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115" windowHeight="8955" activeTab="2"/>
  </bookViews>
  <sheets>
    <sheet name="Original method" sheetId="1" r:id="rId1"/>
    <sheet name="Yearly averages" sheetId="2" r:id="rId2"/>
    <sheet name="Link Relatives" sheetId="3" r:id="rId3"/>
  </sheets>
  <calcPr calcId="145621"/>
</workbook>
</file>

<file path=xl/calcChain.xml><?xml version="1.0" encoding="utf-8"?>
<calcChain xmlns="http://schemas.openxmlformats.org/spreadsheetml/2006/main">
  <c r="B145" i="3" l="1"/>
  <c r="O197" i="3" l="1"/>
  <c r="B197" i="3"/>
  <c r="B196" i="3"/>
  <c r="O145" i="3"/>
  <c r="P49" i="3"/>
  <c r="N50" i="3"/>
  <c r="H50" i="3"/>
  <c r="I50" i="3"/>
  <c r="J50" i="3"/>
  <c r="K50" i="3"/>
  <c r="L50" i="3"/>
  <c r="M50" i="3"/>
  <c r="G50" i="3"/>
  <c r="B147" i="3" l="1"/>
  <c r="B146" i="3"/>
  <c r="C52" i="3"/>
  <c r="C102" i="3" s="1"/>
  <c r="D52" i="3"/>
  <c r="E52" i="3"/>
  <c r="F52" i="3"/>
  <c r="G52" i="3"/>
  <c r="H52" i="3"/>
  <c r="I52" i="3"/>
  <c r="J52" i="3"/>
  <c r="K52" i="3"/>
  <c r="L52" i="3"/>
  <c r="M52" i="3"/>
  <c r="C53" i="3"/>
  <c r="C103" i="3" s="1"/>
  <c r="D53" i="3"/>
  <c r="E53" i="3"/>
  <c r="F53" i="3"/>
  <c r="G53" i="3"/>
  <c r="H53" i="3"/>
  <c r="I53" i="3"/>
  <c r="J53" i="3"/>
  <c r="K53" i="3"/>
  <c r="L53" i="3"/>
  <c r="M53" i="3"/>
  <c r="C54" i="3"/>
  <c r="C104" i="3" s="1"/>
  <c r="D54" i="3"/>
  <c r="E54" i="3"/>
  <c r="F54" i="3"/>
  <c r="G54" i="3"/>
  <c r="H54" i="3"/>
  <c r="I54" i="3"/>
  <c r="J54" i="3"/>
  <c r="K54" i="3"/>
  <c r="L54" i="3"/>
  <c r="M54" i="3"/>
  <c r="C55" i="3"/>
  <c r="C105" i="3" s="1"/>
  <c r="D55" i="3"/>
  <c r="E55" i="3"/>
  <c r="F55" i="3"/>
  <c r="G55" i="3"/>
  <c r="H55" i="3"/>
  <c r="I55" i="3"/>
  <c r="J55" i="3"/>
  <c r="K55" i="3"/>
  <c r="L55" i="3"/>
  <c r="M55" i="3"/>
  <c r="C56" i="3"/>
  <c r="C106" i="3" s="1"/>
  <c r="D56" i="3"/>
  <c r="E56" i="3"/>
  <c r="F56" i="3"/>
  <c r="G56" i="3"/>
  <c r="H56" i="3"/>
  <c r="I56" i="3"/>
  <c r="J56" i="3"/>
  <c r="K56" i="3"/>
  <c r="L56" i="3"/>
  <c r="M56" i="3"/>
  <c r="C57" i="3"/>
  <c r="C107" i="3" s="1"/>
  <c r="D57" i="3"/>
  <c r="E57" i="3"/>
  <c r="F57" i="3"/>
  <c r="G57" i="3"/>
  <c r="H57" i="3"/>
  <c r="I57" i="3"/>
  <c r="J57" i="3"/>
  <c r="K57" i="3"/>
  <c r="L57" i="3"/>
  <c r="M57" i="3"/>
  <c r="C58" i="3"/>
  <c r="C108" i="3" s="1"/>
  <c r="D58" i="3"/>
  <c r="E58" i="3"/>
  <c r="F58" i="3"/>
  <c r="G58" i="3"/>
  <c r="H58" i="3"/>
  <c r="I58" i="3"/>
  <c r="J58" i="3"/>
  <c r="K58" i="3"/>
  <c r="L58" i="3"/>
  <c r="M58" i="3"/>
  <c r="C59" i="3"/>
  <c r="C109" i="3" s="1"/>
  <c r="D59" i="3"/>
  <c r="E59" i="3"/>
  <c r="F59" i="3"/>
  <c r="G59" i="3"/>
  <c r="H59" i="3"/>
  <c r="I59" i="3"/>
  <c r="J59" i="3"/>
  <c r="K59" i="3"/>
  <c r="L59" i="3"/>
  <c r="M59" i="3"/>
  <c r="C60" i="3"/>
  <c r="C110" i="3" s="1"/>
  <c r="D60" i="3"/>
  <c r="E60" i="3"/>
  <c r="F60" i="3"/>
  <c r="G60" i="3"/>
  <c r="H60" i="3"/>
  <c r="I60" i="3"/>
  <c r="J60" i="3"/>
  <c r="K60" i="3"/>
  <c r="L60" i="3"/>
  <c r="M60" i="3"/>
  <c r="C61" i="3"/>
  <c r="C111" i="3" s="1"/>
  <c r="D61" i="3"/>
  <c r="E61" i="3"/>
  <c r="F61" i="3"/>
  <c r="G61" i="3"/>
  <c r="H61" i="3"/>
  <c r="I61" i="3"/>
  <c r="J61" i="3"/>
  <c r="K61" i="3"/>
  <c r="L61" i="3"/>
  <c r="M61" i="3"/>
  <c r="C62" i="3"/>
  <c r="C112" i="3" s="1"/>
  <c r="D62" i="3"/>
  <c r="E62" i="3"/>
  <c r="F62" i="3"/>
  <c r="G62" i="3"/>
  <c r="H62" i="3"/>
  <c r="I62" i="3"/>
  <c r="J62" i="3"/>
  <c r="K62" i="3"/>
  <c r="L62" i="3"/>
  <c r="M62" i="3"/>
  <c r="C63" i="3"/>
  <c r="C113" i="3" s="1"/>
  <c r="D63" i="3"/>
  <c r="E63" i="3"/>
  <c r="F63" i="3"/>
  <c r="G63" i="3"/>
  <c r="H63" i="3"/>
  <c r="I63" i="3"/>
  <c r="J63" i="3"/>
  <c r="K63" i="3"/>
  <c r="L63" i="3"/>
  <c r="M63" i="3"/>
  <c r="C64" i="3"/>
  <c r="C114" i="3" s="1"/>
  <c r="D64" i="3"/>
  <c r="E64" i="3"/>
  <c r="F64" i="3"/>
  <c r="G64" i="3"/>
  <c r="H64" i="3"/>
  <c r="I64" i="3"/>
  <c r="J64" i="3"/>
  <c r="K64" i="3"/>
  <c r="L64" i="3"/>
  <c r="M64" i="3"/>
  <c r="C65" i="3"/>
  <c r="C115" i="3" s="1"/>
  <c r="D65" i="3"/>
  <c r="E65" i="3"/>
  <c r="F65" i="3"/>
  <c r="G65" i="3"/>
  <c r="H65" i="3"/>
  <c r="I65" i="3"/>
  <c r="J65" i="3"/>
  <c r="K65" i="3"/>
  <c r="L65" i="3"/>
  <c r="M65" i="3"/>
  <c r="C66" i="3"/>
  <c r="C116" i="3" s="1"/>
  <c r="D66" i="3"/>
  <c r="E66" i="3"/>
  <c r="F66" i="3"/>
  <c r="G66" i="3"/>
  <c r="H66" i="3"/>
  <c r="I66" i="3"/>
  <c r="J66" i="3"/>
  <c r="K66" i="3"/>
  <c r="L66" i="3"/>
  <c r="M66" i="3"/>
  <c r="C67" i="3"/>
  <c r="C117" i="3" s="1"/>
  <c r="D67" i="3"/>
  <c r="E67" i="3"/>
  <c r="F67" i="3"/>
  <c r="G67" i="3"/>
  <c r="H67" i="3"/>
  <c r="I67" i="3"/>
  <c r="J67" i="3"/>
  <c r="K67" i="3"/>
  <c r="L67" i="3"/>
  <c r="M67" i="3"/>
  <c r="C68" i="3"/>
  <c r="C118" i="3" s="1"/>
  <c r="D68" i="3"/>
  <c r="E68" i="3"/>
  <c r="F68" i="3"/>
  <c r="G68" i="3"/>
  <c r="H68" i="3"/>
  <c r="I68" i="3"/>
  <c r="J68" i="3"/>
  <c r="K68" i="3"/>
  <c r="L68" i="3"/>
  <c r="M68" i="3"/>
  <c r="C69" i="3"/>
  <c r="C119" i="3" s="1"/>
  <c r="D69" i="3"/>
  <c r="E69" i="3"/>
  <c r="F69" i="3"/>
  <c r="G69" i="3"/>
  <c r="H69" i="3"/>
  <c r="I69" i="3"/>
  <c r="J69" i="3"/>
  <c r="K69" i="3"/>
  <c r="L69" i="3"/>
  <c r="M69" i="3"/>
  <c r="C70" i="3"/>
  <c r="C120" i="3" s="1"/>
  <c r="D70" i="3"/>
  <c r="E70" i="3"/>
  <c r="F70" i="3"/>
  <c r="G70" i="3"/>
  <c r="H70" i="3"/>
  <c r="I70" i="3"/>
  <c r="J70" i="3"/>
  <c r="K70" i="3"/>
  <c r="L70" i="3"/>
  <c r="M70" i="3"/>
  <c r="C71" i="3"/>
  <c r="C121" i="3" s="1"/>
  <c r="D71" i="3"/>
  <c r="E71" i="3"/>
  <c r="F71" i="3"/>
  <c r="G71" i="3"/>
  <c r="H71" i="3"/>
  <c r="I71" i="3"/>
  <c r="J71" i="3"/>
  <c r="K71" i="3"/>
  <c r="L71" i="3"/>
  <c r="M71" i="3"/>
  <c r="C72" i="3"/>
  <c r="C122" i="3" s="1"/>
  <c r="D72" i="3"/>
  <c r="E72" i="3"/>
  <c r="F72" i="3"/>
  <c r="G72" i="3"/>
  <c r="H72" i="3"/>
  <c r="I72" i="3"/>
  <c r="J72" i="3"/>
  <c r="K72" i="3"/>
  <c r="L72" i="3"/>
  <c r="M72" i="3"/>
  <c r="C73" i="3"/>
  <c r="C123" i="3" s="1"/>
  <c r="D73" i="3"/>
  <c r="E73" i="3"/>
  <c r="F73" i="3"/>
  <c r="G73" i="3"/>
  <c r="H73" i="3"/>
  <c r="I73" i="3"/>
  <c r="J73" i="3"/>
  <c r="K73" i="3"/>
  <c r="L73" i="3"/>
  <c r="M73" i="3"/>
  <c r="C74" i="3"/>
  <c r="C124" i="3" s="1"/>
  <c r="D74" i="3"/>
  <c r="E74" i="3"/>
  <c r="F74" i="3"/>
  <c r="G74" i="3"/>
  <c r="H74" i="3"/>
  <c r="I74" i="3"/>
  <c r="J74" i="3"/>
  <c r="K74" i="3"/>
  <c r="L74" i="3"/>
  <c r="M74" i="3"/>
  <c r="C75" i="3"/>
  <c r="C125" i="3" s="1"/>
  <c r="D75" i="3"/>
  <c r="E75" i="3"/>
  <c r="F75" i="3"/>
  <c r="G75" i="3"/>
  <c r="H75" i="3"/>
  <c r="I75" i="3"/>
  <c r="J75" i="3"/>
  <c r="K75" i="3"/>
  <c r="L75" i="3"/>
  <c r="M75" i="3"/>
  <c r="C76" i="3"/>
  <c r="C126" i="3" s="1"/>
  <c r="D76" i="3"/>
  <c r="E76" i="3"/>
  <c r="F76" i="3"/>
  <c r="G76" i="3"/>
  <c r="H76" i="3"/>
  <c r="I76" i="3"/>
  <c r="J76" i="3"/>
  <c r="K76" i="3"/>
  <c r="L76" i="3"/>
  <c r="M76" i="3"/>
  <c r="C77" i="3"/>
  <c r="C127" i="3" s="1"/>
  <c r="D77" i="3"/>
  <c r="E77" i="3"/>
  <c r="F77" i="3"/>
  <c r="G77" i="3"/>
  <c r="H77" i="3"/>
  <c r="I77" i="3"/>
  <c r="J77" i="3"/>
  <c r="K77" i="3"/>
  <c r="L77" i="3"/>
  <c r="M77" i="3"/>
  <c r="C78" i="3"/>
  <c r="C128" i="3" s="1"/>
  <c r="D78" i="3"/>
  <c r="E78" i="3"/>
  <c r="F78" i="3"/>
  <c r="G78" i="3"/>
  <c r="H78" i="3"/>
  <c r="I78" i="3"/>
  <c r="J78" i="3"/>
  <c r="K78" i="3"/>
  <c r="L78" i="3"/>
  <c r="M78" i="3"/>
  <c r="C79" i="3"/>
  <c r="C129" i="3" s="1"/>
  <c r="D79" i="3"/>
  <c r="E79" i="3"/>
  <c r="F79" i="3"/>
  <c r="G79" i="3"/>
  <c r="H79" i="3"/>
  <c r="I79" i="3"/>
  <c r="J79" i="3"/>
  <c r="K79" i="3"/>
  <c r="L79" i="3"/>
  <c r="M79" i="3"/>
  <c r="C80" i="3"/>
  <c r="C130" i="3" s="1"/>
  <c r="D80" i="3"/>
  <c r="E80" i="3"/>
  <c r="F80" i="3"/>
  <c r="G80" i="3"/>
  <c r="H80" i="3"/>
  <c r="I80" i="3"/>
  <c r="J80" i="3"/>
  <c r="K80" i="3"/>
  <c r="L80" i="3"/>
  <c r="M80" i="3"/>
  <c r="C81" i="3"/>
  <c r="C131" i="3" s="1"/>
  <c r="D81" i="3"/>
  <c r="E81" i="3"/>
  <c r="F81" i="3"/>
  <c r="G81" i="3"/>
  <c r="H81" i="3"/>
  <c r="I81" i="3"/>
  <c r="J81" i="3"/>
  <c r="K81" i="3"/>
  <c r="L81" i="3"/>
  <c r="M81" i="3"/>
  <c r="C82" i="3"/>
  <c r="C132" i="3" s="1"/>
  <c r="D82" i="3"/>
  <c r="E82" i="3"/>
  <c r="F82" i="3"/>
  <c r="G82" i="3"/>
  <c r="H82" i="3"/>
  <c r="I82" i="3"/>
  <c r="J82" i="3"/>
  <c r="K82" i="3"/>
  <c r="L82" i="3"/>
  <c r="M82" i="3"/>
  <c r="C83" i="3"/>
  <c r="C133" i="3" s="1"/>
  <c r="D83" i="3"/>
  <c r="E83" i="3"/>
  <c r="F83" i="3"/>
  <c r="G83" i="3"/>
  <c r="H83" i="3"/>
  <c r="I83" i="3"/>
  <c r="J83" i="3"/>
  <c r="K83" i="3"/>
  <c r="L83" i="3"/>
  <c r="M83" i="3"/>
  <c r="C84" i="3"/>
  <c r="C134" i="3" s="1"/>
  <c r="D84" i="3"/>
  <c r="E84" i="3"/>
  <c r="F84" i="3"/>
  <c r="G84" i="3"/>
  <c r="H84" i="3"/>
  <c r="I84" i="3"/>
  <c r="J84" i="3"/>
  <c r="K84" i="3"/>
  <c r="L84" i="3"/>
  <c r="M84" i="3"/>
  <c r="C85" i="3"/>
  <c r="C135" i="3" s="1"/>
  <c r="D85" i="3"/>
  <c r="E85" i="3"/>
  <c r="F85" i="3"/>
  <c r="G85" i="3"/>
  <c r="H85" i="3"/>
  <c r="I85" i="3"/>
  <c r="J85" i="3"/>
  <c r="K85" i="3"/>
  <c r="L85" i="3"/>
  <c r="M85" i="3"/>
  <c r="C86" i="3"/>
  <c r="C136" i="3" s="1"/>
  <c r="D86" i="3"/>
  <c r="E86" i="3"/>
  <c r="F86" i="3"/>
  <c r="G86" i="3"/>
  <c r="H86" i="3"/>
  <c r="I86" i="3"/>
  <c r="J86" i="3"/>
  <c r="K86" i="3"/>
  <c r="L86" i="3"/>
  <c r="M86" i="3"/>
  <c r="C87" i="3"/>
  <c r="C137" i="3" s="1"/>
  <c r="D87" i="3"/>
  <c r="E87" i="3"/>
  <c r="F87" i="3"/>
  <c r="G87" i="3"/>
  <c r="H87" i="3"/>
  <c r="I87" i="3"/>
  <c r="J87" i="3"/>
  <c r="K87" i="3"/>
  <c r="L87" i="3"/>
  <c r="M87" i="3"/>
  <c r="C88" i="3"/>
  <c r="C138" i="3" s="1"/>
  <c r="D88" i="3"/>
  <c r="E88" i="3"/>
  <c r="F88" i="3"/>
  <c r="G88" i="3"/>
  <c r="H88" i="3"/>
  <c r="I88" i="3"/>
  <c r="J88" i="3"/>
  <c r="K88" i="3"/>
  <c r="L88" i="3"/>
  <c r="M88" i="3"/>
  <c r="C89" i="3"/>
  <c r="C139" i="3" s="1"/>
  <c r="D89" i="3"/>
  <c r="E89" i="3"/>
  <c r="F89" i="3"/>
  <c r="G89" i="3"/>
  <c r="H89" i="3"/>
  <c r="I89" i="3"/>
  <c r="J89" i="3"/>
  <c r="K89" i="3"/>
  <c r="L89" i="3"/>
  <c r="M89" i="3"/>
  <c r="C90" i="3"/>
  <c r="C140" i="3" s="1"/>
  <c r="D90" i="3"/>
  <c r="E90" i="3"/>
  <c r="F90" i="3"/>
  <c r="G90" i="3"/>
  <c r="H90" i="3"/>
  <c r="I90" i="3"/>
  <c r="J90" i="3"/>
  <c r="K90" i="3"/>
  <c r="L90" i="3"/>
  <c r="M90" i="3"/>
  <c r="C91" i="3"/>
  <c r="C141" i="3" s="1"/>
  <c r="D91" i="3"/>
  <c r="E91" i="3"/>
  <c r="F91" i="3"/>
  <c r="G91" i="3"/>
  <c r="H91" i="3"/>
  <c r="I91" i="3"/>
  <c r="J91" i="3"/>
  <c r="K91" i="3"/>
  <c r="L91" i="3"/>
  <c r="M91" i="3"/>
  <c r="C92" i="3"/>
  <c r="C142" i="3" s="1"/>
  <c r="D92" i="3"/>
  <c r="E92" i="3"/>
  <c r="F92" i="3"/>
  <c r="G92" i="3"/>
  <c r="H92" i="3"/>
  <c r="I92" i="3"/>
  <c r="J92" i="3"/>
  <c r="K92" i="3"/>
  <c r="L92" i="3"/>
  <c r="M92" i="3"/>
  <c r="C93" i="3"/>
  <c r="C143" i="3" s="1"/>
  <c r="D93" i="3"/>
  <c r="E93" i="3"/>
  <c r="F93" i="3"/>
  <c r="G93" i="3"/>
  <c r="H93" i="3"/>
  <c r="I93" i="3"/>
  <c r="J93" i="3"/>
  <c r="K93" i="3"/>
  <c r="L93" i="3"/>
  <c r="M93" i="3"/>
  <c r="C94" i="3"/>
  <c r="C144" i="3" s="1"/>
  <c r="D94" i="3"/>
  <c r="E94" i="3"/>
  <c r="F94" i="3"/>
  <c r="G94" i="3"/>
  <c r="H94" i="3"/>
  <c r="I94" i="3"/>
  <c r="J94" i="3"/>
  <c r="K94" i="3"/>
  <c r="L94" i="3"/>
  <c r="M94" i="3"/>
  <c r="M51" i="3"/>
  <c r="L51" i="3"/>
  <c r="K51" i="3"/>
  <c r="J51" i="3"/>
  <c r="I51" i="3"/>
  <c r="H51" i="3"/>
  <c r="G51" i="3"/>
  <c r="F51" i="3"/>
  <c r="E51" i="3"/>
  <c r="D51" i="3"/>
  <c r="C51" i="3"/>
  <c r="C101" i="3" s="1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51" i="3"/>
  <c r="B60" i="2"/>
  <c r="D63" i="2"/>
  <c r="E63" i="2"/>
  <c r="B64" i="2"/>
  <c r="C64" i="2"/>
  <c r="D64" i="2"/>
  <c r="E64" i="2"/>
  <c r="B66" i="2"/>
  <c r="C66" i="2"/>
  <c r="D66" i="2"/>
  <c r="D68" i="2"/>
  <c r="E69" i="2"/>
  <c r="D71" i="2"/>
  <c r="E71" i="2"/>
  <c r="B72" i="2"/>
  <c r="C72" i="2"/>
  <c r="D72" i="2"/>
  <c r="E72" i="2"/>
  <c r="B74" i="2"/>
  <c r="D74" i="2"/>
  <c r="E75" i="2"/>
  <c r="B76" i="2"/>
  <c r="C76" i="2"/>
  <c r="D76" i="2"/>
  <c r="E77" i="2"/>
  <c r="D79" i="2"/>
  <c r="E79" i="2"/>
  <c r="B80" i="2"/>
  <c r="C80" i="2"/>
  <c r="D80" i="2"/>
  <c r="E80" i="2"/>
  <c r="B82" i="2"/>
  <c r="C82" i="2"/>
  <c r="D82" i="2"/>
  <c r="E83" i="2"/>
  <c r="B84" i="2"/>
  <c r="C84" i="2"/>
  <c r="D84" i="2"/>
  <c r="D87" i="2"/>
  <c r="E87" i="2"/>
  <c r="B88" i="2"/>
  <c r="C88" i="2"/>
  <c r="D88" i="2"/>
  <c r="E88" i="2"/>
  <c r="B90" i="2"/>
  <c r="C90" i="2"/>
  <c r="D90" i="2"/>
  <c r="E91" i="2"/>
  <c r="B92" i="2"/>
  <c r="D95" i="2"/>
  <c r="E95" i="2"/>
  <c r="B96" i="2"/>
  <c r="C96" i="2"/>
  <c r="D96" i="2"/>
  <c r="E96" i="2"/>
  <c r="B98" i="2"/>
  <c r="C98" i="2"/>
  <c r="D98" i="2"/>
  <c r="D100" i="2"/>
  <c r="E101" i="2"/>
  <c r="D102" i="2"/>
  <c r="K59" i="2"/>
  <c r="L59" i="2"/>
  <c r="I60" i="2"/>
  <c r="J60" i="2"/>
  <c r="K60" i="2"/>
  <c r="L60" i="2"/>
  <c r="L62" i="2"/>
  <c r="H63" i="2"/>
  <c r="I63" i="2"/>
  <c r="J63" i="2"/>
  <c r="K63" i="2"/>
  <c r="L63" i="2"/>
  <c r="M63" i="2"/>
  <c r="H64" i="2"/>
  <c r="I64" i="2"/>
  <c r="J64" i="2"/>
  <c r="K64" i="2"/>
  <c r="L64" i="2"/>
  <c r="M64" i="2"/>
  <c r="J66" i="2"/>
  <c r="K66" i="2"/>
  <c r="L66" i="2"/>
  <c r="I67" i="2"/>
  <c r="J67" i="2"/>
  <c r="K67" i="2"/>
  <c r="L67" i="2"/>
  <c r="L68" i="2"/>
  <c r="I69" i="2"/>
  <c r="K69" i="2"/>
  <c r="L69" i="2"/>
  <c r="H71" i="2"/>
  <c r="I71" i="2"/>
  <c r="J71" i="2"/>
  <c r="K71" i="2"/>
  <c r="L71" i="2"/>
  <c r="M71" i="2"/>
  <c r="H72" i="2"/>
  <c r="I72" i="2"/>
  <c r="J72" i="2"/>
  <c r="K72" i="2"/>
  <c r="L72" i="2"/>
  <c r="M72" i="2"/>
  <c r="H74" i="2"/>
  <c r="I74" i="2"/>
  <c r="J74" i="2"/>
  <c r="L74" i="2"/>
  <c r="H75" i="2"/>
  <c r="I75" i="2"/>
  <c r="J75" i="2"/>
  <c r="K75" i="2"/>
  <c r="L75" i="2"/>
  <c r="H76" i="2"/>
  <c r="L76" i="2"/>
  <c r="H77" i="2"/>
  <c r="J77" i="2"/>
  <c r="K77" i="2"/>
  <c r="H79" i="2"/>
  <c r="I79" i="2"/>
  <c r="J79" i="2"/>
  <c r="K79" i="2"/>
  <c r="L79" i="2"/>
  <c r="M79" i="2"/>
  <c r="H80" i="2"/>
  <c r="I80" i="2"/>
  <c r="J80" i="2"/>
  <c r="K80" i="2"/>
  <c r="L80" i="2"/>
  <c r="M80" i="2"/>
  <c r="H82" i="2"/>
  <c r="J82" i="2"/>
  <c r="K82" i="2"/>
  <c r="L82" i="2"/>
  <c r="H83" i="2"/>
  <c r="I83" i="2"/>
  <c r="J83" i="2"/>
  <c r="K83" i="2"/>
  <c r="J84" i="2"/>
  <c r="K84" i="2"/>
  <c r="L84" i="2"/>
  <c r="H85" i="2"/>
  <c r="I85" i="2"/>
  <c r="L86" i="2"/>
  <c r="H87" i="2"/>
  <c r="I87" i="2"/>
  <c r="J87" i="2"/>
  <c r="K87" i="2"/>
  <c r="L87" i="2"/>
  <c r="M87" i="2"/>
  <c r="H88" i="2"/>
  <c r="I88" i="2"/>
  <c r="J88" i="2"/>
  <c r="K88" i="2"/>
  <c r="L88" i="2"/>
  <c r="M88" i="2"/>
  <c r="H90" i="2"/>
  <c r="I90" i="2"/>
  <c r="J90" i="2"/>
  <c r="K90" i="2"/>
  <c r="L90" i="2"/>
  <c r="M90" i="2"/>
  <c r="J91" i="2"/>
  <c r="K91" i="2"/>
  <c r="L91" i="2"/>
  <c r="M91" i="2"/>
  <c r="H92" i="2"/>
  <c r="I92" i="2"/>
  <c r="M92" i="2"/>
  <c r="H93" i="2"/>
  <c r="J93" i="2"/>
  <c r="K93" i="2"/>
  <c r="M94" i="2"/>
  <c r="H95" i="2"/>
  <c r="I95" i="2"/>
  <c r="J95" i="2"/>
  <c r="K95" i="2"/>
  <c r="L95" i="2"/>
  <c r="M95" i="2"/>
  <c r="H96" i="2"/>
  <c r="I96" i="2"/>
  <c r="J96" i="2"/>
  <c r="K96" i="2"/>
  <c r="L96" i="2"/>
  <c r="M96" i="2"/>
  <c r="H98" i="2"/>
  <c r="I98" i="2"/>
  <c r="J98" i="2"/>
  <c r="K98" i="2"/>
  <c r="L98" i="2"/>
  <c r="M98" i="2"/>
  <c r="J99" i="2"/>
  <c r="K99" i="2"/>
  <c r="L99" i="2"/>
  <c r="M99" i="2"/>
  <c r="H100" i="2"/>
  <c r="I100" i="2"/>
  <c r="M100" i="2"/>
  <c r="H101" i="2"/>
  <c r="J101" i="2"/>
  <c r="K101" i="2"/>
  <c r="M102" i="2"/>
  <c r="C59" i="2"/>
  <c r="K58" i="2"/>
  <c r="J58" i="2"/>
  <c r="I58" i="2"/>
  <c r="H58" i="2"/>
  <c r="F58" i="2"/>
  <c r="L58" i="2"/>
  <c r="N5" i="2"/>
  <c r="J59" i="2" s="1"/>
  <c r="N6" i="2"/>
  <c r="N7" i="2"/>
  <c r="K61" i="2" s="1"/>
  <c r="N8" i="2"/>
  <c r="D62" i="2" s="1"/>
  <c r="N9" i="2"/>
  <c r="B63" i="2" s="1"/>
  <c r="N10" i="2"/>
  <c r="F64" i="2" s="1"/>
  <c r="N11" i="2"/>
  <c r="E65" i="2" s="1"/>
  <c r="N12" i="2"/>
  <c r="N13" i="2"/>
  <c r="N14" i="2"/>
  <c r="C68" i="2" s="1"/>
  <c r="N15" i="2"/>
  <c r="J69" i="2" s="1"/>
  <c r="N16" i="2"/>
  <c r="B70" i="2" s="1"/>
  <c r="N17" i="2"/>
  <c r="B71" i="2" s="1"/>
  <c r="N18" i="2"/>
  <c r="F72" i="2" s="1"/>
  <c r="N19" i="2"/>
  <c r="E73" i="2" s="1"/>
  <c r="N20" i="2"/>
  <c r="N21" i="2"/>
  <c r="N22" i="2"/>
  <c r="N23" i="2"/>
  <c r="I77" i="2" s="1"/>
  <c r="N24" i="2"/>
  <c r="L78" i="2" s="1"/>
  <c r="N25" i="2"/>
  <c r="B79" i="2" s="1"/>
  <c r="N26" i="2"/>
  <c r="F80" i="2" s="1"/>
  <c r="N27" i="2"/>
  <c r="N28" i="2"/>
  <c r="N29" i="2"/>
  <c r="N30" i="2"/>
  <c r="N31" i="2"/>
  <c r="L85" i="2" s="1"/>
  <c r="N32" i="2"/>
  <c r="B86" i="2" s="1"/>
  <c r="N33" i="2"/>
  <c r="B87" i="2" s="1"/>
  <c r="N34" i="2"/>
  <c r="F88" i="2" s="1"/>
  <c r="N35" i="2"/>
  <c r="E89" i="2" s="1"/>
  <c r="N36" i="2"/>
  <c r="N37" i="2"/>
  <c r="N38" i="2"/>
  <c r="N39" i="2"/>
  <c r="I93" i="2" s="1"/>
  <c r="N40" i="2"/>
  <c r="D94" i="2" s="1"/>
  <c r="N41" i="2"/>
  <c r="B95" i="2" s="1"/>
  <c r="N42" i="2"/>
  <c r="F96" i="2" s="1"/>
  <c r="N43" i="2"/>
  <c r="I97" i="2" s="1"/>
  <c r="N44" i="2"/>
  <c r="N45" i="2"/>
  <c r="I99" i="2" s="1"/>
  <c r="N46" i="2"/>
  <c r="N47" i="2"/>
  <c r="M101" i="2" s="1"/>
  <c r="N48" i="2"/>
  <c r="B102" i="2" s="1"/>
  <c r="N49" i="2"/>
  <c r="B103" i="2" s="1"/>
  <c r="N4" i="2"/>
  <c r="M58" i="2" s="1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B81" i="2" l="1"/>
  <c r="F81" i="2"/>
  <c r="D81" i="2"/>
  <c r="C81" i="2"/>
  <c r="G81" i="2"/>
  <c r="M81" i="2"/>
  <c r="K89" i="2"/>
  <c r="L65" i="2"/>
  <c r="B78" i="2"/>
  <c r="D70" i="2"/>
  <c r="L102" i="2"/>
  <c r="J97" i="2"/>
  <c r="L94" i="2"/>
  <c r="J89" i="2"/>
  <c r="K86" i="2"/>
  <c r="L81" i="2"/>
  <c r="K65" i="2"/>
  <c r="K104" i="2" s="1"/>
  <c r="K62" i="2"/>
  <c r="K105" i="2" s="1"/>
  <c r="C102" i="2"/>
  <c r="C70" i="2"/>
  <c r="K102" i="2"/>
  <c r="I101" i="2"/>
  <c r="K94" i="2"/>
  <c r="I89" i="2"/>
  <c r="J86" i="2"/>
  <c r="K81" i="2"/>
  <c r="J65" i="2"/>
  <c r="J62" i="2"/>
  <c r="C145" i="3"/>
  <c r="C146" i="3" s="1"/>
  <c r="B97" i="2"/>
  <c r="F97" i="2"/>
  <c r="D97" i="2"/>
  <c r="C97" i="2"/>
  <c r="G97" i="2"/>
  <c r="B73" i="2"/>
  <c r="F73" i="2"/>
  <c r="C73" i="2"/>
  <c r="G73" i="2"/>
  <c r="D73" i="2"/>
  <c r="M73" i="2"/>
  <c r="N50" i="2"/>
  <c r="F102" i="2"/>
  <c r="G102" i="2"/>
  <c r="E102" i="2"/>
  <c r="F78" i="2"/>
  <c r="G78" i="2"/>
  <c r="E78" i="2"/>
  <c r="M78" i="2"/>
  <c r="F62" i="2"/>
  <c r="H62" i="2"/>
  <c r="G62" i="2"/>
  <c r="E62" i="2"/>
  <c r="M62" i="2"/>
  <c r="K78" i="2"/>
  <c r="E97" i="2"/>
  <c r="B93" i="2"/>
  <c r="F93" i="2"/>
  <c r="D93" i="2"/>
  <c r="C93" i="2"/>
  <c r="G93" i="2"/>
  <c r="J78" i="2"/>
  <c r="B62" i="2"/>
  <c r="F92" i="2"/>
  <c r="G92" i="2"/>
  <c r="E92" i="2"/>
  <c r="F60" i="2"/>
  <c r="F105" i="2" s="1"/>
  <c r="H60" i="2"/>
  <c r="G60" i="2"/>
  <c r="E60" i="2"/>
  <c r="M60" i="2"/>
  <c r="H81" i="2"/>
  <c r="K68" i="2"/>
  <c r="E61" i="2"/>
  <c r="F94" i="2"/>
  <c r="G94" i="2"/>
  <c r="E94" i="2"/>
  <c r="F70" i="2"/>
  <c r="G70" i="2"/>
  <c r="H70" i="2"/>
  <c r="E70" i="2"/>
  <c r="M70" i="2"/>
  <c r="J102" i="2"/>
  <c r="J94" i="2"/>
  <c r="J81" i="2"/>
  <c r="L73" i="2"/>
  <c r="C94" i="2"/>
  <c r="B85" i="2"/>
  <c r="F85" i="2"/>
  <c r="C85" i="2"/>
  <c r="G85" i="2"/>
  <c r="D85" i="2"/>
  <c r="M85" i="2"/>
  <c r="B69" i="2"/>
  <c r="F69" i="2"/>
  <c r="H69" i="2"/>
  <c r="C69" i="2"/>
  <c r="G69" i="2"/>
  <c r="D69" i="2"/>
  <c r="M69" i="2"/>
  <c r="L70" i="2"/>
  <c r="L61" i="2"/>
  <c r="L105" i="2" s="1"/>
  <c r="D86" i="2"/>
  <c r="F84" i="2"/>
  <c r="G84" i="2"/>
  <c r="E84" i="2"/>
  <c r="M84" i="2"/>
  <c r="F68" i="2"/>
  <c r="G68" i="2"/>
  <c r="H68" i="2"/>
  <c r="E68" i="2"/>
  <c r="M68" i="2"/>
  <c r="H102" i="2"/>
  <c r="L92" i="2"/>
  <c r="I78" i="2"/>
  <c r="B91" i="2"/>
  <c r="F91" i="2"/>
  <c r="C91" i="2"/>
  <c r="G91" i="2"/>
  <c r="D91" i="2"/>
  <c r="B67" i="2"/>
  <c r="F67" i="2"/>
  <c r="D67" i="2"/>
  <c r="H67" i="2"/>
  <c r="C67" i="2"/>
  <c r="G67" i="2"/>
  <c r="M67" i="2"/>
  <c r="K92" i="2"/>
  <c r="K85" i="2"/>
  <c r="J70" i="2"/>
  <c r="D92" i="2"/>
  <c r="D78" i="2"/>
  <c r="B68" i="2"/>
  <c r="B89" i="2"/>
  <c r="F89" i="2"/>
  <c r="C89" i="2"/>
  <c r="G89" i="2"/>
  <c r="D89" i="2"/>
  <c r="B65" i="2"/>
  <c r="F65" i="2"/>
  <c r="H65" i="2"/>
  <c r="C65" i="2"/>
  <c r="G65" i="2"/>
  <c r="D65" i="2"/>
  <c r="M65" i="2"/>
  <c r="K97" i="2"/>
  <c r="F86" i="2"/>
  <c r="G86" i="2"/>
  <c r="E86" i="2"/>
  <c r="M86" i="2"/>
  <c r="M104" i="2" s="1"/>
  <c r="H97" i="2"/>
  <c r="H89" i="2"/>
  <c r="I86" i="2"/>
  <c r="I65" i="2"/>
  <c r="I62" i="2"/>
  <c r="C62" i="2"/>
  <c r="B101" i="2"/>
  <c r="F101" i="2"/>
  <c r="C101" i="2"/>
  <c r="G101" i="2"/>
  <c r="D101" i="2"/>
  <c r="B77" i="2"/>
  <c r="F77" i="2"/>
  <c r="D77" i="2"/>
  <c r="C77" i="2"/>
  <c r="G77" i="2"/>
  <c r="M77" i="2"/>
  <c r="B61" i="2"/>
  <c r="F61" i="2"/>
  <c r="C61" i="2"/>
  <c r="G61" i="2"/>
  <c r="D61" i="2"/>
  <c r="H61" i="2"/>
  <c r="M61" i="2"/>
  <c r="I102" i="2"/>
  <c r="I94" i="2"/>
  <c r="H86" i="2"/>
  <c r="I81" i="2"/>
  <c r="K73" i="2"/>
  <c r="B94" i="2"/>
  <c r="O52" i="3"/>
  <c r="F100" i="2"/>
  <c r="G100" i="2"/>
  <c r="E100" i="2"/>
  <c r="F76" i="2"/>
  <c r="G76" i="2"/>
  <c r="E76" i="2"/>
  <c r="M76" i="2"/>
  <c r="C104" i="2"/>
  <c r="L100" i="2"/>
  <c r="H94" i="2"/>
  <c r="I84" i="2"/>
  <c r="K76" i="2"/>
  <c r="J73" i="2"/>
  <c r="K70" i="2"/>
  <c r="C100" i="2"/>
  <c r="E93" i="2"/>
  <c r="C86" i="2"/>
  <c r="B99" i="2"/>
  <c r="F99" i="2"/>
  <c r="D99" i="2"/>
  <c r="C99" i="2"/>
  <c r="G99" i="2"/>
  <c r="B83" i="2"/>
  <c r="F83" i="2"/>
  <c r="D83" i="2"/>
  <c r="C83" i="2"/>
  <c r="G83" i="2"/>
  <c r="M83" i="2"/>
  <c r="B75" i="2"/>
  <c r="F75" i="2"/>
  <c r="C75" i="2"/>
  <c r="G75" i="2"/>
  <c r="D75" i="2"/>
  <c r="M75" i="2"/>
  <c r="F59" i="2"/>
  <c r="F104" i="2" s="1"/>
  <c r="G59" i="2"/>
  <c r="H59" i="2"/>
  <c r="M59" i="2"/>
  <c r="D59" i="2"/>
  <c r="K100" i="2"/>
  <c r="M97" i="2"/>
  <c r="M93" i="2"/>
  <c r="I91" i="2"/>
  <c r="M89" i="2"/>
  <c r="H84" i="2"/>
  <c r="H78" i="2"/>
  <c r="J76" i="2"/>
  <c r="I73" i="2"/>
  <c r="J68" i="2"/>
  <c r="J61" i="2"/>
  <c r="J104" i="2" s="1"/>
  <c r="B100" i="2"/>
  <c r="D60" i="2"/>
  <c r="F98" i="2"/>
  <c r="G98" i="2"/>
  <c r="E98" i="2"/>
  <c r="F90" i="2"/>
  <c r="G90" i="2"/>
  <c r="E90" i="2"/>
  <c r="F82" i="2"/>
  <c r="G82" i="2"/>
  <c r="E82" i="2"/>
  <c r="M82" i="2"/>
  <c r="F74" i="2"/>
  <c r="G74" i="2"/>
  <c r="E74" i="2"/>
  <c r="M74" i="2"/>
  <c r="F66" i="2"/>
  <c r="G66" i="2"/>
  <c r="H66" i="2"/>
  <c r="E66" i="2"/>
  <c r="M66" i="2"/>
  <c r="L104" i="2"/>
  <c r="E59" i="2"/>
  <c r="L101" i="2"/>
  <c r="J100" i="2"/>
  <c r="H99" i="2"/>
  <c r="L97" i="2"/>
  <c r="L93" i="2"/>
  <c r="J92" i="2"/>
  <c r="H91" i="2"/>
  <c r="L89" i="2"/>
  <c r="J85" i="2"/>
  <c r="L83" i="2"/>
  <c r="I82" i="2"/>
  <c r="L77" i="2"/>
  <c r="I76" i="2"/>
  <c r="K74" i="2"/>
  <c r="H73" i="2"/>
  <c r="I70" i="2"/>
  <c r="I68" i="2"/>
  <c r="I66" i="2"/>
  <c r="I61" i="2"/>
  <c r="I59" i="2"/>
  <c r="E99" i="2"/>
  <c r="C92" i="2"/>
  <c r="E85" i="2"/>
  <c r="E81" i="2"/>
  <c r="C78" i="2"/>
  <c r="C74" i="2"/>
  <c r="E67" i="2"/>
  <c r="C60" i="2"/>
  <c r="C105" i="2" s="1"/>
  <c r="G58" i="2"/>
  <c r="C103" i="2"/>
  <c r="G96" i="2"/>
  <c r="G95" i="2"/>
  <c r="G88" i="2"/>
  <c r="G87" i="2"/>
  <c r="G80" i="2"/>
  <c r="G79" i="2"/>
  <c r="G72" i="2"/>
  <c r="G71" i="2"/>
  <c r="G64" i="2"/>
  <c r="G63" i="2"/>
  <c r="C95" i="2"/>
  <c r="C87" i="2"/>
  <c r="C79" i="2"/>
  <c r="C71" i="2"/>
  <c r="C63" i="2"/>
  <c r="F95" i="2"/>
  <c r="F87" i="2"/>
  <c r="F79" i="2"/>
  <c r="F71" i="2"/>
  <c r="F63" i="2"/>
  <c r="D133" i="3"/>
  <c r="D132" i="3"/>
  <c r="D124" i="3"/>
  <c r="E124" i="3" s="1"/>
  <c r="D120" i="3"/>
  <c r="D112" i="3"/>
  <c r="D113" i="3"/>
  <c r="D110" i="3"/>
  <c r="D123" i="3"/>
  <c r="D107" i="3"/>
  <c r="D143" i="3"/>
  <c r="D135" i="3"/>
  <c r="D127" i="3"/>
  <c r="D119" i="3"/>
  <c r="D111" i="3"/>
  <c r="D103" i="3"/>
  <c r="D109" i="3"/>
  <c r="D141" i="3"/>
  <c r="D125" i="3"/>
  <c r="E125" i="3" s="1"/>
  <c r="D115" i="3"/>
  <c r="D144" i="3"/>
  <c r="J96" i="3"/>
  <c r="N91" i="3"/>
  <c r="N83" i="3"/>
  <c r="N75" i="3"/>
  <c r="N67" i="3"/>
  <c r="N59" i="3"/>
  <c r="D101" i="3"/>
  <c r="D139" i="3"/>
  <c r="D131" i="3"/>
  <c r="D117" i="3"/>
  <c r="N90" i="3"/>
  <c r="N66" i="3"/>
  <c r="D140" i="3"/>
  <c r="H96" i="3"/>
  <c r="N81" i="3"/>
  <c r="N65" i="3"/>
  <c r="E95" i="3"/>
  <c r="M96" i="3"/>
  <c r="D137" i="3"/>
  <c r="D129" i="3"/>
  <c r="D121" i="3"/>
  <c r="D105" i="3"/>
  <c r="L96" i="3"/>
  <c r="D96" i="3"/>
  <c r="B95" i="3"/>
  <c r="N51" i="3"/>
  <c r="N88" i="3"/>
  <c r="N80" i="3"/>
  <c r="N72" i="3"/>
  <c r="N64" i="3"/>
  <c r="N56" i="3"/>
  <c r="F95" i="3"/>
  <c r="D134" i="3"/>
  <c r="D126" i="3"/>
  <c r="D118" i="3"/>
  <c r="D102" i="3"/>
  <c r="D104" i="3"/>
  <c r="I96" i="3"/>
  <c r="N74" i="3"/>
  <c r="N58" i="3"/>
  <c r="D116" i="3"/>
  <c r="N89" i="3"/>
  <c r="N73" i="3"/>
  <c r="N57" i="3"/>
  <c r="G95" i="3"/>
  <c r="N87" i="3"/>
  <c r="N79" i="3"/>
  <c r="N71" i="3"/>
  <c r="N63" i="3"/>
  <c r="N55" i="3"/>
  <c r="M95" i="3"/>
  <c r="N94" i="3"/>
  <c r="N86" i="3"/>
  <c r="N78" i="3"/>
  <c r="N70" i="3"/>
  <c r="N62" i="3"/>
  <c r="N54" i="3"/>
  <c r="D136" i="3"/>
  <c r="D128" i="3"/>
  <c r="E128" i="3" s="1"/>
  <c r="F96" i="3"/>
  <c r="N82" i="3"/>
  <c r="D95" i="3"/>
  <c r="D108" i="3"/>
  <c r="L95" i="3"/>
  <c r="N93" i="3"/>
  <c r="N85" i="3"/>
  <c r="N77" i="3"/>
  <c r="N69" i="3"/>
  <c r="N61" i="3"/>
  <c r="N53" i="3"/>
  <c r="D142" i="3"/>
  <c r="K96" i="3"/>
  <c r="N92" i="3"/>
  <c r="N84" i="3"/>
  <c r="N76" i="3"/>
  <c r="N68" i="3"/>
  <c r="N60" i="3"/>
  <c r="B96" i="3"/>
  <c r="N52" i="3"/>
  <c r="D138" i="3"/>
  <c r="D130" i="3"/>
  <c r="D122" i="3"/>
  <c r="D114" i="3"/>
  <c r="D106" i="3"/>
  <c r="G96" i="3"/>
  <c r="J95" i="3"/>
  <c r="I95" i="3"/>
  <c r="E96" i="3"/>
  <c r="K95" i="3"/>
  <c r="H95" i="3"/>
  <c r="C96" i="3"/>
  <c r="C95" i="3"/>
  <c r="E133" i="3"/>
  <c r="C147" i="3"/>
  <c r="B59" i="2"/>
  <c r="N51" i="2"/>
  <c r="O50" i="2"/>
  <c r="G52" i="2" s="1"/>
  <c r="O51" i="2"/>
  <c r="B53" i="2" s="1"/>
  <c r="C51" i="1"/>
  <c r="D51" i="1"/>
  <c r="E51" i="1"/>
  <c r="E53" i="1" s="1"/>
  <c r="F51" i="1"/>
  <c r="G51" i="1"/>
  <c r="H51" i="1"/>
  <c r="I51" i="1"/>
  <c r="N51" i="1" s="1"/>
  <c r="J51" i="1"/>
  <c r="K51" i="1"/>
  <c r="L51" i="1"/>
  <c r="M51" i="1"/>
  <c r="M53" i="1" s="1"/>
  <c r="B51" i="1"/>
  <c r="C50" i="1"/>
  <c r="D50" i="1"/>
  <c r="E50" i="1"/>
  <c r="F50" i="1"/>
  <c r="G50" i="1"/>
  <c r="H50" i="1"/>
  <c r="I50" i="1"/>
  <c r="J50" i="1"/>
  <c r="K50" i="1"/>
  <c r="L50" i="1"/>
  <c r="M50" i="1"/>
  <c r="B50" i="1"/>
  <c r="N50" i="1" s="1"/>
  <c r="I52" i="1" l="1"/>
  <c r="H52" i="1"/>
  <c r="L53" i="1"/>
  <c r="D53" i="1"/>
  <c r="C52" i="1"/>
  <c r="K52" i="1"/>
  <c r="F52" i="1"/>
  <c r="B52" i="1"/>
  <c r="G52" i="1"/>
  <c r="M52" i="1"/>
  <c r="E52" i="1"/>
  <c r="G53" i="1"/>
  <c r="C53" i="1"/>
  <c r="K53" i="1"/>
  <c r="J53" i="1"/>
  <c r="L52" i="1"/>
  <c r="D52" i="1"/>
  <c r="H53" i="1"/>
  <c r="J52" i="1"/>
  <c r="B53" i="1"/>
  <c r="F53" i="1"/>
  <c r="B105" i="2"/>
  <c r="B104" i="2"/>
  <c r="D104" i="2"/>
  <c r="D105" i="2"/>
  <c r="I53" i="1"/>
  <c r="E101" i="3"/>
  <c r="D145" i="3"/>
  <c r="G105" i="2"/>
  <c r="G104" i="2"/>
  <c r="M105" i="2"/>
  <c r="H53" i="2"/>
  <c r="D53" i="2"/>
  <c r="H52" i="2"/>
  <c r="I104" i="2"/>
  <c r="H104" i="2"/>
  <c r="I105" i="2"/>
  <c r="J52" i="2"/>
  <c r="E104" i="2"/>
  <c r="E105" i="2"/>
  <c r="J105" i="2"/>
  <c r="H105" i="2"/>
  <c r="E138" i="3"/>
  <c r="E105" i="3"/>
  <c r="E104" i="3"/>
  <c r="F104" i="3" s="1"/>
  <c r="E121" i="3"/>
  <c r="E140" i="3"/>
  <c r="E141" i="3"/>
  <c r="E107" i="3"/>
  <c r="F107" i="3" s="1"/>
  <c r="E144" i="3"/>
  <c r="E120" i="3"/>
  <c r="E142" i="3"/>
  <c r="E108" i="3"/>
  <c r="F125" i="3"/>
  <c r="E132" i="3"/>
  <c r="E106" i="3"/>
  <c r="E102" i="3"/>
  <c r="E129" i="3"/>
  <c r="E109" i="3"/>
  <c r="E123" i="3"/>
  <c r="F123" i="3" s="1"/>
  <c r="E139" i="3"/>
  <c r="F139" i="3" s="1"/>
  <c r="E127" i="3"/>
  <c r="E143" i="3"/>
  <c r="F133" i="3"/>
  <c r="E114" i="3"/>
  <c r="F128" i="3"/>
  <c r="E118" i="3"/>
  <c r="E137" i="3"/>
  <c r="E103" i="3"/>
  <c r="E110" i="3"/>
  <c r="E122" i="3"/>
  <c r="E136" i="3"/>
  <c r="E126" i="3"/>
  <c r="E117" i="3"/>
  <c r="E111" i="3"/>
  <c r="E113" i="3"/>
  <c r="E130" i="3"/>
  <c r="E116" i="3"/>
  <c r="E134" i="3"/>
  <c r="E131" i="3"/>
  <c r="F131" i="3" s="1"/>
  <c r="E119" i="3"/>
  <c r="E112" i="3"/>
  <c r="E115" i="3"/>
  <c r="F115" i="3" s="1"/>
  <c r="E135" i="3"/>
  <c r="F124" i="3"/>
  <c r="D147" i="3"/>
  <c r="D146" i="3"/>
  <c r="F52" i="2"/>
  <c r="M52" i="2"/>
  <c r="C53" i="2"/>
  <c r="M53" i="2"/>
  <c r="K53" i="2"/>
  <c r="D52" i="2"/>
  <c r="I53" i="2"/>
  <c r="E52" i="2"/>
  <c r="E53" i="2"/>
  <c r="F53" i="2"/>
  <c r="L52" i="2"/>
  <c r="I52" i="2"/>
  <c r="G53" i="2"/>
  <c r="K52" i="2"/>
  <c r="B52" i="2"/>
  <c r="N52" i="2" s="1"/>
  <c r="J53" i="2"/>
  <c r="L53" i="2"/>
  <c r="C52" i="2"/>
  <c r="N105" i="2" l="1"/>
  <c r="N53" i="2"/>
  <c r="F101" i="3"/>
  <c r="E145" i="3"/>
  <c r="E146" i="3"/>
  <c r="N104" i="2"/>
  <c r="E147" i="3"/>
  <c r="F112" i="3"/>
  <c r="F110" i="3"/>
  <c r="F129" i="3"/>
  <c r="F144" i="3"/>
  <c r="G144" i="3" s="1"/>
  <c r="F121" i="3"/>
  <c r="G124" i="3"/>
  <c r="F119" i="3"/>
  <c r="F130" i="3"/>
  <c r="F126" i="3"/>
  <c r="G126" i="3" s="1"/>
  <c r="F103" i="3"/>
  <c r="F114" i="3"/>
  <c r="G139" i="3"/>
  <c r="F102" i="3"/>
  <c r="F108" i="3"/>
  <c r="G107" i="3"/>
  <c r="G104" i="3"/>
  <c r="F117" i="3"/>
  <c r="F127" i="3"/>
  <c r="G131" i="3"/>
  <c r="F136" i="3"/>
  <c r="G123" i="3"/>
  <c r="F142" i="3"/>
  <c r="F141" i="3"/>
  <c r="F105" i="3"/>
  <c r="F116" i="3"/>
  <c r="G128" i="3"/>
  <c r="G125" i="3"/>
  <c r="F135" i="3"/>
  <c r="F113" i="3"/>
  <c r="F137" i="3"/>
  <c r="G133" i="3"/>
  <c r="F106" i="3"/>
  <c r="G115" i="3"/>
  <c r="F134" i="3"/>
  <c r="F111" i="3"/>
  <c r="F122" i="3"/>
  <c r="F118" i="3"/>
  <c r="F143" i="3"/>
  <c r="F109" i="3"/>
  <c r="F132" i="3"/>
  <c r="F120" i="3"/>
  <c r="F140" i="3"/>
  <c r="F138" i="3"/>
  <c r="G101" i="3" l="1"/>
  <c r="F145" i="3"/>
  <c r="G122" i="3"/>
  <c r="G135" i="3"/>
  <c r="G105" i="3"/>
  <c r="G136" i="3"/>
  <c r="H104" i="3"/>
  <c r="H139" i="3"/>
  <c r="G130" i="3"/>
  <c r="H144" i="3"/>
  <c r="G138" i="3"/>
  <c r="G109" i="3"/>
  <c r="G111" i="3"/>
  <c r="H133" i="3"/>
  <c r="H125" i="3"/>
  <c r="G141" i="3"/>
  <c r="H141" i="3" s="1"/>
  <c r="H131" i="3"/>
  <c r="H107" i="3"/>
  <c r="G114" i="3"/>
  <c r="G119" i="3"/>
  <c r="G129" i="3"/>
  <c r="G132" i="3"/>
  <c r="G106" i="3"/>
  <c r="G140" i="3"/>
  <c r="G143" i="3"/>
  <c r="G134" i="3"/>
  <c r="G137" i="3"/>
  <c r="H128" i="3"/>
  <c r="G142" i="3"/>
  <c r="G127" i="3"/>
  <c r="G108" i="3"/>
  <c r="G103" i="3"/>
  <c r="H124" i="3"/>
  <c r="G110" i="3"/>
  <c r="G120" i="3"/>
  <c r="G118" i="3"/>
  <c r="H115" i="3"/>
  <c r="G113" i="3"/>
  <c r="G116" i="3"/>
  <c r="H116" i="3" s="1"/>
  <c r="H123" i="3"/>
  <c r="G117" i="3"/>
  <c r="G102" i="3"/>
  <c r="F146" i="3"/>
  <c r="F147" i="3"/>
  <c r="H126" i="3"/>
  <c r="G121" i="3"/>
  <c r="G112" i="3"/>
  <c r="H101" i="3" l="1"/>
  <c r="G145" i="3"/>
  <c r="H117" i="3"/>
  <c r="I124" i="3"/>
  <c r="H143" i="3"/>
  <c r="I107" i="3"/>
  <c r="H136" i="3"/>
  <c r="I123" i="3"/>
  <c r="H103" i="3"/>
  <c r="H140" i="3"/>
  <c r="I131" i="3"/>
  <c r="H111" i="3"/>
  <c r="H105" i="3"/>
  <c r="H121" i="3"/>
  <c r="I115" i="3"/>
  <c r="H142" i="3"/>
  <c r="H132" i="3"/>
  <c r="I133" i="3"/>
  <c r="I144" i="3"/>
  <c r="I126" i="3"/>
  <c r="H118" i="3"/>
  <c r="I128" i="3"/>
  <c r="H129" i="3"/>
  <c r="H130" i="3"/>
  <c r="I116" i="3"/>
  <c r="H120" i="3"/>
  <c r="H108" i="3"/>
  <c r="H137" i="3"/>
  <c r="H119" i="3"/>
  <c r="I141" i="3"/>
  <c r="H109" i="3"/>
  <c r="I139" i="3"/>
  <c r="H135" i="3"/>
  <c r="H112" i="3"/>
  <c r="H102" i="3"/>
  <c r="G147" i="3"/>
  <c r="G146" i="3"/>
  <c r="H113" i="3"/>
  <c r="H110" i="3"/>
  <c r="H127" i="3"/>
  <c r="H134" i="3"/>
  <c r="H106" i="3"/>
  <c r="H114" i="3"/>
  <c r="I125" i="3"/>
  <c r="H138" i="3"/>
  <c r="I138" i="3" s="1"/>
  <c r="I104" i="3"/>
  <c r="H122" i="3"/>
  <c r="I101" i="3" l="1"/>
  <c r="H145" i="3"/>
  <c r="J138" i="3"/>
  <c r="I108" i="3"/>
  <c r="J115" i="3"/>
  <c r="I117" i="3"/>
  <c r="J117" i="3" s="1"/>
  <c r="I112" i="3"/>
  <c r="J141" i="3"/>
  <c r="I120" i="3"/>
  <c r="J128" i="3"/>
  <c r="J133" i="3"/>
  <c r="I121" i="3"/>
  <c r="I140" i="3"/>
  <c r="J107" i="3"/>
  <c r="I134" i="3"/>
  <c r="I102" i="3"/>
  <c r="H146" i="3"/>
  <c r="H147" i="3"/>
  <c r="I129" i="3"/>
  <c r="J131" i="3"/>
  <c r="J125" i="3"/>
  <c r="I122" i="3"/>
  <c r="I114" i="3"/>
  <c r="I110" i="3"/>
  <c r="I109" i="3"/>
  <c r="J144" i="3"/>
  <c r="I136" i="3"/>
  <c r="I127" i="3"/>
  <c r="I135" i="3"/>
  <c r="I119" i="3"/>
  <c r="J116" i="3"/>
  <c r="I118" i="3"/>
  <c r="J118" i="3" s="1"/>
  <c r="I132" i="3"/>
  <c r="I105" i="3"/>
  <c r="I103" i="3"/>
  <c r="I143" i="3"/>
  <c r="J143" i="3" s="1"/>
  <c r="J104" i="3"/>
  <c r="I106" i="3"/>
  <c r="I113" i="3"/>
  <c r="J139" i="3"/>
  <c r="I137" i="3"/>
  <c r="I130" i="3"/>
  <c r="J126" i="3"/>
  <c r="I142" i="3"/>
  <c r="I111" i="3"/>
  <c r="J123" i="3"/>
  <c r="J124" i="3"/>
  <c r="J101" i="3" l="1"/>
  <c r="I145" i="3"/>
  <c r="J142" i="3"/>
  <c r="K118" i="3"/>
  <c r="J127" i="3"/>
  <c r="J110" i="3"/>
  <c r="K131" i="3"/>
  <c r="J134" i="3"/>
  <c r="K134" i="3" s="1"/>
  <c r="K133" i="3"/>
  <c r="L133" i="3" s="1"/>
  <c r="J112" i="3"/>
  <c r="K124" i="3"/>
  <c r="K126" i="3"/>
  <c r="J113" i="3"/>
  <c r="J103" i="3"/>
  <c r="K116" i="3"/>
  <c r="J136" i="3"/>
  <c r="J114" i="3"/>
  <c r="J129" i="3"/>
  <c r="K107" i="3"/>
  <c r="K128" i="3"/>
  <c r="K117" i="3"/>
  <c r="K143" i="3"/>
  <c r="K123" i="3"/>
  <c r="J130" i="3"/>
  <c r="J106" i="3"/>
  <c r="J105" i="3"/>
  <c r="J119" i="3"/>
  <c r="K144" i="3"/>
  <c r="J122" i="3"/>
  <c r="J140" i="3"/>
  <c r="K140" i="3" s="1"/>
  <c r="J120" i="3"/>
  <c r="K115" i="3"/>
  <c r="K139" i="3"/>
  <c r="J111" i="3"/>
  <c r="J137" i="3"/>
  <c r="K104" i="3"/>
  <c r="J132" i="3"/>
  <c r="J135" i="3"/>
  <c r="J109" i="3"/>
  <c r="K125" i="3"/>
  <c r="J102" i="3"/>
  <c r="I147" i="3"/>
  <c r="I146" i="3"/>
  <c r="J121" i="3"/>
  <c r="K141" i="3"/>
  <c r="J108" i="3"/>
  <c r="K138" i="3"/>
  <c r="K101" i="3" l="1"/>
  <c r="J145" i="3"/>
  <c r="L138" i="3"/>
  <c r="K111" i="3"/>
  <c r="L143" i="3"/>
  <c r="K129" i="3"/>
  <c r="K103" i="3"/>
  <c r="K112" i="3"/>
  <c r="L112" i="3" s="1"/>
  <c r="K110" i="3"/>
  <c r="L110" i="3" s="1"/>
  <c r="K105" i="3"/>
  <c r="K132" i="3"/>
  <c r="K106" i="3"/>
  <c r="K113" i="3"/>
  <c r="K135" i="3"/>
  <c r="K108" i="3"/>
  <c r="L139" i="3"/>
  <c r="L117" i="3"/>
  <c r="M133" i="3"/>
  <c r="N133" i="3" s="1"/>
  <c r="O133" i="3" s="1"/>
  <c r="L125" i="3"/>
  <c r="L115" i="3"/>
  <c r="K130" i="3"/>
  <c r="K136" i="3"/>
  <c r="L126" i="3"/>
  <c r="L134" i="3"/>
  <c r="L118" i="3"/>
  <c r="L140" i="3"/>
  <c r="K102" i="3"/>
  <c r="J147" i="3"/>
  <c r="J146" i="3"/>
  <c r="K122" i="3"/>
  <c r="K114" i="3"/>
  <c r="K127" i="3"/>
  <c r="L141" i="3"/>
  <c r="L104" i="3"/>
  <c r="L144" i="3"/>
  <c r="L128" i="3"/>
  <c r="K121" i="3"/>
  <c r="K109" i="3"/>
  <c r="K137" i="3"/>
  <c r="K120" i="3"/>
  <c r="K119" i="3"/>
  <c r="L123" i="3"/>
  <c r="L107" i="3"/>
  <c r="L116" i="3"/>
  <c r="L124" i="3"/>
  <c r="L131" i="3"/>
  <c r="K142" i="3"/>
  <c r="L142" i="3" s="1"/>
  <c r="K145" i="3" l="1"/>
  <c r="L101" i="3"/>
  <c r="D184" i="3"/>
  <c r="L184" i="3"/>
  <c r="E184" i="3"/>
  <c r="M184" i="3"/>
  <c r="C184" i="3"/>
  <c r="F184" i="3"/>
  <c r="G184" i="3"/>
  <c r="H184" i="3"/>
  <c r="I184" i="3"/>
  <c r="J184" i="3"/>
  <c r="K184" i="3"/>
  <c r="M124" i="3"/>
  <c r="N124" i="3" s="1"/>
  <c r="O124" i="3" s="1"/>
  <c r="M141" i="3"/>
  <c r="N141" i="3" s="1"/>
  <c r="O141" i="3" s="1"/>
  <c r="M116" i="3"/>
  <c r="N116" i="3" s="1"/>
  <c r="O116" i="3" s="1"/>
  <c r="M128" i="3"/>
  <c r="N128" i="3" s="1"/>
  <c r="O128" i="3" s="1"/>
  <c r="L127" i="3"/>
  <c r="M126" i="3"/>
  <c r="N126" i="3" s="1"/>
  <c r="O126" i="3" s="1"/>
  <c r="L108" i="3"/>
  <c r="M108" i="3" s="1"/>
  <c r="N108" i="3" s="1"/>
  <c r="O108" i="3" s="1"/>
  <c r="L132" i="3"/>
  <c r="L103" i="3"/>
  <c r="M142" i="3"/>
  <c r="N142" i="3" s="1"/>
  <c r="O142" i="3" s="1"/>
  <c r="M107" i="3"/>
  <c r="N107" i="3" s="1"/>
  <c r="O107" i="3" s="1"/>
  <c r="L137" i="3"/>
  <c r="M144" i="3"/>
  <c r="N144" i="3" s="1"/>
  <c r="O144" i="3" s="1"/>
  <c r="L114" i="3"/>
  <c r="M140" i="3"/>
  <c r="N140" i="3" s="1"/>
  <c r="O140" i="3" s="1"/>
  <c r="L136" i="3"/>
  <c r="L135" i="3"/>
  <c r="L105" i="3"/>
  <c r="L129" i="3"/>
  <c r="L121" i="3"/>
  <c r="L120" i="3"/>
  <c r="L102" i="3"/>
  <c r="K147" i="3"/>
  <c r="K146" i="3"/>
  <c r="M125" i="3"/>
  <c r="N125" i="3" s="1"/>
  <c r="O125" i="3" s="1"/>
  <c r="M138" i="3"/>
  <c r="N138" i="3" s="1"/>
  <c r="O138" i="3" s="1"/>
  <c r="L119" i="3"/>
  <c r="M131" i="3"/>
  <c r="N131" i="3" s="1"/>
  <c r="O131" i="3" s="1"/>
  <c r="M123" i="3"/>
  <c r="N123" i="3" s="1"/>
  <c r="O123" i="3" s="1"/>
  <c r="L109" i="3"/>
  <c r="M109" i="3" s="1"/>
  <c r="N109" i="3" s="1"/>
  <c r="O109" i="3" s="1"/>
  <c r="M104" i="3"/>
  <c r="N104" i="3" s="1"/>
  <c r="O104" i="3" s="1"/>
  <c r="L122" i="3"/>
  <c r="M122" i="3" s="1"/>
  <c r="N122" i="3" s="1"/>
  <c r="O122" i="3" s="1"/>
  <c r="M118" i="3"/>
  <c r="N118" i="3" s="1"/>
  <c r="O118" i="3" s="1"/>
  <c r="L130" i="3"/>
  <c r="M117" i="3"/>
  <c r="N117" i="3" s="1"/>
  <c r="O117" i="3" s="1"/>
  <c r="L113" i="3"/>
  <c r="M110" i="3"/>
  <c r="N110" i="3" s="1"/>
  <c r="O110" i="3" s="1"/>
  <c r="M143" i="3"/>
  <c r="N143" i="3" s="1"/>
  <c r="O143" i="3" s="1"/>
  <c r="M134" i="3"/>
  <c r="N134" i="3" s="1"/>
  <c r="O134" i="3" s="1"/>
  <c r="M115" i="3"/>
  <c r="N115" i="3" s="1"/>
  <c r="O115" i="3" s="1"/>
  <c r="M139" i="3"/>
  <c r="N139" i="3" s="1"/>
  <c r="O139" i="3" s="1"/>
  <c r="L106" i="3"/>
  <c r="M112" i="3"/>
  <c r="N112" i="3" s="1"/>
  <c r="O112" i="3" s="1"/>
  <c r="L111" i="3"/>
  <c r="L145" i="3" l="1"/>
  <c r="M101" i="3"/>
  <c r="J182" i="3"/>
  <c r="C182" i="3"/>
  <c r="K182" i="3"/>
  <c r="E182" i="3"/>
  <c r="F182" i="3"/>
  <c r="G182" i="3"/>
  <c r="H182" i="3"/>
  <c r="I182" i="3"/>
  <c r="L182" i="3"/>
  <c r="D182" i="3"/>
  <c r="M182" i="3"/>
  <c r="D168" i="3"/>
  <c r="L168" i="3"/>
  <c r="F168" i="3"/>
  <c r="E168" i="3"/>
  <c r="M168" i="3"/>
  <c r="H168" i="3"/>
  <c r="G168" i="3"/>
  <c r="I168" i="3"/>
  <c r="K168" i="3"/>
  <c r="C168" i="3"/>
  <c r="J168" i="3"/>
  <c r="J158" i="3"/>
  <c r="L158" i="3"/>
  <c r="C158" i="3"/>
  <c r="K158" i="3"/>
  <c r="D158" i="3"/>
  <c r="F158" i="3"/>
  <c r="G158" i="3"/>
  <c r="E158" i="3"/>
  <c r="H158" i="3"/>
  <c r="I158" i="3"/>
  <c r="M158" i="3"/>
  <c r="G167" i="3"/>
  <c r="H167" i="3"/>
  <c r="I167" i="3"/>
  <c r="C167" i="3"/>
  <c r="K167" i="3"/>
  <c r="L167" i="3"/>
  <c r="M167" i="3"/>
  <c r="D167" i="3"/>
  <c r="E167" i="3"/>
  <c r="F167" i="3"/>
  <c r="J167" i="3"/>
  <c r="E189" i="3"/>
  <c r="M189" i="3"/>
  <c r="F189" i="3"/>
  <c r="L189" i="3"/>
  <c r="C189" i="3"/>
  <c r="H189" i="3"/>
  <c r="D189" i="3"/>
  <c r="G189" i="3"/>
  <c r="I189" i="3"/>
  <c r="J189" i="3"/>
  <c r="K189" i="3"/>
  <c r="I193" i="3"/>
  <c r="J193" i="3"/>
  <c r="L193" i="3"/>
  <c r="C193" i="3"/>
  <c r="M193" i="3"/>
  <c r="E193" i="3"/>
  <c r="D193" i="3"/>
  <c r="F193" i="3"/>
  <c r="G193" i="3"/>
  <c r="H193" i="3"/>
  <c r="K193" i="3"/>
  <c r="D192" i="3"/>
  <c r="L192" i="3"/>
  <c r="E192" i="3"/>
  <c r="M192" i="3"/>
  <c r="K192" i="3"/>
  <c r="C192" i="3"/>
  <c r="G192" i="3"/>
  <c r="F192" i="3"/>
  <c r="H192" i="3"/>
  <c r="J192" i="3"/>
  <c r="I192" i="3"/>
  <c r="J174" i="3"/>
  <c r="C174" i="3"/>
  <c r="K174" i="3"/>
  <c r="G174" i="3"/>
  <c r="H174" i="3"/>
  <c r="I174" i="3"/>
  <c r="L174" i="3"/>
  <c r="M174" i="3"/>
  <c r="E174" i="3"/>
  <c r="D174" i="3"/>
  <c r="F174" i="3"/>
  <c r="C179" i="3"/>
  <c r="K179" i="3"/>
  <c r="D179" i="3"/>
  <c r="L179" i="3"/>
  <c r="F179" i="3"/>
  <c r="G179" i="3"/>
  <c r="H179" i="3"/>
  <c r="I179" i="3"/>
  <c r="J179" i="3"/>
  <c r="M179" i="3"/>
  <c r="E179" i="3"/>
  <c r="C163" i="3"/>
  <c r="K163" i="3"/>
  <c r="M163" i="3"/>
  <c r="D163" i="3"/>
  <c r="L163" i="3"/>
  <c r="E163" i="3"/>
  <c r="G163" i="3"/>
  <c r="H163" i="3"/>
  <c r="I163" i="3"/>
  <c r="J163" i="3"/>
  <c r="F163" i="3"/>
  <c r="J190" i="3"/>
  <c r="C190" i="3"/>
  <c r="K190" i="3"/>
  <c r="M190" i="3"/>
  <c r="D190" i="3"/>
  <c r="E190" i="3"/>
  <c r="F190" i="3"/>
  <c r="G190" i="3"/>
  <c r="H190" i="3"/>
  <c r="L190" i="3"/>
  <c r="I190" i="3"/>
  <c r="I169" i="3"/>
  <c r="J169" i="3"/>
  <c r="C169" i="3"/>
  <c r="E169" i="3"/>
  <c r="M169" i="3"/>
  <c r="F169" i="3"/>
  <c r="G169" i="3"/>
  <c r="H169" i="3"/>
  <c r="K169" i="3"/>
  <c r="L169" i="3"/>
  <c r="D169" i="3"/>
  <c r="D176" i="3"/>
  <c r="L176" i="3"/>
  <c r="E176" i="3"/>
  <c r="M176" i="3"/>
  <c r="G176" i="3"/>
  <c r="H176" i="3"/>
  <c r="I176" i="3"/>
  <c r="J176" i="3"/>
  <c r="K176" i="3"/>
  <c r="C176" i="3"/>
  <c r="F176" i="3"/>
  <c r="G175" i="3"/>
  <c r="H175" i="3"/>
  <c r="F175" i="3"/>
  <c r="I175" i="3"/>
  <c r="L175" i="3"/>
  <c r="D175" i="3"/>
  <c r="J175" i="3"/>
  <c r="K175" i="3"/>
  <c r="C175" i="3"/>
  <c r="M175" i="3"/>
  <c r="E175" i="3"/>
  <c r="J166" i="3"/>
  <c r="L166" i="3"/>
  <c r="C166" i="3"/>
  <c r="K166" i="3"/>
  <c r="D166" i="3"/>
  <c r="F166" i="3"/>
  <c r="G166" i="3"/>
  <c r="H166" i="3"/>
  <c r="I166" i="3"/>
  <c r="M166" i="3"/>
  <c r="E166" i="3"/>
  <c r="E173" i="3"/>
  <c r="M173" i="3"/>
  <c r="F173" i="3"/>
  <c r="H173" i="3"/>
  <c r="I173" i="3"/>
  <c r="J173" i="3"/>
  <c r="L173" i="3"/>
  <c r="K173" i="3"/>
  <c r="D173" i="3"/>
  <c r="C173" i="3"/>
  <c r="G173" i="3"/>
  <c r="C195" i="3"/>
  <c r="K195" i="3"/>
  <c r="D195" i="3"/>
  <c r="L195" i="3"/>
  <c r="J195" i="3"/>
  <c r="M195" i="3"/>
  <c r="E195" i="3"/>
  <c r="F195" i="3"/>
  <c r="G195" i="3"/>
  <c r="H195" i="3"/>
  <c r="I195" i="3"/>
  <c r="I185" i="3"/>
  <c r="J185" i="3"/>
  <c r="D185" i="3"/>
  <c r="E185" i="3"/>
  <c r="F185" i="3"/>
  <c r="G185" i="3"/>
  <c r="H185" i="3"/>
  <c r="K185" i="3"/>
  <c r="C185" i="3"/>
  <c r="L185" i="3"/>
  <c r="M185" i="3"/>
  <c r="G191" i="3"/>
  <c r="H191" i="3"/>
  <c r="L191" i="3"/>
  <c r="C191" i="3"/>
  <c r="M191" i="3"/>
  <c r="E191" i="3"/>
  <c r="D191" i="3"/>
  <c r="F191" i="3"/>
  <c r="I191" i="3"/>
  <c r="K191" i="3"/>
  <c r="J191" i="3"/>
  <c r="G159" i="3"/>
  <c r="I159" i="3"/>
  <c r="H159" i="3"/>
  <c r="C159" i="3"/>
  <c r="K159" i="3"/>
  <c r="D159" i="3"/>
  <c r="E159" i="3"/>
  <c r="F159" i="3"/>
  <c r="J159" i="3"/>
  <c r="L159" i="3"/>
  <c r="M159" i="3"/>
  <c r="I161" i="3"/>
  <c r="C161" i="3"/>
  <c r="J161" i="3"/>
  <c r="K161" i="3"/>
  <c r="E161" i="3"/>
  <c r="M161" i="3"/>
  <c r="F161" i="3"/>
  <c r="D161" i="3"/>
  <c r="G161" i="3"/>
  <c r="H161" i="3"/>
  <c r="L161" i="3"/>
  <c r="C155" i="3"/>
  <c r="K155" i="3"/>
  <c r="E155" i="3"/>
  <c r="M155" i="3"/>
  <c r="D155" i="3"/>
  <c r="L155" i="3"/>
  <c r="G155" i="3"/>
  <c r="F155" i="3"/>
  <c r="J155" i="3"/>
  <c r="H155" i="3"/>
  <c r="I155" i="3"/>
  <c r="F194" i="3"/>
  <c r="G194" i="3"/>
  <c r="K194" i="3"/>
  <c r="L194" i="3"/>
  <c r="C194" i="3"/>
  <c r="M194" i="3"/>
  <c r="E194" i="3"/>
  <c r="D194" i="3"/>
  <c r="H194" i="3"/>
  <c r="J194" i="3"/>
  <c r="I194" i="3"/>
  <c r="D160" i="3"/>
  <c r="L160" i="3"/>
  <c r="E160" i="3"/>
  <c r="M160" i="3"/>
  <c r="F160" i="3"/>
  <c r="H160" i="3"/>
  <c r="I160" i="3"/>
  <c r="J160" i="3"/>
  <c r="K160" i="3"/>
  <c r="C160" i="3"/>
  <c r="G160" i="3"/>
  <c r="I177" i="3"/>
  <c r="J177" i="3"/>
  <c r="F177" i="3"/>
  <c r="G177" i="3"/>
  <c r="D177" i="3"/>
  <c r="H177" i="3"/>
  <c r="K177" i="3"/>
  <c r="L177" i="3"/>
  <c r="C177" i="3"/>
  <c r="M177" i="3"/>
  <c r="E177" i="3"/>
  <c r="M113" i="3"/>
  <c r="N113" i="3" s="1"/>
  <c r="O113" i="3" s="1"/>
  <c r="M129" i="3"/>
  <c r="N129" i="3" s="1"/>
  <c r="O129" i="3" s="1"/>
  <c r="M136" i="3"/>
  <c r="N136" i="3" s="1"/>
  <c r="O136" i="3" s="1"/>
  <c r="M137" i="3"/>
  <c r="N137" i="3" s="1"/>
  <c r="O137" i="3" s="1"/>
  <c r="M132" i="3"/>
  <c r="N132" i="3" s="1"/>
  <c r="O132" i="3" s="1"/>
  <c r="M119" i="3"/>
  <c r="N119" i="3" s="1"/>
  <c r="O119" i="3" s="1"/>
  <c r="M102" i="3"/>
  <c r="N102" i="3" s="1"/>
  <c r="O102" i="3" s="1"/>
  <c r="L147" i="3"/>
  <c r="L146" i="3"/>
  <c r="M105" i="3"/>
  <c r="N105" i="3" s="1"/>
  <c r="O105" i="3" s="1"/>
  <c r="M103" i="3"/>
  <c r="N103" i="3" s="1"/>
  <c r="O103" i="3" s="1"/>
  <c r="M111" i="3"/>
  <c r="N111" i="3" s="1"/>
  <c r="O111" i="3" s="1"/>
  <c r="M120" i="3"/>
  <c r="N120" i="3" s="1"/>
  <c r="O120" i="3" s="1"/>
  <c r="M135" i="3"/>
  <c r="N135" i="3" s="1"/>
  <c r="O135" i="3" s="1"/>
  <c r="M127" i="3"/>
  <c r="N127" i="3" s="1"/>
  <c r="O127" i="3" s="1"/>
  <c r="M114" i="3"/>
  <c r="N114" i="3" s="1"/>
  <c r="O114" i="3" s="1"/>
  <c r="M106" i="3"/>
  <c r="N106" i="3" s="1"/>
  <c r="O106" i="3" s="1"/>
  <c r="M130" i="3"/>
  <c r="N130" i="3" s="1"/>
  <c r="O130" i="3" s="1"/>
  <c r="M121" i="3"/>
  <c r="N121" i="3" s="1"/>
  <c r="O121" i="3" s="1"/>
  <c r="N101" i="3" l="1"/>
  <c r="O101" i="3" s="1"/>
  <c r="M152" i="3" s="1"/>
  <c r="M145" i="3"/>
  <c r="C171" i="3"/>
  <c r="K171" i="3"/>
  <c r="D171" i="3"/>
  <c r="L171" i="3"/>
  <c r="H171" i="3"/>
  <c r="I171" i="3"/>
  <c r="J171" i="3"/>
  <c r="F171" i="3"/>
  <c r="M171" i="3"/>
  <c r="E171" i="3"/>
  <c r="G171" i="3"/>
  <c r="F162" i="3"/>
  <c r="H162" i="3"/>
  <c r="G162" i="3"/>
  <c r="J162" i="3"/>
  <c r="C162" i="3"/>
  <c r="D162" i="3"/>
  <c r="E162" i="3"/>
  <c r="I162" i="3"/>
  <c r="M162" i="3"/>
  <c r="K162" i="3"/>
  <c r="L162" i="3"/>
  <c r="H172" i="3"/>
  <c r="I172" i="3"/>
  <c r="G172" i="3"/>
  <c r="J172" i="3"/>
  <c r="L172" i="3"/>
  <c r="C172" i="3"/>
  <c r="K172" i="3"/>
  <c r="M172" i="3"/>
  <c r="D172" i="3"/>
  <c r="E172" i="3"/>
  <c r="F172" i="3"/>
  <c r="F154" i="3"/>
  <c r="H154" i="3"/>
  <c r="G154" i="3"/>
  <c r="J154" i="3"/>
  <c r="K154" i="3"/>
  <c r="L154" i="3"/>
  <c r="M154" i="3"/>
  <c r="C154" i="3"/>
  <c r="D154" i="3"/>
  <c r="E154" i="3"/>
  <c r="I154" i="3"/>
  <c r="C187" i="3"/>
  <c r="K187" i="3"/>
  <c r="D187" i="3"/>
  <c r="L187" i="3"/>
  <c r="E187" i="3"/>
  <c r="H187" i="3"/>
  <c r="F187" i="3"/>
  <c r="G187" i="3"/>
  <c r="I187" i="3"/>
  <c r="J187" i="3"/>
  <c r="M187" i="3"/>
  <c r="G183" i="3"/>
  <c r="H183" i="3"/>
  <c r="D183" i="3"/>
  <c r="E183" i="3"/>
  <c r="J183" i="3"/>
  <c r="F183" i="3"/>
  <c r="I183" i="3"/>
  <c r="K183" i="3"/>
  <c r="C183" i="3"/>
  <c r="M183" i="3"/>
  <c r="L183" i="3"/>
  <c r="H188" i="3"/>
  <c r="I188" i="3"/>
  <c r="C188" i="3"/>
  <c r="M188" i="3"/>
  <c r="D188" i="3"/>
  <c r="E188" i="3"/>
  <c r="F188" i="3"/>
  <c r="G188" i="3"/>
  <c r="J188" i="3"/>
  <c r="K188" i="3"/>
  <c r="L188" i="3"/>
  <c r="E181" i="3"/>
  <c r="M181" i="3"/>
  <c r="F181" i="3"/>
  <c r="D181" i="3"/>
  <c r="I181" i="3"/>
  <c r="G181" i="3"/>
  <c r="H181" i="3"/>
  <c r="J181" i="3"/>
  <c r="K181" i="3"/>
  <c r="L181" i="3"/>
  <c r="C181" i="3"/>
  <c r="H156" i="3"/>
  <c r="J156" i="3"/>
  <c r="I156" i="3"/>
  <c r="D156" i="3"/>
  <c r="L156" i="3"/>
  <c r="E156" i="3"/>
  <c r="F156" i="3"/>
  <c r="G156" i="3"/>
  <c r="K156" i="3"/>
  <c r="M156" i="3"/>
  <c r="C156" i="3"/>
  <c r="H180" i="3"/>
  <c r="I180" i="3"/>
  <c r="E180" i="3"/>
  <c r="F180" i="3"/>
  <c r="G180" i="3"/>
  <c r="K180" i="3"/>
  <c r="J180" i="3"/>
  <c r="C180" i="3"/>
  <c r="L180" i="3"/>
  <c r="D180" i="3"/>
  <c r="M180" i="3"/>
  <c r="H164" i="3"/>
  <c r="I164" i="3"/>
  <c r="J164" i="3"/>
  <c r="D164" i="3"/>
  <c r="L164" i="3"/>
  <c r="M164" i="3"/>
  <c r="C164" i="3"/>
  <c r="E164" i="3"/>
  <c r="F164" i="3"/>
  <c r="G164" i="3"/>
  <c r="K164" i="3"/>
  <c r="F178" i="3"/>
  <c r="G178" i="3"/>
  <c r="E178" i="3"/>
  <c r="H178" i="3"/>
  <c r="I178" i="3"/>
  <c r="J178" i="3"/>
  <c r="K178" i="3"/>
  <c r="M178" i="3"/>
  <c r="L178" i="3"/>
  <c r="C178" i="3"/>
  <c r="D178" i="3"/>
  <c r="E157" i="3"/>
  <c r="M157" i="3"/>
  <c r="G157" i="3"/>
  <c r="F157" i="3"/>
  <c r="I157" i="3"/>
  <c r="J157" i="3"/>
  <c r="K157" i="3"/>
  <c r="L157" i="3"/>
  <c r="D157" i="3"/>
  <c r="C157" i="3"/>
  <c r="H157" i="3"/>
  <c r="E165" i="3"/>
  <c r="M165" i="3"/>
  <c r="G165" i="3"/>
  <c r="F165" i="3"/>
  <c r="I165" i="3"/>
  <c r="C165" i="3"/>
  <c r="H165" i="3"/>
  <c r="J165" i="3"/>
  <c r="L165" i="3"/>
  <c r="D165" i="3"/>
  <c r="K165" i="3"/>
  <c r="I153" i="3"/>
  <c r="J153" i="3"/>
  <c r="L153" i="3"/>
  <c r="C153" i="3"/>
  <c r="E153" i="3"/>
  <c r="M153" i="3"/>
  <c r="D153" i="3"/>
  <c r="F153" i="3"/>
  <c r="G153" i="3"/>
  <c r="H153" i="3"/>
  <c r="K153" i="3"/>
  <c r="F186" i="3"/>
  <c r="G186" i="3"/>
  <c r="C186" i="3"/>
  <c r="M186" i="3"/>
  <c r="D186" i="3"/>
  <c r="E186" i="3"/>
  <c r="H186" i="3"/>
  <c r="I186" i="3"/>
  <c r="J186" i="3"/>
  <c r="L186" i="3"/>
  <c r="K186" i="3"/>
  <c r="F170" i="3"/>
  <c r="G170" i="3"/>
  <c r="J170" i="3"/>
  <c r="H170" i="3"/>
  <c r="I170" i="3"/>
  <c r="L170" i="3"/>
  <c r="K170" i="3"/>
  <c r="M170" i="3"/>
  <c r="C170" i="3"/>
  <c r="D170" i="3"/>
  <c r="E170" i="3"/>
  <c r="M146" i="3"/>
  <c r="N146" i="3" s="1"/>
  <c r="O146" i="3" s="1"/>
  <c r="M147" i="3"/>
  <c r="N147" i="3" s="1"/>
  <c r="O147" i="3" s="1"/>
  <c r="N184" i="3"/>
  <c r="C152" i="3" l="1"/>
  <c r="D152" i="3"/>
  <c r="E152" i="3"/>
  <c r="F152" i="3"/>
  <c r="F196" i="3" s="1"/>
  <c r="G152" i="3"/>
  <c r="G197" i="3" s="1"/>
  <c r="H152" i="3"/>
  <c r="H197" i="3" s="1"/>
  <c r="I152" i="3"/>
  <c r="I197" i="3" s="1"/>
  <c r="J152" i="3"/>
  <c r="J197" i="3" s="1"/>
  <c r="K152" i="3"/>
  <c r="L152" i="3"/>
  <c r="M196" i="3"/>
  <c r="M197" i="3"/>
  <c r="L196" i="3"/>
  <c r="L197" i="3"/>
  <c r="E196" i="3"/>
  <c r="E197" i="3"/>
  <c r="C196" i="3"/>
  <c r="C197" i="3"/>
  <c r="K197" i="3"/>
  <c r="K196" i="3"/>
  <c r="H196" i="3"/>
  <c r="J196" i="3"/>
  <c r="G196" i="3"/>
  <c r="F197" i="3"/>
  <c r="D196" i="3"/>
  <c r="D197" i="3"/>
  <c r="N195" i="3"/>
  <c r="N191" i="3"/>
  <c r="N166" i="3"/>
  <c r="N177" i="3"/>
  <c r="N175" i="3"/>
  <c r="N182" i="3"/>
  <c r="N179" i="3"/>
  <c r="N168" i="3"/>
  <c r="N155" i="3"/>
  <c r="N160" i="3"/>
  <c r="N158" i="3"/>
  <c r="N189" i="3"/>
  <c r="N194" i="3"/>
  <c r="N190" i="3"/>
  <c r="N163" i="3"/>
  <c r="N167" i="3"/>
  <c r="N192" i="3"/>
  <c r="N193" i="3"/>
  <c r="N185" i="3"/>
  <c r="N174" i="3"/>
  <c r="N159" i="3"/>
  <c r="N161" i="3"/>
  <c r="N176" i="3"/>
  <c r="N173" i="3"/>
  <c r="N169" i="3"/>
  <c r="I196" i="3" l="1"/>
  <c r="N152" i="3"/>
  <c r="N196" i="3"/>
  <c r="D200" i="3" s="1"/>
  <c r="H200" i="3"/>
  <c r="J200" i="3"/>
  <c r="F200" i="3"/>
  <c r="L200" i="3"/>
  <c r="N172" i="3"/>
  <c r="N186" i="3"/>
  <c r="N178" i="3"/>
  <c r="N157" i="3"/>
  <c r="N170" i="3"/>
  <c r="N154" i="3"/>
  <c r="N153" i="3"/>
  <c r="N183" i="3"/>
  <c r="N156" i="3"/>
  <c r="N164" i="3"/>
  <c r="N171" i="3"/>
  <c r="N181" i="3"/>
  <c r="N162" i="3"/>
  <c r="N188" i="3"/>
  <c r="N180" i="3"/>
  <c r="N187" i="3"/>
  <c r="N165" i="3"/>
  <c r="B200" i="3" l="1"/>
  <c r="G200" i="3"/>
  <c r="E200" i="3"/>
  <c r="K200" i="3"/>
  <c r="C200" i="3"/>
  <c r="M200" i="3"/>
  <c r="I200" i="3"/>
</calcChain>
</file>

<file path=xl/sharedStrings.xml><?xml version="1.0" encoding="utf-8"?>
<sst xmlns="http://schemas.openxmlformats.org/spreadsheetml/2006/main" count="181" uniqueCount="37">
  <si>
    <t>Monthly NAVs without fees or interest</t>
  </si>
  <si>
    <t>Year</t>
  </si>
  <si>
    <t>Jan</t>
  </si>
  <si>
    <t>Feb</t>
  </si>
  <si>
    <t>Mar</t>
  </si>
  <si>
    <t>Apr</t>
  </si>
  <si>
    <t>May</t>
  </si>
  <si>
    <t>Jun</t>
  </si>
  <si>
    <t>Jly</t>
  </si>
  <si>
    <t>Aug</t>
  </si>
  <si>
    <t>Sep</t>
  </si>
  <si>
    <t>Oct</t>
  </si>
  <si>
    <t>Nov</t>
  </si>
  <si>
    <t>Dec</t>
  </si>
  <si>
    <t>Monthly NAV changes</t>
  </si>
  <si>
    <t>MONTHLY</t>
  </si>
  <si>
    <t>Astd=</t>
  </si>
  <si>
    <t xml:space="preserve"> AROR=</t>
  </si>
  <si>
    <t xml:space="preserve"> maxDD=</t>
  </si>
  <si>
    <t xml:space="preserve"> ratio=</t>
  </si>
  <si>
    <t>DAILY</t>
  </si>
  <si>
    <t>Average</t>
  </si>
  <si>
    <t>Median</t>
  </si>
  <si>
    <t>Adj Avg</t>
  </si>
  <si>
    <t>Adj Mdn</t>
  </si>
  <si>
    <t>Continued</t>
  </si>
  <si>
    <t>Change from yearly average</t>
  </si>
  <si>
    <t>Link relatives</t>
  </si>
  <si>
    <t>Chain relatives (only years with all data)</t>
  </si>
  <si>
    <t>Trend Bias</t>
  </si>
  <si>
    <t>Corrected chain relatives</t>
  </si>
  <si>
    <t>Indices of seasonal variation</t>
  </si>
  <si>
    <t>Growth</t>
  </si>
  <si>
    <t>(1) Link rel</t>
  </si>
  <si>
    <t>(2) Chain rel</t>
  </si>
  <si>
    <t>(3) Corr chain rel</t>
  </si>
  <si>
    <t>(4)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</si>
</sst>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2" xfId="0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3" fontId="0" fillId="0" borderId="0" xfId="42" applyFont="1"/>
    <xf numFmtId="0" fontId="0" fillId="0" borderId="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method'!$A$52</c:f>
              <c:strCache>
                <c:ptCount val="1"/>
                <c:pt idx="0">
                  <c:v>Adj Avg</c:v>
                </c:pt>
              </c:strCache>
            </c:strRef>
          </c:tx>
          <c:marker>
            <c:symbol val="none"/>
          </c:marker>
          <c:cat>
            <c:strRef>
              <c:f>'Original method'!$B$3:$M$3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'Original method'!$B$52:$M$52</c:f>
              <c:numCache>
                <c:formatCode>0.0000</c:formatCode>
                <c:ptCount val="12"/>
                <c:pt idx="0">
                  <c:v>6.2468184420398476E-2</c:v>
                </c:pt>
                <c:pt idx="1">
                  <c:v>5.4393379697294852E-2</c:v>
                </c:pt>
                <c:pt idx="2">
                  <c:v>-5.8916230729441077E-3</c:v>
                </c:pt>
                <c:pt idx="3">
                  <c:v>-3.0309750991925566E-2</c:v>
                </c:pt>
                <c:pt idx="4">
                  <c:v>-6.1727628964787229E-2</c:v>
                </c:pt>
                <c:pt idx="5">
                  <c:v>-6.7808654743914842E-2</c:v>
                </c:pt>
                <c:pt idx="6">
                  <c:v>-5.0047407317993176E-2</c:v>
                </c:pt>
                <c:pt idx="7">
                  <c:v>-3.7320451725611714E-2</c:v>
                </c:pt>
                <c:pt idx="8">
                  <c:v>-8.6598794059534745E-3</c:v>
                </c:pt>
                <c:pt idx="9">
                  <c:v>1.4966401080164893E-2</c:v>
                </c:pt>
                <c:pt idx="10">
                  <c:v>6.1155613282280807E-2</c:v>
                </c:pt>
                <c:pt idx="11">
                  <c:v>6.878181774298997E-2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'Original method'!$A$53</c:f>
              <c:strCache>
                <c:ptCount val="1"/>
                <c:pt idx="0">
                  <c:v>Adj Mdn</c:v>
                </c:pt>
              </c:strCache>
            </c:strRef>
          </c:tx>
          <c:marker>
            <c:symbol val="none"/>
          </c:marker>
          <c:cat>
            <c:strRef>
              <c:f>'Original method'!$B$3:$M$3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'Original method'!$B$53:$M$53</c:f>
              <c:numCache>
                <c:formatCode>0.0000</c:formatCode>
                <c:ptCount val="12"/>
                <c:pt idx="0">
                  <c:v>4.8106959890041212E-2</c:v>
                </c:pt>
                <c:pt idx="1">
                  <c:v>4.3608646757466119E-2</c:v>
                </c:pt>
                <c:pt idx="2">
                  <c:v>1.511933025115586E-2</c:v>
                </c:pt>
                <c:pt idx="3">
                  <c:v>-2.8739222791452912E-3</c:v>
                </c:pt>
                <c:pt idx="4">
                  <c:v>-2.6864925652880123E-2</c:v>
                </c:pt>
                <c:pt idx="5">
                  <c:v>-4.7857053604898114E-2</c:v>
                </c:pt>
                <c:pt idx="6">
                  <c:v>-5.235536673747343E-2</c:v>
                </c:pt>
                <c:pt idx="7">
                  <c:v>-5.6853679870048635E-2</c:v>
                </c:pt>
                <c:pt idx="8">
                  <c:v>-4.6357615894039639E-2</c:v>
                </c:pt>
                <c:pt idx="9">
                  <c:v>2.8614269648881807E-2</c:v>
                </c:pt>
                <c:pt idx="10">
                  <c:v>2.8614269648881807E-2</c:v>
                </c:pt>
                <c:pt idx="11">
                  <c:v>6.9099087842059204E-2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02624"/>
        <c:axId val="155404160"/>
      </c:lineChart>
      <c:catAx>
        <c:axId val="15540262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155404160"/>
        <c:crosses val="autoZero"/>
        <c:auto val="1"/>
        <c:lblAlgn val="ctr"/>
        <c:lblOffset val="100"/>
        <c:noMultiLvlLbl val="0"/>
      </c:catAx>
      <c:valAx>
        <c:axId val="15540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variation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5540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method'!$B$57</c:f>
              <c:strCache>
                <c:ptCount val="1"/>
                <c:pt idx="0">
                  <c:v>Jan</c:v>
                </c:pt>
              </c:strCache>
            </c:strRef>
          </c:tx>
          <c:marker>
            <c:symbol val="none"/>
          </c:marker>
          <c:val>
            <c:numRef>
              <c:f>'Original method'!$B$58:$B$103</c:f>
              <c:numCache>
                <c:formatCode>General</c:formatCode>
                <c:ptCount val="46"/>
                <c:pt idx="1">
                  <c:v>-8.5227000000000004</c:v>
                </c:pt>
                <c:pt idx="2">
                  <c:v>2.931</c:v>
                </c:pt>
                <c:pt idx="3">
                  <c:v>-0.72199999999999998</c:v>
                </c:pt>
                <c:pt idx="4">
                  <c:v>-1.6611</c:v>
                </c:pt>
                <c:pt idx="5">
                  <c:v>-1.1460999999999999</c:v>
                </c:pt>
                <c:pt idx="6">
                  <c:v>-1.4705999999999999</c:v>
                </c:pt>
                <c:pt idx="7">
                  <c:v>-3.7736000000000001</c:v>
                </c:pt>
                <c:pt idx="8">
                  <c:v>3.2231000000000001</c:v>
                </c:pt>
                <c:pt idx="9">
                  <c:v>-16.648199999999999</c:v>
                </c:pt>
                <c:pt idx="10">
                  <c:v>8.0061999999999998</c:v>
                </c:pt>
                <c:pt idx="11">
                  <c:v>-1.1009</c:v>
                </c:pt>
                <c:pt idx="12">
                  <c:v>-3.7545999999999999</c:v>
                </c:pt>
                <c:pt idx="13">
                  <c:v>2.2403</c:v>
                </c:pt>
                <c:pt idx="14">
                  <c:v>4.1642999999999999</c:v>
                </c:pt>
                <c:pt idx="15">
                  <c:v>-6.4913999999999996</c:v>
                </c:pt>
                <c:pt idx="16">
                  <c:v>-3.8008000000000002</c:v>
                </c:pt>
                <c:pt idx="17">
                  <c:v>5.9005999999999998</c:v>
                </c:pt>
                <c:pt idx="18">
                  <c:v>-9.0418000000000003</c:v>
                </c:pt>
                <c:pt idx="19">
                  <c:v>-0.54790000000000005</c:v>
                </c:pt>
                <c:pt idx="20">
                  <c:v>-3.3660999999999999</c:v>
                </c:pt>
                <c:pt idx="21">
                  <c:v>4.4292999999999996</c:v>
                </c:pt>
                <c:pt idx="22">
                  <c:v>1.6026</c:v>
                </c:pt>
                <c:pt idx="23">
                  <c:v>-0.67949999999999999</c:v>
                </c:pt>
                <c:pt idx="24">
                  <c:v>-4.8484999999999996</c:v>
                </c:pt>
                <c:pt idx="25">
                  <c:v>-0.18590000000000001</c:v>
                </c:pt>
                <c:pt idx="26">
                  <c:v>8.6136999999999997</c:v>
                </c:pt>
                <c:pt idx="27">
                  <c:v>5.5034000000000001</c:v>
                </c:pt>
                <c:pt idx="28">
                  <c:v>-0.27100000000000002</c:v>
                </c:pt>
                <c:pt idx="29">
                  <c:v>-6.0197000000000003</c:v>
                </c:pt>
                <c:pt idx="30">
                  <c:v>-5.2632000000000003</c:v>
                </c:pt>
                <c:pt idx="31">
                  <c:v>-7.6822999999999997</c:v>
                </c:pt>
                <c:pt idx="32">
                  <c:v>2.7273000000000001</c:v>
                </c:pt>
                <c:pt idx="33">
                  <c:v>-0.39839999999999998</c:v>
                </c:pt>
                <c:pt idx="34">
                  <c:v>4.3764000000000003</c:v>
                </c:pt>
                <c:pt idx="35">
                  <c:v>-0.4032</c:v>
                </c:pt>
                <c:pt idx="36">
                  <c:v>-4.3261000000000003</c:v>
                </c:pt>
                <c:pt idx="37">
                  <c:v>2.3426</c:v>
                </c:pt>
                <c:pt idx="38">
                  <c:v>6.6224999999999996</c:v>
                </c:pt>
                <c:pt idx="39">
                  <c:v>-3.4188000000000001</c:v>
                </c:pt>
                <c:pt idx="40">
                  <c:v>3.6585000000000001</c:v>
                </c:pt>
                <c:pt idx="41">
                  <c:v>-9.0335999999999999</c:v>
                </c:pt>
                <c:pt idx="42">
                  <c:v>7.8261000000000003</c:v>
                </c:pt>
                <c:pt idx="43">
                  <c:v>-5.9305000000000003</c:v>
                </c:pt>
                <c:pt idx="44">
                  <c:v>-6.3414999999999999</c:v>
                </c:pt>
                <c:pt idx="45">
                  <c:v>7.1703000000000001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'Original method'!$C$57</c:f>
              <c:strCache>
                <c:ptCount val="1"/>
                <c:pt idx="0">
                  <c:v>Feb</c:v>
                </c:pt>
              </c:strCache>
            </c:strRef>
          </c:tx>
          <c:marker>
            <c:symbol val="none"/>
          </c:marker>
          <c:val>
            <c:numRef>
              <c:f>'Original method'!$C$58:$C$103</c:f>
              <c:numCache>
                <c:formatCode>General</c:formatCode>
                <c:ptCount val="46"/>
                <c:pt idx="1">
                  <c:v>10.7143</c:v>
                </c:pt>
                <c:pt idx="2">
                  <c:v>-1.1725000000000001</c:v>
                </c:pt>
                <c:pt idx="3">
                  <c:v>-4</c:v>
                </c:pt>
                <c:pt idx="4">
                  <c:v>5.7431999999999999</c:v>
                </c:pt>
                <c:pt idx="5">
                  <c:v>-0.28989999999999999</c:v>
                </c:pt>
                <c:pt idx="6">
                  <c:v>-2.5373000000000001</c:v>
                </c:pt>
                <c:pt idx="7">
                  <c:v>-2.4510000000000001</c:v>
                </c:pt>
                <c:pt idx="8">
                  <c:v>-0.40029999999999999</c:v>
                </c:pt>
                <c:pt idx="9">
                  <c:v>-8.5220000000000002</c:v>
                </c:pt>
                <c:pt idx="10">
                  <c:v>12.4733</c:v>
                </c:pt>
                <c:pt idx="11">
                  <c:v>-1.2987</c:v>
                </c:pt>
                <c:pt idx="12">
                  <c:v>-4.0913000000000004</c:v>
                </c:pt>
                <c:pt idx="13">
                  <c:v>6.4409000000000001</c:v>
                </c:pt>
                <c:pt idx="14">
                  <c:v>-8.4818999999999996</c:v>
                </c:pt>
                <c:pt idx="15">
                  <c:v>-5.3929999999999998</c:v>
                </c:pt>
                <c:pt idx="16">
                  <c:v>-3.5421999999999998</c:v>
                </c:pt>
                <c:pt idx="17">
                  <c:v>-10.8504</c:v>
                </c:pt>
                <c:pt idx="18">
                  <c:v>0.59350000000000003</c:v>
                </c:pt>
                <c:pt idx="19">
                  <c:v>-3.4434999999999998</c:v>
                </c:pt>
                <c:pt idx="20">
                  <c:v>1.016</c:v>
                </c:pt>
                <c:pt idx="21">
                  <c:v>-1.3050999999999999</c:v>
                </c:pt>
                <c:pt idx="22">
                  <c:v>-4.5740999999999996</c:v>
                </c:pt>
                <c:pt idx="23">
                  <c:v>0</c:v>
                </c:pt>
                <c:pt idx="24">
                  <c:v>2.5478000000000001</c:v>
                </c:pt>
                <c:pt idx="25">
                  <c:v>-0.74490000000000001</c:v>
                </c:pt>
                <c:pt idx="26">
                  <c:v>-6.6914999999999996</c:v>
                </c:pt>
                <c:pt idx="27">
                  <c:v>-1.6538999999999999</c:v>
                </c:pt>
                <c:pt idx="28">
                  <c:v>-8.2880000000000003</c:v>
                </c:pt>
                <c:pt idx="29">
                  <c:v>-7.5816999999999997</c:v>
                </c:pt>
                <c:pt idx="30">
                  <c:v>-1.0287999999999999</c:v>
                </c:pt>
                <c:pt idx="31">
                  <c:v>1.4104000000000001</c:v>
                </c:pt>
                <c:pt idx="32">
                  <c:v>-5.0147000000000004</c:v>
                </c:pt>
                <c:pt idx="33">
                  <c:v>-15</c:v>
                </c:pt>
                <c:pt idx="34">
                  <c:v>-2.9350000000000001</c:v>
                </c:pt>
                <c:pt idx="35">
                  <c:v>6.2752999999999997</c:v>
                </c:pt>
                <c:pt idx="36">
                  <c:v>-3.4782999999999999</c:v>
                </c:pt>
                <c:pt idx="37">
                  <c:v>-3.1474000000000002</c:v>
                </c:pt>
                <c:pt idx="38">
                  <c:v>-0.49690000000000001</c:v>
                </c:pt>
                <c:pt idx="39">
                  <c:v>10.6195</c:v>
                </c:pt>
                <c:pt idx="40">
                  <c:v>7.0587999999999997</c:v>
                </c:pt>
                <c:pt idx="41">
                  <c:v>3.9260999999999999</c:v>
                </c:pt>
                <c:pt idx="42">
                  <c:v>7.8341000000000003</c:v>
                </c:pt>
                <c:pt idx="43">
                  <c:v>-5.8696000000000002</c:v>
                </c:pt>
                <c:pt idx="44">
                  <c:v>15.625</c:v>
                </c:pt>
                <c:pt idx="45">
                  <c:v>-4.0621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'Original method'!$D$57</c:f>
              <c:strCache>
                <c:ptCount val="1"/>
                <c:pt idx="0">
                  <c:v>Mar</c:v>
                </c:pt>
              </c:strCache>
            </c:strRef>
          </c:tx>
          <c:marker>
            <c:symbol val="none"/>
          </c:marker>
          <c:val>
            <c:numRef>
              <c:f>'Original method'!$D$58:$D$103</c:f>
              <c:numCache>
                <c:formatCode>General</c:formatCode>
                <c:ptCount val="46"/>
                <c:pt idx="1">
                  <c:v>0.56100000000000005</c:v>
                </c:pt>
                <c:pt idx="2">
                  <c:v>0.67800000000000005</c:v>
                </c:pt>
                <c:pt idx="3">
                  <c:v>-2.4621</c:v>
                </c:pt>
                <c:pt idx="4">
                  <c:v>-3.8338999999999999</c:v>
                </c:pt>
                <c:pt idx="5">
                  <c:v>-3.4883999999999999</c:v>
                </c:pt>
                <c:pt idx="6">
                  <c:v>0.15310000000000001</c:v>
                </c:pt>
                <c:pt idx="7">
                  <c:v>-4.1205999999999996</c:v>
                </c:pt>
                <c:pt idx="8">
                  <c:v>-27.4116</c:v>
                </c:pt>
                <c:pt idx="9">
                  <c:v>14.1921</c:v>
                </c:pt>
                <c:pt idx="10">
                  <c:v>-15.4626</c:v>
                </c:pt>
                <c:pt idx="11">
                  <c:v>-2.3496000000000001</c:v>
                </c:pt>
                <c:pt idx="12">
                  <c:v>22.023800000000001</c:v>
                </c:pt>
                <c:pt idx="13">
                  <c:v>-10.2308</c:v>
                </c:pt>
                <c:pt idx="14">
                  <c:v>-9.5040999999999993</c:v>
                </c:pt>
                <c:pt idx="15">
                  <c:v>0.3639</c:v>
                </c:pt>
                <c:pt idx="16">
                  <c:v>4.2373000000000003</c:v>
                </c:pt>
                <c:pt idx="17">
                  <c:v>17.763200000000001</c:v>
                </c:pt>
                <c:pt idx="18">
                  <c:v>14.1593</c:v>
                </c:pt>
                <c:pt idx="19">
                  <c:v>5.8487999999999998</c:v>
                </c:pt>
                <c:pt idx="20">
                  <c:v>3.4483000000000001</c:v>
                </c:pt>
                <c:pt idx="21">
                  <c:v>-0.3306</c:v>
                </c:pt>
                <c:pt idx="22">
                  <c:v>-1.4876</c:v>
                </c:pt>
                <c:pt idx="23">
                  <c:v>-6.4993999999999996</c:v>
                </c:pt>
                <c:pt idx="24">
                  <c:v>-7.4534000000000002</c:v>
                </c:pt>
                <c:pt idx="25">
                  <c:v>10.8818</c:v>
                </c:pt>
                <c:pt idx="26">
                  <c:v>-3.7185000000000001</c:v>
                </c:pt>
                <c:pt idx="27">
                  <c:v>4.6571999999999996</c:v>
                </c:pt>
                <c:pt idx="28">
                  <c:v>-4.1481000000000003</c:v>
                </c:pt>
                <c:pt idx="29">
                  <c:v>-3.819</c:v>
                </c:pt>
                <c:pt idx="30">
                  <c:v>2.1829000000000001</c:v>
                </c:pt>
                <c:pt idx="31">
                  <c:v>5.7023999999999999</c:v>
                </c:pt>
                <c:pt idx="32">
                  <c:v>-2.9502999999999999</c:v>
                </c:pt>
                <c:pt idx="33">
                  <c:v>17.882300000000001</c:v>
                </c:pt>
                <c:pt idx="34">
                  <c:v>6.2634999999999996</c:v>
                </c:pt>
                <c:pt idx="35">
                  <c:v>-13.7143</c:v>
                </c:pt>
                <c:pt idx="36">
                  <c:v>8.2882999999999996</c:v>
                </c:pt>
                <c:pt idx="37">
                  <c:v>-6.4992999999999999</c:v>
                </c:pt>
                <c:pt idx="38">
                  <c:v>4.2446999999999999</c:v>
                </c:pt>
                <c:pt idx="39">
                  <c:v>-10.1333</c:v>
                </c:pt>
                <c:pt idx="40">
                  <c:v>-9.0658999999999992</c:v>
                </c:pt>
                <c:pt idx="41">
                  <c:v>-10.8889</c:v>
                </c:pt>
                <c:pt idx="42">
                  <c:v>-21.2607</c:v>
                </c:pt>
                <c:pt idx="43">
                  <c:v>7.6212999999999997</c:v>
                </c:pt>
                <c:pt idx="44">
                  <c:v>-13.7387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'Original method'!$E$57</c:f>
              <c:strCache>
                <c:ptCount val="1"/>
                <c:pt idx="0">
                  <c:v>Apr</c:v>
                </c:pt>
              </c:strCache>
            </c:strRef>
          </c:tx>
          <c:marker>
            <c:symbol val="none"/>
          </c:marker>
          <c:val>
            <c:numRef>
              <c:f>'Original method'!$E$58:$E$103</c:f>
              <c:numCache>
                <c:formatCode>General</c:formatCode>
                <c:ptCount val="46"/>
                <c:pt idx="1">
                  <c:v>-7.3918999999999997</c:v>
                </c:pt>
                <c:pt idx="2">
                  <c:v>-8.7542000000000009</c:v>
                </c:pt>
                <c:pt idx="3">
                  <c:v>2.7183999999999999</c:v>
                </c:pt>
                <c:pt idx="4">
                  <c:v>4.9833999999999996</c:v>
                </c:pt>
                <c:pt idx="5">
                  <c:v>-1.3553999999999999</c:v>
                </c:pt>
                <c:pt idx="6">
                  <c:v>3.3639000000000001</c:v>
                </c:pt>
                <c:pt idx="7">
                  <c:v>4.4024999999999999</c:v>
                </c:pt>
                <c:pt idx="8">
                  <c:v>-14.950200000000001</c:v>
                </c:pt>
                <c:pt idx="9">
                  <c:v>-13.001899999999999</c:v>
                </c:pt>
                <c:pt idx="10">
                  <c:v>-4.4227999999999996</c:v>
                </c:pt>
                <c:pt idx="11">
                  <c:v>-5.4859999999999998</c:v>
                </c:pt>
                <c:pt idx="12">
                  <c:v>-1.3821000000000001</c:v>
                </c:pt>
                <c:pt idx="13">
                  <c:v>3.9611000000000001</c:v>
                </c:pt>
                <c:pt idx="14">
                  <c:v>0.58709999999999996</c:v>
                </c:pt>
                <c:pt idx="15">
                  <c:v>0</c:v>
                </c:pt>
                <c:pt idx="16">
                  <c:v>-3.2519999999999998</c:v>
                </c:pt>
                <c:pt idx="17">
                  <c:v>0.13969999999999999</c:v>
                </c:pt>
                <c:pt idx="18">
                  <c:v>-6.7183000000000002</c:v>
                </c:pt>
                <c:pt idx="19">
                  <c:v>-6.8733000000000004</c:v>
                </c:pt>
                <c:pt idx="20">
                  <c:v>-18.472200000000001</c:v>
                </c:pt>
                <c:pt idx="21">
                  <c:v>-1.3267</c:v>
                </c:pt>
                <c:pt idx="22">
                  <c:v>2.0133999999999999</c:v>
                </c:pt>
                <c:pt idx="23">
                  <c:v>5.2439</c:v>
                </c:pt>
                <c:pt idx="24">
                  <c:v>-8.8590999999999998</c:v>
                </c:pt>
                <c:pt idx="25">
                  <c:v>-3.2149000000000001</c:v>
                </c:pt>
                <c:pt idx="26">
                  <c:v>-2.3448000000000002</c:v>
                </c:pt>
                <c:pt idx="27">
                  <c:v>-25.957999999999998</c:v>
                </c:pt>
                <c:pt idx="28">
                  <c:v>0.61819999999999997</c:v>
                </c:pt>
                <c:pt idx="29">
                  <c:v>3.0882000000000001</c:v>
                </c:pt>
                <c:pt idx="30">
                  <c:v>12.004099999999999</c:v>
                </c:pt>
                <c:pt idx="31">
                  <c:v>9.2104999999999997</c:v>
                </c:pt>
                <c:pt idx="32">
                  <c:v>-7.84</c:v>
                </c:pt>
                <c:pt idx="33">
                  <c:v>0.3992</c:v>
                </c:pt>
                <c:pt idx="34">
                  <c:v>-5.8943000000000003</c:v>
                </c:pt>
                <c:pt idx="35">
                  <c:v>12.362</c:v>
                </c:pt>
                <c:pt idx="36">
                  <c:v>-9.6506000000000007</c:v>
                </c:pt>
                <c:pt idx="37">
                  <c:v>-3.1596000000000002</c:v>
                </c:pt>
                <c:pt idx="38">
                  <c:v>-6.9461000000000004</c:v>
                </c:pt>
                <c:pt idx="39">
                  <c:v>0.89019999999999999</c:v>
                </c:pt>
                <c:pt idx="40">
                  <c:v>5.1360000000000001</c:v>
                </c:pt>
                <c:pt idx="41">
                  <c:v>16.708200000000001</c:v>
                </c:pt>
                <c:pt idx="42">
                  <c:v>-14.3826</c:v>
                </c:pt>
                <c:pt idx="43">
                  <c:v>-0.64380000000000004</c:v>
                </c:pt>
                <c:pt idx="44">
                  <c:v>8.6161999999999992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'Original method'!$F$57</c:f>
              <c:strCache>
                <c:ptCount val="1"/>
                <c:pt idx="0">
                  <c:v>May</c:v>
                </c:pt>
              </c:strCache>
            </c:strRef>
          </c:tx>
          <c:marker>
            <c:symbol val="none"/>
          </c:marker>
          <c:val>
            <c:numRef>
              <c:f>'Original method'!$F$58:$F$103</c:f>
              <c:numCache>
                <c:formatCode>General</c:formatCode>
                <c:ptCount val="46"/>
                <c:pt idx="0">
                  <c:v>4.5593000000000004</c:v>
                </c:pt>
                <c:pt idx="1">
                  <c:v>0.15060000000000001</c:v>
                </c:pt>
                <c:pt idx="2">
                  <c:v>0.92249999999999999</c:v>
                </c:pt>
                <c:pt idx="3">
                  <c:v>-3.0246</c:v>
                </c:pt>
                <c:pt idx="4">
                  <c:v>-10.284800000000001</c:v>
                </c:pt>
                <c:pt idx="5">
                  <c:v>0.30530000000000002</c:v>
                </c:pt>
                <c:pt idx="6">
                  <c:v>-10.059200000000001</c:v>
                </c:pt>
                <c:pt idx="7">
                  <c:v>14.9598</c:v>
                </c:pt>
                <c:pt idx="8">
                  <c:v>-10.8073</c:v>
                </c:pt>
                <c:pt idx="9">
                  <c:v>-9.5970999999999993</c:v>
                </c:pt>
                <c:pt idx="10">
                  <c:v>5.8823999999999996</c:v>
                </c:pt>
                <c:pt idx="11">
                  <c:v>-5.3971</c:v>
                </c:pt>
                <c:pt idx="12">
                  <c:v>10.552300000000001</c:v>
                </c:pt>
                <c:pt idx="13">
                  <c:v>6.8849999999999998</c:v>
                </c:pt>
                <c:pt idx="14">
                  <c:v>-0.71340000000000003</c:v>
                </c:pt>
                <c:pt idx="15">
                  <c:v>-9.9697999999999993</c:v>
                </c:pt>
                <c:pt idx="16">
                  <c:v>-11.064399999999999</c:v>
                </c:pt>
                <c:pt idx="17">
                  <c:v>-6.8339999999999996</c:v>
                </c:pt>
                <c:pt idx="18">
                  <c:v>-5.2632000000000003</c:v>
                </c:pt>
                <c:pt idx="19">
                  <c:v>-9.4067000000000007</c:v>
                </c:pt>
                <c:pt idx="20">
                  <c:v>-14.139699999999999</c:v>
                </c:pt>
                <c:pt idx="21">
                  <c:v>-8.5714000000000006</c:v>
                </c:pt>
                <c:pt idx="22">
                  <c:v>11.348699999999999</c:v>
                </c:pt>
                <c:pt idx="23">
                  <c:v>-11.4716</c:v>
                </c:pt>
                <c:pt idx="24">
                  <c:v>-4.4183000000000003</c:v>
                </c:pt>
                <c:pt idx="25">
                  <c:v>3.8462000000000001</c:v>
                </c:pt>
                <c:pt idx="26">
                  <c:v>-2.9661</c:v>
                </c:pt>
                <c:pt idx="27">
                  <c:v>-3.3389000000000002</c:v>
                </c:pt>
                <c:pt idx="28">
                  <c:v>-2.4578000000000002</c:v>
                </c:pt>
                <c:pt idx="29">
                  <c:v>2.2825000000000002</c:v>
                </c:pt>
                <c:pt idx="30">
                  <c:v>-6.7211999999999996</c:v>
                </c:pt>
                <c:pt idx="31">
                  <c:v>-14.5783</c:v>
                </c:pt>
                <c:pt idx="32">
                  <c:v>-6.0763999999999996</c:v>
                </c:pt>
                <c:pt idx="33">
                  <c:v>-6.7594000000000003</c:v>
                </c:pt>
                <c:pt idx="34">
                  <c:v>8.6393000000000004</c:v>
                </c:pt>
                <c:pt idx="35">
                  <c:v>-5.1081000000000003</c:v>
                </c:pt>
                <c:pt idx="36">
                  <c:v>4.7881999999999998</c:v>
                </c:pt>
                <c:pt idx="37">
                  <c:v>6.5252999999999997</c:v>
                </c:pt>
                <c:pt idx="38">
                  <c:v>-7.0785</c:v>
                </c:pt>
                <c:pt idx="39">
                  <c:v>0</c:v>
                </c:pt>
                <c:pt idx="40">
                  <c:v>4.5976999999999997</c:v>
                </c:pt>
                <c:pt idx="41">
                  <c:v>1.4957</c:v>
                </c:pt>
                <c:pt idx="42">
                  <c:v>-10.935</c:v>
                </c:pt>
                <c:pt idx="43">
                  <c:v>18.142499999999998</c:v>
                </c:pt>
                <c:pt idx="44">
                  <c:v>8.6538000000000004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'Original method'!$G$57</c:f>
              <c:strCache>
                <c:ptCount val="1"/>
                <c:pt idx="0">
                  <c:v>Jun</c:v>
                </c:pt>
              </c:strCache>
            </c:strRef>
          </c:tx>
          <c:marker>
            <c:symbol val="none"/>
          </c:marker>
          <c:val>
            <c:numRef>
              <c:f>'Original method'!$G$58:$G$103</c:f>
              <c:numCache>
                <c:formatCode>General</c:formatCode>
                <c:ptCount val="46"/>
                <c:pt idx="0">
                  <c:v>7.8487999999999998</c:v>
                </c:pt>
                <c:pt idx="1">
                  <c:v>-10.2256</c:v>
                </c:pt>
                <c:pt idx="2">
                  <c:v>-8.2266999999999992</c:v>
                </c:pt>
                <c:pt idx="3">
                  <c:v>-2.7290000000000001</c:v>
                </c:pt>
                <c:pt idx="4">
                  <c:v>0.88180000000000003</c:v>
                </c:pt>
                <c:pt idx="5">
                  <c:v>-2.8919000000000001</c:v>
                </c:pt>
                <c:pt idx="6">
                  <c:v>-5.9211</c:v>
                </c:pt>
                <c:pt idx="7">
                  <c:v>-4.4541000000000004</c:v>
                </c:pt>
                <c:pt idx="8">
                  <c:v>11.2409</c:v>
                </c:pt>
                <c:pt idx="9">
                  <c:v>-3.9708000000000001</c:v>
                </c:pt>
                <c:pt idx="10">
                  <c:v>6.1481000000000003</c:v>
                </c:pt>
                <c:pt idx="11">
                  <c:v>0.21529999999999999</c:v>
                </c:pt>
                <c:pt idx="12">
                  <c:v>-7.2333999999999996</c:v>
                </c:pt>
                <c:pt idx="13">
                  <c:v>8.3802000000000003</c:v>
                </c:pt>
                <c:pt idx="14">
                  <c:v>7.1195000000000004</c:v>
                </c:pt>
                <c:pt idx="15">
                  <c:v>-9.1945999999999994</c:v>
                </c:pt>
                <c:pt idx="16">
                  <c:v>4.0945</c:v>
                </c:pt>
                <c:pt idx="17">
                  <c:v>1.7964</c:v>
                </c:pt>
                <c:pt idx="18">
                  <c:v>0.58479999999999999</c:v>
                </c:pt>
                <c:pt idx="19">
                  <c:v>1.4377</c:v>
                </c:pt>
                <c:pt idx="20">
                  <c:v>1.3889</c:v>
                </c:pt>
                <c:pt idx="21">
                  <c:v>-7.5368000000000004</c:v>
                </c:pt>
                <c:pt idx="22">
                  <c:v>2.3633999999999999</c:v>
                </c:pt>
                <c:pt idx="23">
                  <c:v>2.8140999999999998</c:v>
                </c:pt>
                <c:pt idx="24">
                  <c:v>-0.92449999999999999</c:v>
                </c:pt>
                <c:pt idx="25">
                  <c:v>-12.962999999999999</c:v>
                </c:pt>
                <c:pt idx="26">
                  <c:v>0</c:v>
                </c:pt>
                <c:pt idx="27">
                  <c:v>-3.1088</c:v>
                </c:pt>
                <c:pt idx="28">
                  <c:v>-4.4095000000000004</c:v>
                </c:pt>
                <c:pt idx="29">
                  <c:v>22.036300000000001</c:v>
                </c:pt>
                <c:pt idx="30">
                  <c:v>-8.9581</c:v>
                </c:pt>
                <c:pt idx="31">
                  <c:v>-8.6036999999999999</c:v>
                </c:pt>
                <c:pt idx="32">
                  <c:v>-4.4362000000000004</c:v>
                </c:pt>
                <c:pt idx="33">
                  <c:v>-2.5586000000000002</c:v>
                </c:pt>
                <c:pt idx="34">
                  <c:v>-4.7713999999999999</c:v>
                </c:pt>
                <c:pt idx="35">
                  <c:v>-0.20699999999999999</c:v>
                </c:pt>
                <c:pt idx="36">
                  <c:v>5.9753999999999996</c:v>
                </c:pt>
                <c:pt idx="37">
                  <c:v>-6.7381000000000002</c:v>
                </c:pt>
                <c:pt idx="38">
                  <c:v>-5.4016999999999999</c:v>
                </c:pt>
                <c:pt idx="39">
                  <c:v>-0.58819999999999995</c:v>
                </c:pt>
                <c:pt idx="40">
                  <c:v>-6.3186999999999998</c:v>
                </c:pt>
                <c:pt idx="41">
                  <c:v>12.420999999999999</c:v>
                </c:pt>
                <c:pt idx="42">
                  <c:v>8.7188999999999997</c:v>
                </c:pt>
                <c:pt idx="43">
                  <c:v>-21.206600000000002</c:v>
                </c:pt>
                <c:pt idx="44">
                  <c:v>5.5309999999999997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'Original method'!$H$57</c:f>
              <c:strCache>
                <c:ptCount val="1"/>
                <c:pt idx="0">
                  <c:v>Jly</c:v>
                </c:pt>
              </c:strCache>
            </c:strRef>
          </c:tx>
          <c:marker>
            <c:symbol val="none"/>
          </c:marker>
          <c:val>
            <c:numRef>
              <c:f>'Original method'!$H$58:$H$103</c:f>
              <c:numCache>
                <c:formatCode>General</c:formatCode>
                <c:ptCount val="46"/>
                <c:pt idx="0">
                  <c:v>2.0215999999999998</c:v>
                </c:pt>
                <c:pt idx="1">
                  <c:v>1.675</c:v>
                </c:pt>
                <c:pt idx="2">
                  <c:v>0</c:v>
                </c:pt>
                <c:pt idx="3">
                  <c:v>2.4047999999999998</c:v>
                </c:pt>
                <c:pt idx="4">
                  <c:v>2.2726999999999999</c:v>
                </c:pt>
                <c:pt idx="5">
                  <c:v>-6.8964999999999996</c:v>
                </c:pt>
                <c:pt idx="6">
                  <c:v>9.2657000000000007</c:v>
                </c:pt>
                <c:pt idx="7">
                  <c:v>39.670900000000003</c:v>
                </c:pt>
                <c:pt idx="8">
                  <c:v>22.309699999999999</c:v>
                </c:pt>
                <c:pt idx="9">
                  <c:v>18.734200000000001</c:v>
                </c:pt>
                <c:pt idx="10">
                  <c:v>-11.7934</c:v>
                </c:pt>
                <c:pt idx="11">
                  <c:v>-9.9893000000000001</c:v>
                </c:pt>
                <c:pt idx="12">
                  <c:v>5.0643000000000002</c:v>
                </c:pt>
                <c:pt idx="13">
                  <c:v>-6.6359000000000004</c:v>
                </c:pt>
                <c:pt idx="14">
                  <c:v>6.5853999999999999</c:v>
                </c:pt>
                <c:pt idx="15">
                  <c:v>11.6038</c:v>
                </c:pt>
                <c:pt idx="16">
                  <c:v>-6.0514000000000001</c:v>
                </c:pt>
                <c:pt idx="17">
                  <c:v>6.9118000000000004</c:v>
                </c:pt>
                <c:pt idx="18">
                  <c:v>0.29070000000000001</c:v>
                </c:pt>
                <c:pt idx="19">
                  <c:v>-8.6614000000000004</c:v>
                </c:pt>
                <c:pt idx="20">
                  <c:v>0.78280000000000005</c:v>
                </c:pt>
                <c:pt idx="21">
                  <c:v>-0.99399999999999999</c:v>
                </c:pt>
                <c:pt idx="22">
                  <c:v>0.86580000000000001</c:v>
                </c:pt>
                <c:pt idx="23">
                  <c:v>-2.4824999999999999</c:v>
                </c:pt>
                <c:pt idx="24">
                  <c:v>-11.353</c:v>
                </c:pt>
                <c:pt idx="25">
                  <c:v>6.9633000000000003</c:v>
                </c:pt>
                <c:pt idx="26">
                  <c:v>-9.0246999999999993</c:v>
                </c:pt>
                <c:pt idx="27">
                  <c:v>5.3475999999999999</c:v>
                </c:pt>
                <c:pt idx="28">
                  <c:v>2.9653999999999998</c:v>
                </c:pt>
                <c:pt idx="29">
                  <c:v>1.1429</c:v>
                </c:pt>
                <c:pt idx="30">
                  <c:v>-5.3475999999999999</c:v>
                </c:pt>
                <c:pt idx="31">
                  <c:v>9.8765000000000001</c:v>
                </c:pt>
                <c:pt idx="32">
                  <c:v>-13.7331</c:v>
                </c:pt>
                <c:pt idx="33">
                  <c:v>-3.9386999999999999</c:v>
                </c:pt>
                <c:pt idx="34">
                  <c:v>-13.778700000000001</c:v>
                </c:pt>
                <c:pt idx="35">
                  <c:v>10.166</c:v>
                </c:pt>
                <c:pt idx="36">
                  <c:v>3.9801000000000002</c:v>
                </c:pt>
                <c:pt idx="37">
                  <c:v>12.4795</c:v>
                </c:pt>
                <c:pt idx="38">
                  <c:v>-6.8814000000000002</c:v>
                </c:pt>
                <c:pt idx="39">
                  <c:v>-4.4379</c:v>
                </c:pt>
                <c:pt idx="40">
                  <c:v>-2.9325000000000001</c:v>
                </c:pt>
                <c:pt idx="41">
                  <c:v>6.9287999999999998</c:v>
                </c:pt>
                <c:pt idx="42">
                  <c:v>-4.4189999999999996</c:v>
                </c:pt>
                <c:pt idx="43">
                  <c:v>-3.7122999999999999</c:v>
                </c:pt>
                <c:pt idx="44">
                  <c:v>24.528300000000002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'Original method'!$I$57</c:f>
              <c:strCache>
                <c:ptCount val="1"/>
                <c:pt idx="0">
                  <c:v>Aug</c:v>
                </c:pt>
              </c:strCache>
            </c:strRef>
          </c:tx>
          <c:marker>
            <c:symbol val="none"/>
          </c:marker>
          <c:val>
            <c:numRef>
              <c:f>'Original method'!$I$58:$I$103</c:f>
              <c:numCache>
                <c:formatCode>General</c:formatCode>
                <c:ptCount val="46"/>
                <c:pt idx="0">
                  <c:v>-0.66049999999999998</c:v>
                </c:pt>
                <c:pt idx="1">
                  <c:v>-3.6244000000000001</c:v>
                </c:pt>
                <c:pt idx="2">
                  <c:v>-5.5777000000000001</c:v>
                </c:pt>
                <c:pt idx="3">
                  <c:v>1.1741999999999999</c:v>
                </c:pt>
                <c:pt idx="4">
                  <c:v>7.0086000000000004</c:v>
                </c:pt>
                <c:pt idx="5">
                  <c:v>-1.0101</c:v>
                </c:pt>
                <c:pt idx="6">
                  <c:v>15.68</c:v>
                </c:pt>
                <c:pt idx="7">
                  <c:v>32.853400000000001</c:v>
                </c:pt>
                <c:pt idx="8">
                  <c:v>-8.3154000000000003</c:v>
                </c:pt>
                <c:pt idx="9">
                  <c:v>7.0362</c:v>
                </c:pt>
                <c:pt idx="10">
                  <c:v>-7.5949</c:v>
                </c:pt>
                <c:pt idx="11">
                  <c:v>-2.2673000000000001</c:v>
                </c:pt>
                <c:pt idx="12">
                  <c:v>2.6779000000000002</c:v>
                </c:pt>
                <c:pt idx="13">
                  <c:v>9.0235000000000003</c:v>
                </c:pt>
                <c:pt idx="14">
                  <c:v>-4.4050000000000002</c:v>
                </c:pt>
                <c:pt idx="15">
                  <c:v>-3.3774999999999999</c:v>
                </c:pt>
                <c:pt idx="16">
                  <c:v>-3.3816000000000002</c:v>
                </c:pt>
                <c:pt idx="17">
                  <c:v>2.2008000000000001</c:v>
                </c:pt>
                <c:pt idx="18">
                  <c:v>-0.43480000000000002</c:v>
                </c:pt>
                <c:pt idx="19">
                  <c:v>-6.2069000000000001</c:v>
                </c:pt>
                <c:pt idx="20">
                  <c:v>-3.4950999999999999</c:v>
                </c:pt>
                <c:pt idx="21">
                  <c:v>7.4297000000000004</c:v>
                </c:pt>
                <c:pt idx="22">
                  <c:v>8.5837000000000003</c:v>
                </c:pt>
                <c:pt idx="23">
                  <c:v>3.7858999999999998</c:v>
                </c:pt>
                <c:pt idx="24">
                  <c:v>-4.2104999999999997</c:v>
                </c:pt>
                <c:pt idx="25">
                  <c:v>3.6166</c:v>
                </c:pt>
                <c:pt idx="26">
                  <c:v>0.64</c:v>
                </c:pt>
                <c:pt idx="27">
                  <c:v>-2.1997</c:v>
                </c:pt>
                <c:pt idx="28">
                  <c:v>10.88</c:v>
                </c:pt>
                <c:pt idx="29">
                  <c:v>-4.5198</c:v>
                </c:pt>
                <c:pt idx="30">
                  <c:v>2.7119</c:v>
                </c:pt>
                <c:pt idx="31">
                  <c:v>4.4943999999999997</c:v>
                </c:pt>
                <c:pt idx="32">
                  <c:v>-7.3990999999999998</c:v>
                </c:pt>
                <c:pt idx="33">
                  <c:v>1.3667</c:v>
                </c:pt>
                <c:pt idx="34">
                  <c:v>4.3583999999999996</c:v>
                </c:pt>
                <c:pt idx="35">
                  <c:v>0.75329999999999997</c:v>
                </c:pt>
                <c:pt idx="36">
                  <c:v>6.8581000000000003</c:v>
                </c:pt>
                <c:pt idx="37">
                  <c:v>4.2336</c:v>
                </c:pt>
                <c:pt idx="38">
                  <c:v>5.3459000000000003</c:v>
                </c:pt>
                <c:pt idx="39">
                  <c:v>-17.4923</c:v>
                </c:pt>
                <c:pt idx="40">
                  <c:v>9.9697999999999993</c:v>
                </c:pt>
                <c:pt idx="41">
                  <c:v>19.7898</c:v>
                </c:pt>
                <c:pt idx="42">
                  <c:v>-5.3082000000000003</c:v>
                </c:pt>
                <c:pt idx="43">
                  <c:v>-30.3614</c:v>
                </c:pt>
                <c:pt idx="44">
                  <c:v>4.0404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'Original method'!$J$57</c:f>
              <c:strCache>
                <c:ptCount val="1"/>
                <c:pt idx="0">
                  <c:v>Sep</c:v>
                </c:pt>
              </c:strCache>
            </c:strRef>
          </c:tx>
          <c:marker>
            <c:symbol val="none"/>
          </c:marker>
          <c:val>
            <c:numRef>
              <c:f>'Original method'!$J$58:$J$103</c:f>
              <c:numCache>
                <c:formatCode>General</c:formatCode>
                <c:ptCount val="46"/>
                <c:pt idx="0">
                  <c:v>-7.5797999999999996</c:v>
                </c:pt>
                <c:pt idx="1">
                  <c:v>4.6154000000000002</c:v>
                </c:pt>
                <c:pt idx="2">
                  <c:v>0.63290000000000002</c:v>
                </c:pt>
                <c:pt idx="3">
                  <c:v>2.7079</c:v>
                </c:pt>
                <c:pt idx="4">
                  <c:v>8.4664999999999999</c:v>
                </c:pt>
                <c:pt idx="5">
                  <c:v>-1.5306</c:v>
                </c:pt>
                <c:pt idx="6">
                  <c:v>15.629300000000001</c:v>
                </c:pt>
                <c:pt idx="7">
                  <c:v>-0.98519999999999996</c:v>
                </c:pt>
                <c:pt idx="8">
                  <c:v>13.0486</c:v>
                </c:pt>
                <c:pt idx="9">
                  <c:v>8.7649000000000008</c:v>
                </c:pt>
                <c:pt idx="10">
                  <c:v>-9.8459000000000003</c:v>
                </c:pt>
                <c:pt idx="11">
                  <c:v>11.1111</c:v>
                </c:pt>
                <c:pt idx="12">
                  <c:v>4.8434999999999997</c:v>
                </c:pt>
                <c:pt idx="13">
                  <c:v>-1.4172</c:v>
                </c:pt>
                <c:pt idx="14">
                  <c:v>4.8474000000000004</c:v>
                </c:pt>
                <c:pt idx="15">
                  <c:v>6.7854999999999999</c:v>
                </c:pt>
                <c:pt idx="16">
                  <c:v>-6</c:v>
                </c:pt>
                <c:pt idx="17">
                  <c:v>-5.1143999999999998</c:v>
                </c:pt>
                <c:pt idx="18">
                  <c:v>0.43669999999999998</c:v>
                </c:pt>
                <c:pt idx="19">
                  <c:v>5.1471</c:v>
                </c:pt>
                <c:pt idx="20">
                  <c:v>2.4144999999999999</c:v>
                </c:pt>
                <c:pt idx="21">
                  <c:v>2.4298999999999999</c:v>
                </c:pt>
                <c:pt idx="22">
                  <c:v>4.7431000000000001</c:v>
                </c:pt>
                <c:pt idx="23">
                  <c:v>4.2766999999999999</c:v>
                </c:pt>
                <c:pt idx="24">
                  <c:v>-4.9451000000000001</c:v>
                </c:pt>
                <c:pt idx="25">
                  <c:v>-1.0470999999999999</c:v>
                </c:pt>
                <c:pt idx="26">
                  <c:v>7.6311999999999998</c:v>
                </c:pt>
                <c:pt idx="27">
                  <c:v>-2.7682000000000002</c:v>
                </c:pt>
                <c:pt idx="28">
                  <c:v>9.5237999999999996</c:v>
                </c:pt>
                <c:pt idx="29">
                  <c:v>12.189399999999999</c:v>
                </c:pt>
                <c:pt idx="30">
                  <c:v>-3.7404000000000002</c:v>
                </c:pt>
                <c:pt idx="31">
                  <c:v>-8.8710000000000004</c:v>
                </c:pt>
                <c:pt idx="32">
                  <c:v>-2.4213</c:v>
                </c:pt>
                <c:pt idx="33">
                  <c:v>9.4382000000000001</c:v>
                </c:pt>
                <c:pt idx="34">
                  <c:v>0</c:v>
                </c:pt>
                <c:pt idx="35">
                  <c:v>-7.1028000000000002</c:v>
                </c:pt>
                <c:pt idx="36">
                  <c:v>15.6716</c:v>
                </c:pt>
                <c:pt idx="37">
                  <c:v>-2.9411999999999998</c:v>
                </c:pt>
                <c:pt idx="38">
                  <c:v>-5.0746000000000002</c:v>
                </c:pt>
                <c:pt idx="39">
                  <c:v>3.5647000000000002</c:v>
                </c:pt>
                <c:pt idx="40">
                  <c:v>16.2088</c:v>
                </c:pt>
                <c:pt idx="41">
                  <c:v>29.6784</c:v>
                </c:pt>
                <c:pt idx="42">
                  <c:v>-12.2966</c:v>
                </c:pt>
                <c:pt idx="43">
                  <c:v>-9.3425999999999991</c:v>
                </c:pt>
                <c:pt idx="44">
                  <c:v>0.6472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'Original method'!$K$57</c:f>
              <c:strCache>
                <c:ptCount val="1"/>
                <c:pt idx="0">
                  <c:v>Oct</c:v>
                </c:pt>
              </c:strCache>
            </c:strRef>
          </c:tx>
          <c:marker>
            <c:symbol val="none"/>
          </c:marker>
          <c:val>
            <c:numRef>
              <c:f>'Original method'!$K$58:$K$103</c:f>
              <c:numCache>
                <c:formatCode>General</c:formatCode>
                <c:ptCount val="46"/>
                <c:pt idx="0">
                  <c:v>-1.0072000000000001</c:v>
                </c:pt>
                <c:pt idx="1">
                  <c:v>-2.2875999999999999</c:v>
                </c:pt>
                <c:pt idx="2">
                  <c:v>8.8049999999999997</c:v>
                </c:pt>
                <c:pt idx="3">
                  <c:v>2.6364999999999998</c:v>
                </c:pt>
                <c:pt idx="4">
                  <c:v>3.9763999999999999</c:v>
                </c:pt>
                <c:pt idx="5">
                  <c:v>10.017300000000001</c:v>
                </c:pt>
                <c:pt idx="6">
                  <c:v>3.7081</c:v>
                </c:pt>
                <c:pt idx="7">
                  <c:v>-8.3582000000000001</c:v>
                </c:pt>
                <c:pt idx="8">
                  <c:v>5.3312999999999997</c:v>
                </c:pt>
                <c:pt idx="9">
                  <c:v>-10.5617</c:v>
                </c:pt>
                <c:pt idx="10">
                  <c:v>1.0446</c:v>
                </c:pt>
                <c:pt idx="11">
                  <c:v>2.8571</c:v>
                </c:pt>
                <c:pt idx="12">
                  <c:v>1.1372</c:v>
                </c:pt>
                <c:pt idx="13">
                  <c:v>-6.5555000000000003</c:v>
                </c:pt>
                <c:pt idx="14">
                  <c:v>11.5868</c:v>
                </c:pt>
                <c:pt idx="15">
                  <c:v>3.7869000000000002</c:v>
                </c:pt>
                <c:pt idx="16">
                  <c:v>8.3332999999999995</c:v>
                </c:pt>
                <c:pt idx="17">
                  <c:v>0.42549999999999999</c:v>
                </c:pt>
                <c:pt idx="18">
                  <c:v>7.1014999999999997</c:v>
                </c:pt>
                <c:pt idx="19">
                  <c:v>14.1608</c:v>
                </c:pt>
                <c:pt idx="20">
                  <c:v>17.288799999999998</c:v>
                </c:pt>
                <c:pt idx="21">
                  <c:v>6.5693000000000001</c:v>
                </c:pt>
                <c:pt idx="22">
                  <c:v>2.2642000000000002</c:v>
                </c:pt>
                <c:pt idx="23">
                  <c:v>-4.7045000000000003</c:v>
                </c:pt>
                <c:pt idx="24">
                  <c:v>2.1194999999999999</c:v>
                </c:pt>
                <c:pt idx="25">
                  <c:v>18.694900000000001</c:v>
                </c:pt>
                <c:pt idx="26">
                  <c:v>2.2157</c:v>
                </c:pt>
                <c:pt idx="27">
                  <c:v>8.8968000000000007</c:v>
                </c:pt>
                <c:pt idx="28">
                  <c:v>-0.26350000000000001</c:v>
                </c:pt>
                <c:pt idx="29">
                  <c:v>7.0674999999999999</c:v>
                </c:pt>
                <c:pt idx="30">
                  <c:v>-19.542899999999999</c:v>
                </c:pt>
                <c:pt idx="31">
                  <c:v>6.1947000000000001</c:v>
                </c:pt>
                <c:pt idx="32">
                  <c:v>13.3995</c:v>
                </c:pt>
                <c:pt idx="33">
                  <c:v>-1.6427</c:v>
                </c:pt>
                <c:pt idx="34">
                  <c:v>8.8167000000000009</c:v>
                </c:pt>
                <c:pt idx="35">
                  <c:v>15.291700000000001</c:v>
                </c:pt>
                <c:pt idx="36">
                  <c:v>6.1935000000000002</c:v>
                </c:pt>
                <c:pt idx="37">
                  <c:v>4.1847000000000003</c:v>
                </c:pt>
                <c:pt idx="38">
                  <c:v>7.8616000000000001</c:v>
                </c:pt>
                <c:pt idx="39">
                  <c:v>11.2319</c:v>
                </c:pt>
                <c:pt idx="40">
                  <c:v>9.4563000000000006</c:v>
                </c:pt>
                <c:pt idx="41">
                  <c:v>-11.7249</c:v>
                </c:pt>
                <c:pt idx="42">
                  <c:v>-26.185600000000001</c:v>
                </c:pt>
                <c:pt idx="43">
                  <c:v>19.847300000000001</c:v>
                </c:pt>
                <c:pt idx="44">
                  <c:v>14.6302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'Original method'!$L$57</c:f>
              <c:strCache>
                <c:ptCount val="1"/>
                <c:pt idx="0">
                  <c:v>Nov</c:v>
                </c:pt>
              </c:strCache>
            </c:strRef>
          </c:tx>
          <c:marker>
            <c:symbol val="none"/>
          </c:marker>
          <c:val>
            <c:numRef>
              <c:f>'Original method'!$L$58:$L$103</c:f>
              <c:numCache>
                <c:formatCode>General</c:formatCode>
                <c:ptCount val="46"/>
                <c:pt idx="0">
                  <c:v>4.0697999999999999</c:v>
                </c:pt>
                <c:pt idx="1">
                  <c:v>-3.5116999999999998</c:v>
                </c:pt>
                <c:pt idx="2">
                  <c:v>1.3487</c:v>
                </c:pt>
                <c:pt idx="3">
                  <c:v>5.6881000000000004</c:v>
                </c:pt>
                <c:pt idx="4">
                  <c:v>-1.2747999999999999</c:v>
                </c:pt>
                <c:pt idx="5">
                  <c:v>1.5699000000000001</c:v>
                </c:pt>
                <c:pt idx="6">
                  <c:v>13.0334</c:v>
                </c:pt>
                <c:pt idx="7">
                  <c:v>18.4039</c:v>
                </c:pt>
                <c:pt idx="8">
                  <c:v>-4.0294999999999996</c:v>
                </c:pt>
                <c:pt idx="9">
                  <c:v>-6.5529000000000002</c:v>
                </c:pt>
                <c:pt idx="10">
                  <c:v>-3.8534000000000002</c:v>
                </c:pt>
                <c:pt idx="11">
                  <c:v>13.995699999999999</c:v>
                </c:pt>
                <c:pt idx="12">
                  <c:v>8.5031999999999996</c:v>
                </c:pt>
                <c:pt idx="13">
                  <c:v>4.9230999999999998</c:v>
                </c:pt>
                <c:pt idx="14">
                  <c:v>-0.1023</c:v>
                </c:pt>
                <c:pt idx="15">
                  <c:v>1.7934000000000001</c:v>
                </c:pt>
                <c:pt idx="16">
                  <c:v>8.5106000000000002</c:v>
                </c:pt>
                <c:pt idx="17">
                  <c:v>0.98870000000000002</c:v>
                </c:pt>
                <c:pt idx="18">
                  <c:v>-1.0825</c:v>
                </c:pt>
                <c:pt idx="19">
                  <c:v>4.5941999999999998</c:v>
                </c:pt>
                <c:pt idx="20">
                  <c:v>4.3551000000000002</c:v>
                </c:pt>
                <c:pt idx="21">
                  <c:v>8.7329000000000008</c:v>
                </c:pt>
                <c:pt idx="22">
                  <c:v>5.5350999999999999</c:v>
                </c:pt>
                <c:pt idx="23">
                  <c:v>7.7214999999999998</c:v>
                </c:pt>
                <c:pt idx="24">
                  <c:v>-0.75470000000000004</c:v>
                </c:pt>
                <c:pt idx="25">
                  <c:v>1.9316</c:v>
                </c:pt>
                <c:pt idx="26">
                  <c:v>9.9710999999999999</c:v>
                </c:pt>
                <c:pt idx="27">
                  <c:v>9.6404999999999994</c:v>
                </c:pt>
                <c:pt idx="28">
                  <c:v>-0.52839999999999998</c:v>
                </c:pt>
                <c:pt idx="29">
                  <c:v>-0.88670000000000004</c:v>
                </c:pt>
                <c:pt idx="30">
                  <c:v>8.5227000000000004</c:v>
                </c:pt>
                <c:pt idx="31">
                  <c:v>-1.25</c:v>
                </c:pt>
                <c:pt idx="32">
                  <c:v>10.722099999999999</c:v>
                </c:pt>
                <c:pt idx="33">
                  <c:v>-3.3403</c:v>
                </c:pt>
                <c:pt idx="34">
                  <c:v>2.5586000000000002</c:v>
                </c:pt>
                <c:pt idx="35">
                  <c:v>2.7923</c:v>
                </c:pt>
                <c:pt idx="36">
                  <c:v>-3.6452</c:v>
                </c:pt>
                <c:pt idx="37">
                  <c:v>14.819900000000001</c:v>
                </c:pt>
                <c:pt idx="38">
                  <c:v>0</c:v>
                </c:pt>
                <c:pt idx="39">
                  <c:v>4.5602999999999998</c:v>
                </c:pt>
                <c:pt idx="40">
                  <c:v>7.9913999999999996</c:v>
                </c:pt>
                <c:pt idx="41">
                  <c:v>9.0677000000000003</c:v>
                </c:pt>
                <c:pt idx="42">
                  <c:v>18.4358</c:v>
                </c:pt>
                <c:pt idx="43">
                  <c:v>31.528700000000001</c:v>
                </c:pt>
                <c:pt idx="44">
                  <c:v>-5.6101000000000001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'Original method'!$M$57</c:f>
              <c:strCache>
                <c:ptCount val="1"/>
                <c:pt idx="0">
                  <c:v>Dec</c:v>
                </c:pt>
              </c:strCache>
            </c:strRef>
          </c:tx>
          <c:marker>
            <c:symbol val="none"/>
          </c:marker>
          <c:val>
            <c:numRef>
              <c:f>'Original method'!$M$58:$M$103</c:f>
              <c:numCache>
                <c:formatCode>General</c:formatCode>
                <c:ptCount val="46"/>
                <c:pt idx="0">
                  <c:v>-1.6759999999999999</c:v>
                </c:pt>
                <c:pt idx="1">
                  <c:v>0.51990000000000003</c:v>
                </c:pt>
                <c:pt idx="2">
                  <c:v>5.3231999999999999</c:v>
                </c:pt>
                <c:pt idx="3">
                  <c:v>4.5138999999999996</c:v>
                </c:pt>
                <c:pt idx="4">
                  <c:v>0.14349999999999999</c:v>
                </c:pt>
                <c:pt idx="5">
                  <c:v>5.1005000000000003</c:v>
                </c:pt>
                <c:pt idx="6">
                  <c:v>8.1632999999999996</c:v>
                </c:pt>
                <c:pt idx="7">
                  <c:v>10.958299999999999</c:v>
                </c:pt>
                <c:pt idx="8">
                  <c:v>-7.7317</c:v>
                </c:pt>
                <c:pt idx="9">
                  <c:v>-5.1132</c:v>
                </c:pt>
                <c:pt idx="10">
                  <c:v>6.5494000000000003</c:v>
                </c:pt>
                <c:pt idx="11">
                  <c:v>2.343</c:v>
                </c:pt>
                <c:pt idx="12">
                  <c:v>-4.5983999999999998</c:v>
                </c:pt>
                <c:pt idx="13">
                  <c:v>4.2229000000000001</c:v>
                </c:pt>
                <c:pt idx="14">
                  <c:v>-4.5571000000000002</c:v>
                </c:pt>
                <c:pt idx="15">
                  <c:v>-7.2904</c:v>
                </c:pt>
                <c:pt idx="16">
                  <c:v>-2.8658000000000001</c:v>
                </c:pt>
                <c:pt idx="17">
                  <c:v>3.6364000000000001</c:v>
                </c:pt>
                <c:pt idx="18">
                  <c:v>-0.1368</c:v>
                </c:pt>
                <c:pt idx="19">
                  <c:v>4.3924000000000003</c:v>
                </c:pt>
                <c:pt idx="20">
                  <c:v>-5.7785000000000002</c:v>
                </c:pt>
                <c:pt idx="21">
                  <c:v>-1.7323</c:v>
                </c:pt>
                <c:pt idx="22">
                  <c:v>2.9137</c:v>
                </c:pt>
                <c:pt idx="23">
                  <c:v>-3.0552000000000001</c:v>
                </c:pt>
                <c:pt idx="24">
                  <c:v>2.2814000000000001</c:v>
                </c:pt>
                <c:pt idx="25">
                  <c:v>8.3089999999999993</c:v>
                </c:pt>
                <c:pt idx="26">
                  <c:v>-2.1025</c:v>
                </c:pt>
                <c:pt idx="27">
                  <c:v>9.9850999999999992</c:v>
                </c:pt>
                <c:pt idx="28">
                  <c:v>8.1008999999999993</c:v>
                </c:pt>
                <c:pt idx="29">
                  <c:v>1.9881</c:v>
                </c:pt>
                <c:pt idx="30">
                  <c:v>0.52359999999999995</c:v>
                </c:pt>
                <c:pt idx="31">
                  <c:v>-7.173</c:v>
                </c:pt>
                <c:pt idx="32">
                  <c:v>-0.79049999999999998</c:v>
                </c:pt>
                <c:pt idx="33">
                  <c:v>-1.2959000000000001</c:v>
                </c:pt>
                <c:pt idx="34">
                  <c:v>3.1185</c:v>
                </c:pt>
                <c:pt idx="35">
                  <c:v>2.0373000000000001</c:v>
                </c:pt>
                <c:pt idx="36">
                  <c:v>-13.8714</c:v>
                </c:pt>
                <c:pt idx="37">
                  <c:v>-8.9263999999999992</c:v>
                </c:pt>
                <c:pt idx="38">
                  <c:v>2.3323999999999998</c:v>
                </c:pt>
                <c:pt idx="39">
                  <c:v>2.1806999999999999</c:v>
                </c:pt>
                <c:pt idx="40">
                  <c:v>-4.8</c:v>
                </c:pt>
                <c:pt idx="41">
                  <c:v>-5.7377000000000002</c:v>
                </c:pt>
                <c:pt idx="42">
                  <c:v>15.3302</c:v>
                </c:pt>
                <c:pt idx="43">
                  <c:v>-0.72640000000000005</c:v>
                </c:pt>
                <c:pt idx="44">
                  <c:v>16.047599999999999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1680"/>
        <c:axId val="155837568"/>
      </c:lineChart>
      <c:catAx>
        <c:axId val="15583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37568"/>
        <c:crosses val="autoZero"/>
        <c:auto val="1"/>
        <c:lblAlgn val="ctr"/>
        <c:lblOffset val="100"/>
        <c:noMultiLvlLbl val="0"/>
      </c:catAx>
      <c:valAx>
        <c:axId val="1558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averages'!$A$52</c:f>
              <c:strCache>
                <c:ptCount val="1"/>
                <c:pt idx="0">
                  <c:v>Adj Avg</c:v>
                </c:pt>
              </c:strCache>
            </c:strRef>
          </c:tx>
          <c:marker>
            <c:symbol val="none"/>
          </c:marker>
          <c:cat>
            <c:strRef>
              <c:f>'Yearly averages'!$B$3:$M$3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averages'!$B$52:$M$52</c:f>
              <c:numCache>
                <c:formatCode>0.0000</c:formatCode>
                <c:ptCount val="12"/>
                <c:pt idx="0">
                  <c:v>6.2468184420398476E-2</c:v>
                </c:pt>
                <c:pt idx="1">
                  <c:v>5.4393379697294852E-2</c:v>
                </c:pt>
                <c:pt idx="2">
                  <c:v>-5.8916230729441077E-3</c:v>
                </c:pt>
                <c:pt idx="3">
                  <c:v>-3.0309750991925566E-2</c:v>
                </c:pt>
                <c:pt idx="4">
                  <c:v>-6.1727628964787229E-2</c:v>
                </c:pt>
                <c:pt idx="5">
                  <c:v>-6.7808654743914842E-2</c:v>
                </c:pt>
                <c:pt idx="6">
                  <c:v>-5.0047407317993176E-2</c:v>
                </c:pt>
                <c:pt idx="7">
                  <c:v>-3.7320451725611714E-2</c:v>
                </c:pt>
                <c:pt idx="8">
                  <c:v>-8.6598794059534745E-3</c:v>
                </c:pt>
                <c:pt idx="9">
                  <c:v>1.4966401080164893E-2</c:v>
                </c:pt>
                <c:pt idx="10">
                  <c:v>6.1155613282280807E-2</c:v>
                </c:pt>
                <c:pt idx="11">
                  <c:v>6.878181774298997E-2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'Yearly averages'!$A$53</c:f>
              <c:strCache>
                <c:ptCount val="1"/>
                <c:pt idx="0">
                  <c:v>Adj Mdn</c:v>
                </c:pt>
              </c:strCache>
            </c:strRef>
          </c:tx>
          <c:marker>
            <c:symbol val="none"/>
          </c:marker>
          <c:cat>
            <c:strRef>
              <c:f>'Yearly averages'!$B$3:$M$3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averages'!$B$53:$M$53</c:f>
              <c:numCache>
                <c:formatCode>0.0000</c:formatCode>
                <c:ptCount val="12"/>
                <c:pt idx="0">
                  <c:v>4.8106959890041212E-2</c:v>
                </c:pt>
                <c:pt idx="1">
                  <c:v>4.3608646757466119E-2</c:v>
                </c:pt>
                <c:pt idx="2">
                  <c:v>1.511933025115586E-2</c:v>
                </c:pt>
                <c:pt idx="3">
                  <c:v>-2.8739222791452912E-3</c:v>
                </c:pt>
                <c:pt idx="4">
                  <c:v>-2.6864925652880123E-2</c:v>
                </c:pt>
                <c:pt idx="5">
                  <c:v>-4.7857053604898114E-2</c:v>
                </c:pt>
                <c:pt idx="6">
                  <c:v>-5.235536673747343E-2</c:v>
                </c:pt>
                <c:pt idx="7">
                  <c:v>-5.6853679870048635E-2</c:v>
                </c:pt>
                <c:pt idx="8">
                  <c:v>-4.6357615894039639E-2</c:v>
                </c:pt>
                <c:pt idx="9">
                  <c:v>2.8614269648881807E-2</c:v>
                </c:pt>
                <c:pt idx="10">
                  <c:v>2.8614269648881807E-2</c:v>
                </c:pt>
                <c:pt idx="11">
                  <c:v>6.9099087842059204E-2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71104"/>
        <c:axId val="155872640"/>
      </c:lineChart>
      <c:catAx>
        <c:axId val="15587110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155872640"/>
        <c:crosses val="autoZero"/>
        <c:auto val="1"/>
        <c:lblAlgn val="ctr"/>
        <c:lblOffset val="100"/>
        <c:noMultiLvlLbl val="0"/>
      </c:catAx>
      <c:valAx>
        <c:axId val="15587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variation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558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method'!$A$52</c:f>
              <c:strCache>
                <c:ptCount val="1"/>
                <c:pt idx="0">
                  <c:v>Adj Avg</c:v>
                </c:pt>
              </c:strCache>
            </c:strRef>
          </c:tx>
          <c:marker>
            <c:symbol val="none"/>
          </c:marker>
          <c:cat>
            <c:strRef>
              <c:f>'Original method'!$B$3:$M$3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'Original method'!$B$52:$M$52</c:f>
              <c:numCache>
                <c:formatCode>0.0000</c:formatCode>
                <c:ptCount val="12"/>
                <c:pt idx="0">
                  <c:v>6.2468184420398476E-2</c:v>
                </c:pt>
                <c:pt idx="1">
                  <c:v>5.4393379697294852E-2</c:v>
                </c:pt>
                <c:pt idx="2">
                  <c:v>-5.8916230729441077E-3</c:v>
                </c:pt>
                <c:pt idx="3">
                  <c:v>-3.0309750991925566E-2</c:v>
                </c:pt>
                <c:pt idx="4">
                  <c:v>-6.1727628964787229E-2</c:v>
                </c:pt>
                <c:pt idx="5">
                  <c:v>-6.7808654743914842E-2</c:v>
                </c:pt>
                <c:pt idx="6">
                  <c:v>-5.0047407317993176E-2</c:v>
                </c:pt>
                <c:pt idx="7">
                  <c:v>-3.7320451725611714E-2</c:v>
                </c:pt>
                <c:pt idx="8">
                  <c:v>-8.6598794059534745E-3</c:v>
                </c:pt>
                <c:pt idx="9">
                  <c:v>1.4966401080164893E-2</c:v>
                </c:pt>
                <c:pt idx="10">
                  <c:v>6.1155613282280807E-2</c:v>
                </c:pt>
                <c:pt idx="11">
                  <c:v>6.878181774298997E-2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'Original method'!$A$53</c:f>
              <c:strCache>
                <c:ptCount val="1"/>
                <c:pt idx="0">
                  <c:v>Adj Mdn</c:v>
                </c:pt>
              </c:strCache>
            </c:strRef>
          </c:tx>
          <c:marker>
            <c:symbol val="none"/>
          </c:marker>
          <c:cat>
            <c:strRef>
              <c:f>'Original method'!$B$3:$M$3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'Original method'!$B$53:$M$53</c:f>
              <c:numCache>
                <c:formatCode>0.0000</c:formatCode>
                <c:ptCount val="12"/>
                <c:pt idx="0">
                  <c:v>4.8106959890041212E-2</c:v>
                </c:pt>
                <c:pt idx="1">
                  <c:v>4.3608646757466119E-2</c:v>
                </c:pt>
                <c:pt idx="2">
                  <c:v>1.511933025115586E-2</c:v>
                </c:pt>
                <c:pt idx="3">
                  <c:v>-2.8739222791452912E-3</c:v>
                </c:pt>
                <c:pt idx="4">
                  <c:v>-2.6864925652880123E-2</c:v>
                </c:pt>
                <c:pt idx="5">
                  <c:v>-4.7857053604898114E-2</c:v>
                </c:pt>
                <c:pt idx="6">
                  <c:v>-5.235536673747343E-2</c:v>
                </c:pt>
                <c:pt idx="7">
                  <c:v>-5.6853679870048635E-2</c:v>
                </c:pt>
                <c:pt idx="8">
                  <c:v>-4.6357615894039639E-2</c:v>
                </c:pt>
                <c:pt idx="9">
                  <c:v>2.8614269648881807E-2</c:v>
                </c:pt>
                <c:pt idx="10">
                  <c:v>2.8614269648881807E-2</c:v>
                </c:pt>
                <c:pt idx="11">
                  <c:v>6.9099087842059204E-2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5680"/>
        <c:axId val="155897216"/>
      </c:lineChart>
      <c:catAx>
        <c:axId val="155895680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155897216"/>
        <c:crosses val="autoZero"/>
        <c:auto val="1"/>
        <c:lblAlgn val="ctr"/>
        <c:lblOffset val="100"/>
        <c:noMultiLvlLbl val="0"/>
      </c:catAx>
      <c:valAx>
        <c:axId val="15589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variation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5589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averages'!$A$104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strRef>
              <c:f>'Yearly averages'!$B$57:$M$57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averages'!$B$104:$M$104</c:f>
              <c:numCache>
                <c:formatCode>0.0000</c:formatCode>
                <c:ptCount val="12"/>
                <c:pt idx="0">
                  <c:v>3.1121825858354043E-2</c:v>
                </c:pt>
                <c:pt idx="1">
                  <c:v>2.1779919123692502E-2</c:v>
                </c:pt>
                <c:pt idx="2">
                  <c:v>6.0291621612201E-3</c:v>
                </c:pt>
                <c:pt idx="3">
                  <c:v>-2.160016861933637E-2</c:v>
                </c:pt>
                <c:pt idx="4">
                  <c:v>-4.4998329839631965E-2</c:v>
                </c:pt>
                <c:pt idx="5">
                  <c:v>-5.8464815989508145E-2</c:v>
                </c:pt>
                <c:pt idx="6">
                  <c:v>-4.782896854633386E-2</c:v>
                </c:pt>
                <c:pt idx="7">
                  <c:v>-3.7065497026900582E-2</c:v>
                </c:pt>
                <c:pt idx="8">
                  <c:v>-1.1827137082277154E-2</c:v>
                </c:pt>
                <c:pt idx="9">
                  <c:v>2.1732691558992559E-2</c:v>
                </c:pt>
                <c:pt idx="10">
                  <c:v>6.6053014989882586E-2</c:v>
                </c:pt>
                <c:pt idx="11">
                  <c:v>7.4722281046110436E-2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'Yearly averages'!$A$105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strRef>
              <c:f>'Yearly averages'!$B$57:$M$57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averages'!$B$105:$M$105</c:f>
              <c:numCache>
                <c:formatCode>0.0000</c:formatCode>
                <c:ptCount val="12"/>
                <c:pt idx="0">
                  <c:v>5.7471264367816133E-2</c:v>
                </c:pt>
                <c:pt idx="1">
                  <c:v>3.2558139534883956E-3</c:v>
                </c:pt>
                <c:pt idx="2">
                  <c:v>3.5990337870595357E-2</c:v>
                </c:pt>
                <c:pt idx="3">
                  <c:v>7.7155017016505845E-4</c:v>
                </c:pt>
                <c:pt idx="4">
                  <c:v>-4.5956354300385138E-2</c:v>
                </c:pt>
                <c:pt idx="5">
                  <c:v>-5.0834378315809725E-2</c:v>
                </c:pt>
                <c:pt idx="6">
                  <c:v>-3.9287418482583103E-2</c:v>
                </c:pt>
                <c:pt idx="7">
                  <c:v>-3.6839893542512936E-2</c:v>
                </c:pt>
                <c:pt idx="8">
                  <c:v>-2.8442915729593787E-2</c:v>
                </c:pt>
                <c:pt idx="9">
                  <c:v>1.7569333526934905E-2</c:v>
                </c:pt>
                <c:pt idx="10">
                  <c:v>4.1952707856597993E-2</c:v>
                </c:pt>
                <c:pt idx="11">
                  <c:v>5.7312722948870354E-2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19776"/>
        <c:axId val="162621312"/>
      </c:lineChart>
      <c:catAx>
        <c:axId val="162619776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162621312"/>
        <c:crosses val="autoZero"/>
        <c:auto val="1"/>
        <c:lblAlgn val="ctr"/>
        <c:lblOffset val="100"/>
        <c:noMultiLvlLbl val="0"/>
      </c:catAx>
      <c:valAx>
        <c:axId val="1626213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26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averages'!$B$57</c:f>
              <c:strCache>
                <c:ptCount val="1"/>
                <c:pt idx="0">
                  <c:v>Jan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averages'!$B$58:$B$103</c:f>
              <c:numCache>
                <c:formatCode>0.000</c:formatCode>
                <c:ptCount val="46"/>
                <c:pt idx="1">
                  <c:v>2.2357454689773792E-2</c:v>
                </c:pt>
                <c:pt idx="2">
                  <c:v>0.11519302615193028</c:v>
                </c:pt>
                <c:pt idx="3">
                  <c:v>2.8678304239401653E-2</c:v>
                </c:pt>
                <c:pt idx="4">
                  <c:v>-6.3044051701398152E-2</c:v>
                </c:pt>
                <c:pt idx="5" formatCode="0.0000">
                  <c:v>7.2955811843980811E-2</c:v>
                </c:pt>
                <c:pt idx="6" formatCode="0.0000">
                  <c:v>-9.9058718063648521E-2</c:v>
                </c:pt>
                <c:pt idx="7" formatCode="0.0000">
                  <c:v>-0.32802635190776841</c:v>
                </c:pt>
                <c:pt idx="8" formatCode="0.0000">
                  <c:v>0.33126082515432786</c:v>
                </c:pt>
                <c:pt idx="9" formatCode="0.0000">
                  <c:v>6.568911488204332E-2</c:v>
                </c:pt>
                <c:pt idx="10" formatCode="0.0000">
                  <c:v>0.11978716328566663</c:v>
                </c:pt>
                <c:pt idx="11" formatCode="0.0000">
                  <c:v>0.10706033376123236</c:v>
                </c:pt>
                <c:pt idx="12" formatCode="0.0000">
                  <c:v>-0.1906564846306873</c:v>
                </c:pt>
                <c:pt idx="13" formatCode="0.0000">
                  <c:v>-7.8147316874107364E-2</c:v>
                </c:pt>
                <c:pt idx="14" formatCode="0.0000">
                  <c:v>7.1283881547217209E-2</c:v>
                </c:pt>
                <c:pt idx="15" formatCode="0.0000">
                  <c:v>0.1089549864800381</c:v>
                </c:pt>
                <c:pt idx="16" formatCode="0.0000">
                  <c:v>0.11592550361079446</c:v>
                </c:pt>
                <c:pt idx="17" formatCode="0.0000">
                  <c:v>-2.6872770511296107E-2</c:v>
                </c:pt>
                <c:pt idx="18" formatCode="0.0000">
                  <c:v>-4.7013078826440458E-2</c:v>
                </c:pt>
                <c:pt idx="19" formatCode="0.0000">
                  <c:v>0.10755148741418763</c:v>
                </c:pt>
                <c:pt idx="20" formatCode="0.0000">
                  <c:v>0.17526652452025582</c:v>
                </c:pt>
                <c:pt idx="21" formatCode="0.0000">
                  <c:v>6.8099317554813465E-2</c:v>
                </c:pt>
                <c:pt idx="22" formatCode="0.0000">
                  <c:v>-0.11740139211136891</c:v>
                </c:pt>
                <c:pt idx="23" formatCode="0.0000">
                  <c:v>6.9240538481076808E-2</c:v>
                </c:pt>
                <c:pt idx="24" formatCode="0.0000">
                  <c:v>0.25016589250165899</c:v>
                </c:pt>
                <c:pt idx="25" formatCode="0.0000">
                  <c:v>-9.7352570388009485E-2</c:v>
                </c:pt>
                <c:pt idx="26" formatCode="0.0000">
                  <c:v>0.13983050847457634</c:v>
                </c:pt>
                <c:pt idx="27" formatCode="0.0000">
                  <c:v>0.20015269118208434</c:v>
                </c:pt>
                <c:pt idx="28" formatCode="0.0000">
                  <c:v>5.7471264367816133E-2</c:v>
                </c:pt>
                <c:pt idx="29" formatCode="0.0000">
                  <c:v>-9.7345132743362872E-2</c:v>
                </c:pt>
                <c:pt idx="30" formatCode="0.0000">
                  <c:v>7.1566375746439981E-2</c:v>
                </c:pt>
                <c:pt idx="31" formatCode="0.0000">
                  <c:v>-1.0697674418604586E-2</c:v>
                </c:pt>
                <c:pt idx="32" formatCode="0.0000">
                  <c:v>0.28979074191502874</c:v>
                </c:pt>
                <c:pt idx="33" formatCode="0.0000">
                  <c:v>6.6666666666666652E-2</c:v>
                </c:pt>
                <c:pt idx="34" formatCode="0.0000">
                  <c:v>2.2508038585209E-2</c:v>
                </c:pt>
                <c:pt idx="35" formatCode="0.0000">
                  <c:v>-5.4846938775510168E-2</c:v>
                </c:pt>
                <c:pt idx="36" formatCode="0.0000">
                  <c:v>-0.11730843034412175</c:v>
                </c:pt>
                <c:pt idx="37" formatCode="0.0000">
                  <c:v>1.2798840859695737E-2</c:v>
                </c:pt>
                <c:pt idx="38" formatCode="0.0000">
                  <c:v>0.1181849751128603</c:v>
                </c:pt>
                <c:pt idx="39" formatCode="0.0000">
                  <c:v>4.5623955789744208E-2</c:v>
                </c:pt>
                <c:pt idx="40" formatCode="0.0000">
                  <c:v>-0.12163616792249732</c:v>
                </c:pt>
                <c:pt idx="41" formatCode="0.0000">
                  <c:v>-0.29257998638529614</c:v>
                </c:pt>
                <c:pt idx="42" formatCode="0.0000">
                  <c:v>0.43907156673114134</c:v>
                </c:pt>
                <c:pt idx="43" formatCode="0.0000">
                  <c:v>0.12584132163981243</c:v>
                </c:pt>
                <c:pt idx="44" formatCode="0.0000">
                  <c:v>-0.29723959127649835</c:v>
                </c:pt>
                <c:pt idx="45" formatCode="General">
                  <c:v>2.0731707317073189E-2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'Yearly averages'!$C$57</c:f>
              <c:strCache>
                <c:ptCount val="1"/>
                <c:pt idx="0">
                  <c:v>Feb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averages'!$C$58:$C$103</c:f>
              <c:numCache>
                <c:formatCode>0.000</c:formatCode>
                <c:ptCount val="46"/>
                <c:pt idx="1">
                  <c:v>0.13189575340653525</c:v>
                </c:pt>
                <c:pt idx="2">
                  <c:v>0.10211706102117057</c:v>
                </c:pt>
                <c:pt idx="3">
                  <c:v>-1.2468827930174453E-2</c:v>
                </c:pt>
                <c:pt idx="4">
                  <c:v>-9.2323925085729952E-3</c:v>
                </c:pt>
                <c:pt idx="5" formatCode="0.0000">
                  <c:v>6.984579499805621E-2</c:v>
                </c:pt>
                <c:pt idx="6" formatCode="0.0000">
                  <c:v>-0.12191842223218285</c:v>
                </c:pt>
                <c:pt idx="7" formatCode="0.0000">
                  <c:v>-0.34449629426297013</c:v>
                </c:pt>
                <c:pt idx="8" formatCode="0.0000">
                  <c:v>0.32593151840831358</c:v>
                </c:pt>
                <c:pt idx="9" formatCode="0.0000">
                  <c:v>-2.5128599302311927E-2</c:v>
                </c:pt>
                <c:pt idx="10" formatCode="0.0000">
                  <c:v>0.25946125706684398</c:v>
                </c:pt>
                <c:pt idx="11" formatCode="0.0000">
                  <c:v>9.2682926829268375E-2</c:v>
                </c:pt>
                <c:pt idx="12" formatCode="0.0000">
                  <c:v>-0.22376949239555921</c:v>
                </c:pt>
                <c:pt idx="13" formatCode="0.0000">
                  <c:v>-1.8771679249132922E-2</c:v>
                </c:pt>
                <c:pt idx="14" formatCode="0.0000">
                  <c:v>-1.9581363943281471E-2</c:v>
                </c:pt>
                <c:pt idx="15" formatCode="0.0000">
                  <c:v>4.9149037696834652E-2</c:v>
                </c:pt>
                <c:pt idx="16" formatCode="0.0000">
                  <c:v>7.6396807297605562E-2</c:v>
                </c:pt>
                <c:pt idx="17" formatCode="0.0000">
                  <c:v>-0.13246135552913207</c:v>
                </c:pt>
                <c:pt idx="18" formatCode="0.0000">
                  <c:v>-4.1357370095440049E-2</c:v>
                </c:pt>
                <c:pt idx="19" formatCode="0.0000">
                  <c:v>6.9412662090007737E-2</c:v>
                </c:pt>
                <c:pt idx="20" formatCode="0.0000">
                  <c:v>0.18720682302771863</c:v>
                </c:pt>
                <c:pt idx="21" formatCode="0.0000">
                  <c:v>5.4160011616088299E-2</c:v>
                </c:pt>
                <c:pt idx="22" formatCode="0.0000">
                  <c:v>-0.15777262180974483</c:v>
                </c:pt>
                <c:pt idx="23" formatCode="0.0000">
                  <c:v>6.9240538481076808E-2</c:v>
                </c:pt>
                <c:pt idx="24" formatCode="0.0000">
                  <c:v>0.28201725282017254</c:v>
                </c:pt>
                <c:pt idx="25" formatCode="0.0000">
                  <c:v>-0.10407620114862015</c:v>
                </c:pt>
                <c:pt idx="26" formatCode="0.0000">
                  <c:v>6.3559322033898358E-2</c:v>
                </c:pt>
                <c:pt idx="27" formatCode="0.0000">
                  <c:v>0.18030283751113374</c:v>
                </c:pt>
                <c:pt idx="28" formatCode="0.0000">
                  <c:v>-3.0172413793103425E-2</c:v>
                </c:pt>
                <c:pt idx="29" formatCode="0.0000">
                  <c:v>-0.16578171091445426</c:v>
                </c:pt>
                <c:pt idx="30" formatCode="0.0000">
                  <c:v>6.0542030316949935E-2</c:v>
                </c:pt>
                <c:pt idx="31" formatCode="0.0000">
                  <c:v>3.2558139534883956E-3</c:v>
                </c:pt>
                <c:pt idx="32" formatCode="0.0000">
                  <c:v>0.22511097019657589</c:v>
                </c:pt>
                <c:pt idx="33" formatCode="0.0000">
                  <c:v>-9.3333333333333379E-2</c:v>
                </c:pt>
                <c:pt idx="34" formatCode="0.0000">
                  <c:v>-7.5026795284030001E-3</c:v>
                </c:pt>
                <c:pt idx="35" formatCode="0.0000">
                  <c:v>4.4642857142858094E-3</c:v>
                </c:pt>
                <c:pt idx="36" formatCode="0.0000">
                  <c:v>-0.14801074581041318</c:v>
                </c:pt>
                <c:pt idx="37" formatCode="0.0000">
                  <c:v>-1.9077517507848252E-2</c:v>
                </c:pt>
                <c:pt idx="38" formatCode="0.0000">
                  <c:v>0.11262877647875924</c:v>
                </c:pt>
                <c:pt idx="39" formatCode="0.0000">
                  <c:v>0.15666366790900921</c:v>
                </c:pt>
                <c:pt idx="40" formatCode="0.0000">
                  <c:v>-5.9634015069967683E-2</c:v>
                </c:pt>
                <c:pt idx="41" formatCode="0.0000">
                  <c:v>-0.26480599046970732</c:v>
                </c:pt>
                <c:pt idx="42" formatCode="0.0000">
                  <c:v>0.5518098922354242</c:v>
                </c:pt>
                <c:pt idx="43" formatCode="0.0000">
                  <c:v>5.9759331021823403E-2</c:v>
                </c:pt>
                <c:pt idx="44" formatCode="0.0000">
                  <c:v>-0.18743327741345117</c:v>
                </c:pt>
                <c:pt idx="45" formatCode="General">
                  <c:v>-2.0731707317073189E-2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'Yearly averages'!$D$57</c:f>
              <c:strCache>
                <c:ptCount val="1"/>
                <c:pt idx="0">
                  <c:v>Mar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averages'!$D$58:$D$103</c:f>
              <c:numCache>
                <c:formatCode>0.000</c:formatCode>
                <c:ptCount val="46"/>
                <c:pt idx="1">
                  <c:v>0.13824579970895634</c:v>
                </c:pt>
                <c:pt idx="2">
                  <c:v>0.1095890410958904</c:v>
                </c:pt>
                <c:pt idx="3">
                  <c:v>-3.6783042394014864E-2</c:v>
                </c:pt>
                <c:pt idx="4">
                  <c:v>-4.7217093115273112E-2</c:v>
                </c:pt>
                <c:pt idx="5" formatCode="0.0000">
                  <c:v>3.2525592846961215E-2</c:v>
                </c:pt>
                <c:pt idx="6" formatCode="0.0000">
                  <c:v>-0.12057373375168079</c:v>
                </c:pt>
                <c:pt idx="7" formatCode="0.0000">
                  <c:v>-0.37150699972550094</c:v>
                </c:pt>
                <c:pt idx="8" formatCode="0.0000">
                  <c:v>-3.7527201669849464E-2</c:v>
                </c:pt>
                <c:pt idx="9" formatCode="0.0000">
                  <c:v>0.11322651215041679</c:v>
                </c:pt>
                <c:pt idx="10" formatCode="0.0000">
                  <c:v>6.471566345194546E-2</c:v>
                </c:pt>
                <c:pt idx="11" formatCode="0.0000">
                  <c:v>6.7008985879332572E-2</c:v>
                </c:pt>
                <c:pt idx="12" formatCode="0.0000">
                  <c:v>-5.2813963935057329E-2</c:v>
                </c:pt>
                <c:pt idx="13" formatCode="0.0000">
                  <c:v>-0.11915935523362586</c:v>
                </c:pt>
                <c:pt idx="14" formatCode="0.0000">
                  <c:v>-0.11276164753544893</c:v>
                </c:pt>
                <c:pt idx="15" formatCode="0.0000">
                  <c:v>5.2966438682996664E-2</c:v>
                </c:pt>
                <c:pt idx="16" formatCode="0.0000">
                  <c:v>0.12200684150513119</c:v>
                </c:pt>
                <c:pt idx="17" formatCode="0.0000">
                  <c:v>2.1640903686087842E-2</c:v>
                </c:pt>
                <c:pt idx="18" formatCode="0.0000">
                  <c:v>9.4379639448568309E-2</c:v>
                </c:pt>
                <c:pt idx="19" formatCode="0.0000">
                  <c:v>0.13196033562166276</c:v>
                </c:pt>
                <c:pt idx="20" formatCode="0.0000">
                  <c:v>0.22814498933901928</c:v>
                </c:pt>
                <c:pt idx="21" formatCode="0.0000">
                  <c:v>5.0675185131407119E-2</c:v>
                </c:pt>
                <c:pt idx="22" formatCode="0.0000">
                  <c:v>-0.17030162412993044</c:v>
                </c:pt>
                <c:pt idx="23" formatCode="0.0000">
                  <c:v>-2.5400050800106211E-4</c:v>
                </c:pt>
                <c:pt idx="24" formatCode="0.0000">
                  <c:v>0.18646317186463168</c:v>
                </c:pt>
                <c:pt idx="25" formatCode="0.0000">
                  <c:v>-6.5835551197646058E-3</c:v>
                </c:pt>
                <c:pt idx="26" formatCode="0.0000">
                  <c:v>2.4011299435028333E-2</c:v>
                </c:pt>
                <c:pt idx="27" formatCode="0.0000">
                  <c:v>0.23527166306145819</c:v>
                </c:pt>
                <c:pt idx="28" formatCode="0.0000">
                  <c:v>-7.0402298850574696E-2</c:v>
                </c:pt>
                <c:pt idx="29" formatCode="0.0000">
                  <c:v>-0.19764011799410031</c:v>
                </c:pt>
                <c:pt idx="30" formatCode="0.0000">
                  <c:v>8.3693155718879142E-2</c:v>
                </c:pt>
                <c:pt idx="31" formatCode="0.0000">
                  <c:v>6.0465116279069919E-2</c:v>
                </c:pt>
                <c:pt idx="32" formatCode="0.0000">
                  <c:v>0.18896639188332287</c:v>
                </c:pt>
                <c:pt idx="33" formatCode="0.0000">
                  <c:v>6.8799999999999972E-2</c:v>
                </c:pt>
                <c:pt idx="34" formatCode="0.0000">
                  <c:v>5.4662379421221763E-2</c:v>
                </c:pt>
                <c:pt idx="35" formatCode="0.0000">
                  <c:v>-0.1332908163265305</c:v>
                </c:pt>
                <c:pt idx="36" formatCode="0.0000">
                  <c:v>-7.739542023794288E-2</c:v>
                </c:pt>
                <c:pt idx="37" formatCode="0.0000">
                  <c:v>-8.2830234242936451E-2</c:v>
                </c:pt>
                <c:pt idx="38" formatCode="0.0000">
                  <c:v>0.15985646486861915</c:v>
                </c:pt>
                <c:pt idx="39" formatCode="0.0000">
                  <c:v>3.9455082894229498E-2</c:v>
                </c:pt>
                <c:pt idx="40" formatCode="0.0000">
                  <c:v>-0.14488697524219585</c:v>
                </c:pt>
                <c:pt idx="41" formatCode="0.0000">
                  <c:v>-0.34486044928522808</c:v>
                </c:pt>
                <c:pt idx="42" formatCode="0.0000">
                  <c:v>0.22188449848024328</c:v>
                </c:pt>
                <c:pt idx="43" formatCode="0.0000">
                  <c:v>0.14052620844380992</c:v>
                </c:pt>
                <c:pt idx="44" formatCode="0.0000">
                  <c:v>-0.29906969650754911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'Yearly averages'!$E$57</c:f>
              <c:strCache>
                <c:ptCount val="1"/>
                <c:pt idx="0">
                  <c:v>Apr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averages'!$E$58:$E$103</c:f>
              <c:numCache>
                <c:formatCode>0.000</c:formatCode>
                <c:ptCount val="46"/>
                <c:pt idx="1">
                  <c:v>5.4107686201878558E-2</c:v>
                </c:pt>
                <c:pt idx="2">
                  <c:v>1.2453300124532829E-2</c:v>
                </c:pt>
                <c:pt idx="3">
                  <c:v>-1.0598503740648302E-2</c:v>
                </c:pt>
                <c:pt idx="4">
                  <c:v>2.6378264310200628E-4</c:v>
                </c:pt>
                <c:pt idx="5" formatCode="0.0000">
                  <c:v>1.8530517040300509E-2</c:v>
                </c:pt>
                <c:pt idx="6" formatCode="0.0000">
                  <c:v>-9.0990587180636462E-2</c:v>
                </c:pt>
                <c:pt idx="7" formatCode="0.0000">
                  <c:v>-0.34383749656876206</c:v>
                </c:pt>
                <c:pt idx="8" formatCode="0.0000">
                  <c:v>-0.1814184838122308</c:v>
                </c:pt>
                <c:pt idx="9" formatCode="0.0000">
                  <c:v>-3.1514219830899415E-2</c:v>
                </c:pt>
                <c:pt idx="10" formatCode="0.0000">
                  <c:v>1.7625540405719953E-2</c:v>
                </c:pt>
                <c:pt idx="11" formatCode="0.0000">
                  <c:v>8.4724005134788616E-3</c:v>
                </c:pt>
                <c:pt idx="12" formatCode="0.0000">
                  <c:v>-6.5905153051402099E-2</c:v>
                </c:pt>
                <c:pt idx="13" formatCode="0.0000">
                  <c:v>-8.4268516629259382E-2</c:v>
                </c:pt>
                <c:pt idx="14" formatCode="0.0000">
                  <c:v>-0.10755281180669429</c:v>
                </c:pt>
                <c:pt idx="15" formatCode="0.0000">
                  <c:v>5.2966438682996664E-2</c:v>
                </c:pt>
                <c:pt idx="16" formatCode="0.0000">
                  <c:v>8.5518814139110555E-2</c:v>
                </c:pt>
                <c:pt idx="17" formatCode="0.0000">
                  <c:v>2.3067776456599187E-2</c:v>
                </c:pt>
                <c:pt idx="18" formatCode="0.0000">
                  <c:v>2.0855425945563777E-2</c:v>
                </c:pt>
                <c:pt idx="19" formatCode="0.0000">
                  <c:v>5.4157131960335558E-2</c:v>
                </c:pt>
                <c:pt idx="20" formatCode="0.0000">
                  <c:v>1.2793176972281106E-3</c:v>
                </c:pt>
                <c:pt idx="21" formatCode="0.0000">
                  <c:v>3.6735879192681953E-2</c:v>
                </c:pt>
                <c:pt idx="22" formatCode="0.0000">
                  <c:v>-0.15359628770301625</c:v>
                </c:pt>
                <c:pt idx="23" formatCode="0.0000">
                  <c:v>5.2171704343408676E-2</c:v>
                </c:pt>
                <c:pt idx="24" formatCode="0.0000">
                  <c:v>8.1353682813536832E-2</c:v>
                </c:pt>
                <c:pt idx="25" formatCode="0.0000">
                  <c:v>-3.8520801232665547E-2</c:v>
                </c:pt>
                <c:pt idx="26" formatCode="0.0000">
                  <c:v>0</c:v>
                </c:pt>
                <c:pt idx="27" formatCode="0.0000">
                  <c:v>-8.537981931543448E-2</c:v>
                </c:pt>
                <c:pt idx="28" formatCode="0.0000">
                  <c:v>-6.4655172413793149E-2</c:v>
                </c:pt>
                <c:pt idx="29" formatCode="0.0000">
                  <c:v>-0.17286135693215343</c:v>
                </c:pt>
                <c:pt idx="30" formatCode="0.0000">
                  <c:v>0.21378043178686257</c:v>
                </c:pt>
                <c:pt idx="31" formatCode="0.0000">
                  <c:v>0.1581395348837209</c:v>
                </c:pt>
                <c:pt idx="32" formatCode="0.0000">
                  <c:v>9.5751426759670411E-2</c:v>
                </c:pt>
                <c:pt idx="33" formatCode="0.0000">
                  <c:v>7.3066666666666613E-2</c:v>
                </c:pt>
                <c:pt idx="34" formatCode="0.0000">
                  <c:v>-7.5026795284030001E-3</c:v>
                </c:pt>
                <c:pt idx="35" formatCode="0.0000">
                  <c:v>-2.6147959183673408E-2</c:v>
                </c:pt>
                <c:pt idx="36" formatCode="0.0000">
                  <c:v>-0.16643213509018795</c:v>
                </c:pt>
                <c:pt idx="37" formatCode="0.0000">
                  <c:v>-0.11180874184979472</c:v>
                </c:pt>
                <c:pt idx="38" formatCode="0.0000">
                  <c:v>7.9291584674152205E-2</c:v>
                </c:pt>
                <c:pt idx="39" formatCode="0.0000">
                  <c:v>4.8708392237501563E-2</c:v>
                </c:pt>
                <c:pt idx="40" formatCode="0.0000">
                  <c:v>-0.10096878363832074</c:v>
                </c:pt>
                <c:pt idx="41" formatCode="0.0000">
                  <c:v>-0.23539823008849559</c:v>
                </c:pt>
                <c:pt idx="42" formatCode="0.0000">
                  <c:v>4.6145344017684442E-2</c:v>
                </c:pt>
                <c:pt idx="43" formatCode="0.0000">
                  <c:v>0.13318376504181129</c:v>
                </c:pt>
                <c:pt idx="44" formatCode="0.0000">
                  <c:v>-0.23867622388287324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'Yearly averages'!$F$57</c:f>
              <c:strCache>
                <c:ptCount val="1"/>
                <c:pt idx="0">
                  <c:v>May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averages'!$F$58:$F$103</c:f>
              <c:numCache>
                <c:formatCode>0.000</c:formatCode>
                <c:ptCount val="46"/>
                <c:pt idx="0">
                  <c:v>-4.1448972483455249E-2</c:v>
                </c:pt>
                <c:pt idx="1">
                  <c:v>5.5695197777483774E-2</c:v>
                </c:pt>
                <c:pt idx="2">
                  <c:v>2.1793275217932617E-2</c:v>
                </c:pt>
                <c:pt idx="3">
                  <c:v>-4.0523690773067278E-2</c:v>
                </c:pt>
                <c:pt idx="4">
                  <c:v>-0.10261144816671064</c:v>
                </c:pt>
                <c:pt idx="5" formatCode="0.0000">
                  <c:v>2.1640533886225111E-2</c:v>
                </c:pt>
                <c:pt idx="6" formatCode="0.0000">
                  <c:v>-0.18242940385477358</c:v>
                </c:pt>
                <c:pt idx="7" formatCode="0.0000">
                  <c:v>-0.2456766401317596</c:v>
                </c:pt>
                <c:pt idx="8" formatCode="0.0000">
                  <c:v>-0.26988497579606519</c:v>
                </c:pt>
                <c:pt idx="9" formatCode="0.0000">
                  <c:v>-0.12446047419145045</c:v>
                </c:pt>
                <c:pt idx="10" formatCode="0.0000">
                  <c:v>7.7485866311938656E-2</c:v>
                </c:pt>
                <c:pt idx="11" formatCode="0.0000">
                  <c:v>-4.5956354300385138E-2</c:v>
                </c:pt>
                <c:pt idx="12" formatCode="0.0000">
                  <c:v>3.2663800295193557E-2</c:v>
                </c:pt>
                <c:pt idx="13" formatCode="0.0000">
                  <c:v>-2.1220159151193685E-2</c:v>
                </c:pt>
                <c:pt idx="14" formatCode="0.0000">
                  <c:v>-0.11391916658628332</c:v>
                </c:pt>
                <c:pt idx="15" formatCode="0.0000">
                  <c:v>-5.2012088436456216E-2</c:v>
                </c:pt>
                <c:pt idx="16" formatCode="0.0000">
                  <c:v>-3.4587609274040254E-2</c:v>
                </c:pt>
                <c:pt idx="17" formatCode="0.0000">
                  <c:v>-4.6848989298454269E-2</c:v>
                </c:pt>
                <c:pt idx="18" formatCode="0.0000">
                  <c:v>-3.2873806998939603E-2</c:v>
                </c:pt>
                <c:pt idx="19" formatCode="0.0000">
                  <c:v>-4.5003813882532384E-2</c:v>
                </c:pt>
                <c:pt idx="20" formatCode="0.0000">
                  <c:v>-0.14029850746268657</c:v>
                </c:pt>
                <c:pt idx="21" formatCode="0.0000">
                  <c:v>-5.2127196166690815E-2</c:v>
                </c:pt>
                <c:pt idx="22" formatCode="0.0000">
                  <c:v>-5.7540603248259936E-2</c:v>
                </c:pt>
                <c:pt idx="23" formatCode="0.0000">
                  <c:v>-6.8529337058674145E-2</c:v>
                </c:pt>
                <c:pt idx="24" formatCode="0.0000">
                  <c:v>3.3576642335766405E-2</c:v>
                </c:pt>
                <c:pt idx="25" formatCode="0.0000">
                  <c:v>-1.5408320493065508E-3</c:v>
                </c:pt>
                <c:pt idx="26" formatCode="0.0000">
                  <c:v>-2.9661016949152574E-2</c:v>
                </c:pt>
                <c:pt idx="27" formatCode="0.0000">
                  <c:v>-0.11591805573228142</c:v>
                </c:pt>
                <c:pt idx="28" formatCode="0.0000">
                  <c:v>-8.7643678160919558E-2</c:v>
                </c:pt>
                <c:pt idx="29" formatCode="0.0000">
                  <c:v>-0.15398230088495579</c:v>
                </c:pt>
                <c:pt idx="30" formatCode="0.0000">
                  <c:v>0.13220027560863579</c:v>
                </c:pt>
                <c:pt idx="31" formatCode="0.0000">
                  <c:v>-1.0697674418604586E-2</c:v>
                </c:pt>
                <c:pt idx="32" formatCode="0.0000">
                  <c:v>2.9169308814204209E-2</c:v>
                </c:pt>
                <c:pt idx="33" formatCode="0.0000">
                  <c:v>5.333333333332746E-4</c:v>
                </c:pt>
                <c:pt idx="34" formatCode="0.0000">
                  <c:v>7.8242229367631255E-2</c:v>
                </c:pt>
                <c:pt idx="35" formatCode="0.0000">
                  <c:v>-7.5892857142857095E-2</c:v>
                </c:pt>
                <c:pt idx="36" formatCode="0.0000">
                  <c:v>-0.12651912498400919</c:v>
                </c:pt>
                <c:pt idx="37" formatCode="0.0000">
                  <c:v>-5.3851726636078179E-2</c:v>
                </c:pt>
                <c:pt idx="38" formatCode="0.0000">
                  <c:v>2.8938534552611639E-3</c:v>
                </c:pt>
                <c:pt idx="39" formatCode="0.0000">
                  <c:v>4.8708392237501563E-2</c:v>
                </c:pt>
                <c:pt idx="40" formatCode="0.0000">
                  <c:v>-5.9634015069967683E-2</c:v>
                </c:pt>
                <c:pt idx="41" formatCode="0.0000">
                  <c:v>-0.22396187882913554</c:v>
                </c:pt>
                <c:pt idx="42" formatCode="0.0000">
                  <c:v>-6.8250898038132002E-2</c:v>
                </c:pt>
                <c:pt idx="43" formatCode="0.0000">
                  <c:v>0.338772180297777</c:v>
                </c:pt>
                <c:pt idx="44" formatCode="0.0000">
                  <c:v>-0.17279243556504498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'Yearly averages'!$G$57</c:f>
              <c:strCache>
                <c:ptCount val="1"/>
                <c:pt idx="0">
                  <c:v>Jun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averages'!$G$58:$G$103</c:f>
              <c:numCache>
                <c:formatCode>0.000</c:formatCode>
                <c:ptCount val="46"/>
                <c:pt idx="0">
                  <c:v>3.3786137234413038E-2</c:v>
                </c:pt>
                <c:pt idx="1">
                  <c:v>-5.2255589363672361E-2</c:v>
                </c:pt>
                <c:pt idx="2">
                  <c:v>-6.2266500622665033E-2</c:v>
                </c:pt>
                <c:pt idx="3">
                  <c:v>-6.670822942643384E-2</c:v>
                </c:pt>
                <c:pt idx="4">
                  <c:v>-9.469796887364812E-2</c:v>
                </c:pt>
                <c:pt idx="5" formatCode="0.0000">
                  <c:v>-7.9046261500583803E-3</c:v>
                </c:pt>
                <c:pt idx="6" formatCode="0.0000">
                  <c:v>-0.23083818915284626</c:v>
                </c:pt>
                <c:pt idx="7" formatCode="0.0000">
                  <c:v>-0.27927532253637111</c:v>
                </c:pt>
                <c:pt idx="8" formatCode="0.0000">
                  <c:v>-0.1878136519074477</c:v>
                </c:pt>
                <c:pt idx="9" formatCode="0.0000">
                  <c:v>-0.15922663040264895</c:v>
                </c:pt>
                <c:pt idx="10" formatCode="0.0000">
                  <c:v>0.14373129364815429</c:v>
                </c:pt>
                <c:pt idx="11" formatCode="0.0000">
                  <c:v>-4.3902439024390283E-2</c:v>
                </c:pt>
                <c:pt idx="12" formatCode="0.0000">
                  <c:v>-4.2032984662773498E-2</c:v>
                </c:pt>
                <c:pt idx="13" formatCode="0.0000">
                  <c:v>6.0803917567843202E-2</c:v>
                </c:pt>
                <c:pt idx="14" formatCode="0.0000">
                  <c:v>-5.0834378315809725E-2</c:v>
                </c:pt>
                <c:pt idx="15" formatCode="0.0000">
                  <c:v>-0.13917607762048667</c:v>
                </c:pt>
                <c:pt idx="16" formatCode="0.0000">
                  <c:v>4.9410870391486394E-3</c:v>
                </c:pt>
                <c:pt idx="17" formatCode="0.0000">
                  <c:v>-2.9726516052318686E-2</c:v>
                </c:pt>
                <c:pt idx="18" formatCode="0.0000">
                  <c:v>-2.7218098267939195E-2</c:v>
                </c:pt>
                <c:pt idx="19" formatCode="0.0000">
                  <c:v>-3.1273836765827623E-2</c:v>
                </c:pt>
                <c:pt idx="20" formatCode="0.0000">
                  <c:v>-0.12835820895522387</c:v>
                </c:pt>
                <c:pt idx="21" formatCode="0.0000">
                  <c:v>-0.12356613910265712</c:v>
                </c:pt>
                <c:pt idx="22" formatCode="0.0000">
                  <c:v>-3.5266821345707688E-2</c:v>
                </c:pt>
                <c:pt idx="23" formatCode="0.0000">
                  <c:v>-4.2316484632969331E-2</c:v>
                </c:pt>
                <c:pt idx="24" formatCode="0.0000">
                  <c:v>2.4021234240212408E-2</c:v>
                </c:pt>
                <c:pt idx="25" formatCode="0.0000">
                  <c:v>-0.13097072419106315</c:v>
                </c:pt>
                <c:pt idx="26" formatCode="0.0000">
                  <c:v>-2.9661016949152574E-2</c:v>
                </c:pt>
                <c:pt idx="27" formatCode="0.0000">
                  <c:v>-0.14340246850744365</c:v>
                </c:pt>
                <c:pt idx="28" formatCode="0.0000">
                  <c:v>-0.12787356321839083</c:v>
                </c:pt>
                <c:pt idx="29" formatCode="0.0000">
                  <c:v>3.2448377581120846E-2</c:v>
                </c:pt>
                <c:pt idx="30" formatCode="0.0000">
                  <c:v>3.0776297657326479E-2</c:v>
                </c:pt>
                <c:pt idx="31" formatCode="0.0000">
                  <c:v>-9.5813953488372072E-2</c:v>
                </c:pt>
                <c:pt idx="32" formatCode="0.0000">
                  <c:v>-1.6487000634115345E-2</c:v>
                </c:pt>
                <c:pt idx="33" formatCode="0.0000">
                  <c:v>-2.5066666666666682E-2</c:v>
                </c:pt>
                <c:pt idx="34" formatCode="0.0000">
                  <c:v>2.6795284030010746E-2</c:v>
                </c:pt>
                <c:pt idx="35" formatCode="0.0000">
                  <c:v>-7.7806122448979553E-2</c:v>
                </c:pt>
                <c:pt idx="36" formatCode="0.0000">
                  <c:v>-7.432518869131377E-2</c:v>
                </c:pt>
                <c:pt idx="37" formatCode="0.0000">
                  <c:v>-0.11760444337116638</c:v>
                </c:pt>
                <c:pt idx="38" formatCode="0.0000">
                  <c:v>-5.1279083227225297E-2</c:v>
                </c:pt>
                <c:pt idx="39" formatCode="0.0000">
                  <c:v>4.2539519341986853E-2</c:v>
                </c:pt>
                <c:pt idx="40" formatCode="0.0000">
                  <c:v>-0.11905274488697515</c:v>
                </c:pt>
                <c:pt idx="41" formatCode="0.0000">
                  <c:v>-0.12756977535738601</c:v>
                </c:pt>
                <c:pt idx="42" formatCode="0.0000">
                  <c:v>1.2987012987013102E-2</c:v>
                </c:pt>
                <c:pt idx="43" formatCode="0.0000">
                  <c:v>5.4864368753824166E-2</c:v>
                </c:pt>
                <c:pt idx="44" formatCode="0.0000">
                  <c:v>-0.1270398047887753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'Yearly averages'!$H$57</c:f>
              <c:strCache>
                <c:ptCount val="1"/>
                <c:pt idx="0">
                  <c:v>Jly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averages'!$H$58:$H$103</c:f>
              <c:numCache>
                <c:formatCode>0.000</c:formatCode>
                <c:ptCount val="46"/>
                <c:pt idx="0">
                  <c:v>5.4684778822709834E-2</c:v>
                </c:pt>
                <c:pt idx="1">
                  <c:v>-3.6380473607619979E-2</c:v>
                </c:pt>
                <c:pt idx="2">
                  <c:v>-6.2266500622665033E-2</c:v>
                </c:pt>
                <c:pt idx="3">
                  <c:v>-4.4264339152119581E-2</c:v>
                </c:pt>
                <c:pt idx="4">
                  <c:v>-7.4122922711685635E-2</c:v>
                </c:pt>
                <c:pt idx="5" formatCode="0.0000">
                  <c:v>-7.6324996760399166E-2</c:v>
                </c:pt>
                <c:pt idx="6" formatCode="0.0000">
                  <c:v>-0.15956969968623935</c:v>
                </c:pt>
                <c:pt idx="7" formatCode="0.0000">
                  <c:v>6.642876749931359E-3</c:v>
                </c:pt>
                <c:pt idx="8" formatCode="0.0000">
                  <c:v>-6.6172225429675935E-3</c:v>
                </c:pt>
                <c:pt idx="9" formatCode="0.0000">
                  <c:v>-1.7146573641577678E-3</c:v>
                </c:pt>
                <c:pt idx="10" formatCode="0.0000">
                  <c:v>8.8460259394744778E-3</c:v>
                </c:pt>
                <c:pt idx="11" formatCode="0.0000">
                  <c:v>-0.1394094993581515</c:v>
                </c:pt>
                <c:pt idx="12" formatCode="0.0000">
                  <c:v>6.4814220625040164E-3</c:v>
                </c:pt>
                <c:pt idx="13" formatCode="0.0000">
                  <c:v>-9.5898796164048949E-3</c:v>
                </c:pt>
                <c:pt idx="14" formatCode="0.0000">
                  <c:v>1.1671650429246672E-2</c:v>
                </c:pt>
                <c:pt idx="15" formatCode="0.0000">
                  <c:v>-3.9287418482583103E-2</c:v>
                </c:pt>
                <c:pt idx="16" formatCode="0.0000">
                  <c:v>-5.587229190421894E-2</c:v>
                </c:pt>
                <c:pt idx="17" formatCode="0.0000">
                  <c:v>3.7336504161712192E-2</c:v>
                </c:pt>
                <c:pt idx="18" formatCode="0.0000">
                  <c:v>-2.4390243902439046E-2</c:v>
                </c:pt>
                <c:pt idx="19" formatCode="0.0000">
                  <c:v>-0.11517925247902361</c:v>
                </c:pt>
                <c:pt idx="20" formatCode="0.0000">
                  <c:v>-0.12153518123667373</c:v>
                </c:pt>
                <c:pt idx="21" formatCode="0.0000">
                  <c:v>-0.1322782053143603</c:v>
                </c:pt>
                <c:pt idx="22" formatCode="0.0000">
                  <c:v>-2.6914153132250651E-2</c:v>
                </c:pt>
                <c:pt idx="23" formatCode="0.0000">
                  <c:v>-6.6090932181864459E-2</c:v>
                </c:pt>
                <c:pt idx="24" formatCode="0.0000">
                  <c:v>-9.2236230922362217E-2</c:v>
                </c:pt>
                <c:pt idx="25" formatCode="0.0000">
                  <c:v>-7.0458047345566599E-2</c:v>
                </c:pt>
                <c:pt idx="26" formatCode="0.0000">
                  <c:v>-0.11723163841807904</c:v>
                </c:pt>
                <c:pt idx="27" formatCode="0.0000">
                  <c:v>-9.7595113882173234E-2</c:v>
                </c:pt>
                <c:pt idx="28" formatCode="0.0000">
                  <c:v>-0.10201149425287359</c:v>
                </c:pt>
                <c:pt idx="29" formatCode="0.0000">
                  <c:v>4.4247787610619538E-2</c:v>
                </c:pt>
                <c:pt idx="30" formatCode="0.0000">
                  <c:v>-2.4345429490124082E-2</c:v>
                </c:pt>
                <c:pt idx="31" formatCode="0.0000">
                  <c:v>-6.5116279069766803E-3</c:v>
                </c:pt>
                <c:pt idx="32" formatCode="0.0000">
                  <c:v>-0.15155358275206077</c:v>
                </c:pt>
                <c:pt idx="33" formatCode="0.0000">
                  <c:v>-6.3466666666666671E-2</c:v>
                </c:pt>
                <c:pt idx="34" formatCode="0.0000">
                  <c:v>-0.11468381564844587</c:v>
                </c:pt>
                <c:pt idx="35" formatCode="0.0000">
                  <c:v>1.5943877551020558E-2</c:v>
                </c:pt>
                <c:pt idx="36" formatCode="0.0000">
                  <c:v>-3.748241013176401E-2</c:v>
                </c:pt>
                <c:pt idx="37" formatCode="0.0000">
                  <c:v>-7.4861144651049427E-3</c:v>
                </c:pt>
                <c:pt idx="38" formatCode="0.0000">
                  <c:v>-0.1165644171779141</c:v>
                </c:pt>
                <c:pt idx="39" formatCode="0.0000">
                  <c:v>-3.7270273743734705E-3</c:v>
                </c:pt>
                <c:pt idx="40" formatCode="0.0000">
                  <c:v>-0.14488697524219585</c:v>
                </c:pt>
                <c:pt idx="41" formatCode="0.0000">
                  <c:v>-6.7120490129339738E-2</c:v>
                </c:pt>
                <c:pt idx="42" formatCode="0.0000">
                  <c:v>-3.1776733904393395E-2</c:v>
                </c:pt>
                <c:pt idx="43" formatCode="0.0000">
                  <c:v>1.5704670609830718E-2</c:v>
                </c:pt>
                <c:pt idx="44" formatCode="0.0000">
                  <c:v>8.7082507244166552E-2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'Yearly averages'!$I$57</c:f>
              <c:strCache>
                <c:ptCount val="1"/>
                <c:pt idx="0">
                  <c:v>Aug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averages'!$I$58:$I$103</c:f>
              <c:numCache>
                <c:formatCode>0.000</c:formatCode>
                <c:ptCount val="46"/>
                <c:pt idx="0">
                  <c:v>4.771856495994431E-2</c:v>
                </c:pt>
                <c:pt idx="1">
                  <c:v>-7.1305728270935287E-2</c:v>
                </c:pt>
                <c:pt idx="2">
                  <c:v>-0.11457036114570363</c:v>
                </c:pt>
                <c:pt idx="3">
                  <c:v>-3.3042394014962562E-2</c:v>
                </c:pt>
                <c:pt idx="4">
                  <c:v>-9.2323925085729952E-3</c:v>
                </c:pt>
                <c:pt idx="5" formatCode="0.0000">
                  <c:v>-8.565504729817297E-2</c:v>
                </c:pt>
                <c:pt idx="6" formatCode="0.0000">
                  <c:v>-2.7790228597041611E-2</c:v>
                </c:pt>
                <c:pt idx="7" formatCode="0.0000">
                  <c:v>0.33735931924238249</c:v>
                </c:pt>
                <c:pt idx="8" formatCode="0.0000">
                  <c:v>-8.9221477106186442E-2</c:v>
                </c:pt>
                <c:pt idx="9" formatCode="0.0000">
                  <c:v>6.8527168450304377E-2</c:v>
                </c:pt>
                <c:pt idx="10" formatCode="0.0000">
                  <c:v>-6.7775191220485587E-2</c:v>
                </c:pt>
                <c:pt idx="11" formatCode="0.0000">
                  <c:v>-0.15892169448010274</c:v>
                </c:pt>
                <c:pt idx="12" formatCode="0.0000">
                  <c:v>3.3433870243213759E-2</c:v>
                </c:pt>
                <c:pt idx="13" formatCode="0.0000">
                  <c:v>7.9779636808814391E-2</c:v>
                </c:pt>
                <c:pt idx="14" formatCode="0.0000">
                  <c:v>-3.2892833027876822E-2</c:v>
                </c:pt>
                <c:pt idx="15" formatCode="0.0000">
                  <c:v>-7.1735326864959426E-2</c:v>
                </c:pt>
                <c:pt idx="16" formatCode="0.0000">
                  <c:v>-8.7799315849486859E-2</c:v>
                </c:pt>
                <c:pt idx="17" formatCode="0.0000">
                  <c:v>6.0166468489892821E-2</c:v>
                </c:pt>
                <c:pt idx="18" formatCode="0.0000">
                  <c:v>-2.8632025450689325E-2</c:v>
                </c:pt>
                <c:pt idx="19" formatCode="0.0000">
                  <c:v>-0.17009916094584288</c:v>
                </c:pt>
                <c:pt idx="20" formatCode="0.0000">
                  <c:v>-0.15223880597014927</c:v>
                </c:pt>
                <c:pt idx="21" formatCode="0.0000">
                  <c:v>-6.7808915347756571E-2</c:v>
                </c:pt>
                <c:pt idx="22" formatCode="0.0000">
                  <c:v>5.6612529002320056E-2</c:v>
                </c:pt>
                <c:pt idx="23" formatCode="0.0000">
                  <c:v>-3.0734061468122964E-2</c:v>
                </c:pt>
                <c:pt idx="24" formatCode="0.0000">
                  <c:v>-0.13045786330457854</c:v>
                </c:pt>
                <c:pt idx="25" formatCode="0.0000">
                  <c:v>-3.6839893542512936E-2</c:v>
                </c:pt>
                <c:pt idx="26" formatCode="0.0000">
                  <c:v>-0.1115819209039548</c:v>
                </c:pt>
                <c:pt idx="27" formatCode="0.0000">
                  <c:v>-0.11744496755312372</c:v>
                </c:pt>
                <c:pt idx="28" formatCode="0.0000">
                  <c:v>-4.3103448275861878E-3</c:v>
                </c:pt>
                <c:pt idx="29" formatCode="0.0000">
                  <c:v>-2.9498525073746729E-3</c:v>
                </c:pt>
                <c:pt idx="30" formatCode="0.0000">
                  <c:v>2.1129995406521385E-3</c:v>
                </c:pt>
                <c:pt idx="31" formatCode="0.0000">
                  <c:v>3.8139534883721016E-2</c:v>
                </c:pt>
                <c:pt idx="32" formatCode="0.0000">
                  <c:v>-0.21433100824350027</c:v>
                </c:pt>
                <c:pt idx="33" formatCode="0.0000">
                  <c:v>-5.0666666666666638E-2</c:v>
                </c:pt>
                <c:pt idx="34" formatCode="0.0000">
                  <c:v>-7.6098606645230493E-2</c:v>
                </c:pt>
                <c:pt idx="35" formatCode="0.0000">
                  <c:v>2.3596938775510168E-2</c:v>
                </c:pt>
                <c:pt idx="36" formatCode="0.0000">
                  <c:v>2.8527568120762403E-2</c:v>
                </c:pt>
                <c:pt idx="37" formatCode="0.0000">
                  <c:v>3.4532721564839441E-2</c:v>
                </c:pt>
                <c:pt idx="38" formatCode="0.0000">
                  <c:v>-6.9336728788054081E-2</c:v>
                </c:pt>
                <c:pt idx="39" formatCode="0.0000">
                  <c:v>-0.17799768667266413</c:v>
                </c:pt>
                <c:pt idx="40" formatCode="0.0000">
                  <c:v>-5.9634015069967683E-2</c:v>
                </c:pt>
                <c:pt idx="41" formatCode="0.0000">
                  <c:v>0.11749489448604478</c:v>
                </c:pt>
                <c:pt idx="42" formatCode="0.0000">
                  <c:v>-8.3172147001934205E-2</c:v>
                </c:pt>
                <c:pt idx="43" formatCode="0.0000">
                  <c:v>-0.29267795227411786</c:v>
                </c:pt>
                <c:pt idx="44" formatCode="0.0000">
                  <c:v>0.13100503278938547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'Yearly averages'!$J$57</c:f>
              <c:strCache>
                <c:ptCount val="1"/>
                <c:pt idx="0">
                  <c:v>Sep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averages'!$J$58:$J$103</c:f>
              <c:numCache>
                <c:formatCode>0.000</c:formatCode>
                <c:ptCount val="46"/>
                <c:pt idx="0">
                  <c:v>-3.1696273075583425E-2</c:v>
                </c:pt>
                <c:pt idx="1">
                  <c:v>-2.8442915729593787E-2</c:v>
                </c:pt>
                <c:pt idx="2">
                  <c:v>-0.10896637608966386</c:v>
                </c:pt>
                <c:pt idx="3">
                  <c:v>-6.8578553615958882E-3</c:v>
                </c:pt>
                <c:pt idx="4">
                  <c:v>7.4650487997889758E-2</c:v>
                </c:pt>
                <c:pt idx="5" formatCode="0.0000">
                  <c:v>-9.9650123104833566E-2</c:v>
                </c:pt>
                <c:pt idx="6" formatCode="0.0000">
                  <c:v>0.12415956969968622</c:v>
                </c:pt>
                <c:pt idx="7" formatCode="0.0000">
                  <c:v>0.32418336535822112</c:v>
                </c:pt>
                <c:pt idx="8" formatCode="0.0000">
                  <c:v>2.962206332992845E-2</c:v>
                </c:pt>
                <c:pt idx="9" formatCode="0.0000">
                  <c:v>0.16218293620292079</c:v>
                </c:pt>
                <c:pt idx="10" formatCode="0.0000">
                  <c:v>-0.15956102427668772</c:v>
                </c:pt>
                <c:pt idx="11" formatCode="0.0000">
                  <c:v>-6.5468549422336375E-2</c:v>
                </c:pt>
                <c:pt idx="12" formatCode="0.0000">
                  <c:v>8.3488416864532011E-2</c:v>
                </c:pt>
                <c:pt idx="13" formatCode="0.0000">
                  <c:v>6.4476637420934457E-2</c:v>
                </c:pt>
                <c:pt idx="14" formatCode="0.0000">
                  <c:v>1.3986688530915448E-2</c:v>
                </c:pt>
                <c:pt idx="15" formatCode="0.0000">
                  <c:v>-8.7482105932877863E-3</c:v>
                </c:pt>
                <c:pt idx="16" formatCode="0.0000">
                  <c:v>-0.1425313568985177</c:v>
                </c:pt>
                <c:pt idx="17" formatCode="0.0000">
                  <c:v>5.9453032104637149E-3</c:v>
                </c:pt>
                <c:pt idx="18" formatCode="0.0000">
                  <c:v>-2.4390243902439046E-2</c:v>
                </c:pt>
                <c:pt idx="19" formatCode="0.0000">
                  <c:v>-0.12738367658276128</c:v>
                </c:pt>
                <c:pt idx="20" formatCode="0.0000">
                  <c:v>-0.13176972281449895</c:v>
                </c:pt>
                <c:pt idx="21" formatCode="0.0000">
                  <c:v>-4.5157543197328232E-2</c:v>
                </c:pt>
                <c:pt idx="22" formatCode="0.0000">
                  <c:v>0.1067285382830625</c:v>
                </c:pt>
                <c:pt idx="23" formatCode="0.0000">
                  <c:v>1.07188214376428E-2</c:v>
                </c:pt>
                <c:pt idx="24" formatCode="0.0000">
                  <c:v>-0.17345719973457197</c:v>
                </c:pt>
                <c:pt idx="25" formatCode="0.0000">
                  <c:v>-4.6925339683429046E-2</c:v>
                </c:pt>
                <c:pt idx="26" formatCode="0.0000">
                  <c:v>-4.3785310734463234E-2</c:v>
                </c:pt>
                <c:pt idx="27" formatCode="0.0000">
                  <c:v>-0.14187555668660135</c:v>
                </c:pt>
                <c:pt idx="28" formatCode="0.0000">
                  <c:v>9.0517241379310276E-2</c:v>
                </c:pt>
                <c:pt idx="29" formatCode="0.0000">
                  <c:v>0.11858407079646027</c:v>
                </c:pt>
                <c:pt idx="30" formatCode="0.0000">
                  <c:v>-3.5369774919614239E-2</c:v>
                </c:pt>
                <c:pt idx="31" formatCode="0.0000">
                  <c:v>-5.3953488372093017E-2</c:v>
                </c:pt>
                <c:pt idx="32" formatCode="0.0000">
                  <c:v>-0.23335447051363345</c:v>
                </c:pt>
                <c:pt idx="33" formatCode="0.0000">
                  <c:v>3.8933333333333264E-2</c:v>
                </c:pt>
                <c:pt idx="34" formatCode="0.0000">
                  <c:v>-7.6098606645230493E-2</c:v>
                </c:pt>
                <c:pt idx="35" formatCode="0.0000">
                  <c:v>-4.9107142857142794E-2</c:v>
                </c:pt>
                <c:pt idx="36" formatCode="0.0000">
                  <c:v>0.18971472431879244</c:v>
                </c:pt>
                <c:pt idx="37" formatCode="0.0000">
                  <c:v>4.1052885776382553E-3</c:v>
                </c:pt>
                <c:pt idx="38" formatCode="0.0000">
                  <c:v>-0.1165644171779141</c:v>
                </c:pt>
                <c:pt idx="39" formatCode="0.0000">
                  <c:v>-0.14869554041896926</c:v>
                </c:pt>
                <c:pt idx="40" formatCode="0.0000">
                  <c:v>9.2787944025834346E-2</c:v>
                </c:pt>
                <c:pt idx="41" formatCode="0.0000">
                  <c:v>0.44914908100748807</c:v>
                </c:pt>
                <c:pt idx="42" formatCode="0.0000">
                  <c:v>-0.19591047250621718</c:v>
                </c:pt>
                <c:pt idx="43" formatCode="0.0000">
                  <c:v>-0.35875994289210689</c:v>
                </c:pt>
                <c:pt idx="44" formatCode="0.0000">
                  <c:v>0.13832545371358851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'Yearly averages'!$K$57</c:f>
              <c:strCache>
                <c:ptCount val="1"/>
                <c:pt idx="0">
                  <c:v>Oct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averages'!$K$58:$K$103</c:f>
              <c:numCache>
                <c:formatCode>0.000</c:formatCode>
                <c:ptCount val="46"/>
                <c:pt idx="0">
                  <c:v>-4.1448972483455249E-2</c:v>
                </c:pt>
                <c:pt idx="1">
                  <c:v>-5.0668077788067145E-2</c:v>
                </c:pt>
                <c:pt idx="2">
                  <c:v>-3.0510585305105975E-2</c:v>
                </c:pt>
                <c:pt idx="3">
                  <c:v>1.9326683291770674E-2</c:v>
                </c:pt>
                <c:pt idx="4">
                  <c:v>0.11738327618042721</c:v>
                </c:pt>
                <c:pt idx="5" formatCode="0.0000">
                  <c:v>-9.459634573020681E-3</c:v>
                </c:pt>
                <c:pt idx="6" formatCode="0.0000">
                  <c:v>0.16584491259524881</c:v>
                </c:pt>
                <c:pt idx="7" formatCode="0.0000">
                  <c:v>0.21350535273126536</c:v>
                </c:pt>
                <c:pt idx="8" formatCode="0.0000">
                  <c:v>8.4513922813873821E-2</c:v>
                </c:pt>
                <c:pt idx="9" formatCode="0.0000">
                  <c:v>3.9437119375628216E-2</c:v>
                </c:pt>
                <c:pt idx="10" formatCode="0.0000">
                  <c:v>-0.15078150981044236</c:v>
                </c:pt>
                <c:pt idx="11" formatCode="0.0000">
                  <c:v>-3.8767650834403033E-2</c:v>
                </c:pt>
                <c:pt idx="12" formatCode="0.0000">
                  <c:v>9.5809536032856357E-2</c:v>
                </c:pt>
                <c:pt idx="13" formatCode="0.0000">
                  <c:v>-5.3050397877985045E-3</c:v>
                </c:pt>
                <c:pt idx="14" formatCode="0.0000">
                  <c:v>0.13147487219060494</c:v>
                </c:pt>
                <c:pt idx="15" formatCode="0.0000">
                  <c:v>2.8789565770637848E-2</c:v>
                </c:pt>
                <c:pt idx="16" formatCode="0.0000">
                  <c:v>-7.107563664006078E-2</c:v>
                </c:pt>
                <c:pt idx="17" formatCode="0.0000">
                  <c:v>1.0225921521997527E-2</c:v>
                </c:pt>
                <c:pt idx="18" formatCode="0.0000">
                  <c:v>4.4892188052315207E-2</c:v>
                </c:pt>
                <c:pt idx="19" formatCode="0.0000">
                  <c:v>-3.8138825324179892E-3</c:v>
                </c:pt>
                <c:pt idx="20" formatCode="0.0000">
                  <c:v>1.8336886993603363E-2</c:v>
                </c:pt>
                <c:pt idx="21" formatCode="0.0000">
                  <c:v>1.7569333526934905E-2</c:v>
                </c:pt>
                <c:pt idx="22" formatCode="0.0000">
                  <c:v>0.13178654292343372</c:v>
                </c:pt>
                <c:pt idx="23" formatCode="0.0000">
                  <c:v>-3.6830073660147344E-2</c:v>
                </c:pt>
                <c:pt idx="24" formatCode="0.0000">
                  <c:v>-0.15593895155938942</c:v>
                </c:pt>
                <c:pt idx="25" formatCode="0.0000">
                  <c:v>0.13125087547275527</c:v>
                </c:pt>
                <c:pt idx="26" formatCode="0.0000">
                  <c:v>-2.2598870056497189E-2</c:v>
                </c:pt>
                <c:pt idx="27" formatCode="0.0000">
                  <c:v>-6.552996564448399E-2</c:v>
                </c:pt>
                <c:pt idx="28" formatCode="0.0000">
                  <c:v>8.7643678160919558E-2</c:v>
                </c:pt>
                <c:pt idx="29" formatCode="0.0000">
                  <c:v>0.19764011799410031</c:v>
                </c:pt>
                <c:pt idx="30" formatCode="0.0000">
                  <c:v>-0.22388608176389535</c:v>
                </c:pt>
                <c:pt idx="31" formatCode="0.0000">
                  <c:v>4.6511627906977715E-3</c:v>
                </c:pt>
                <c:pt idx="32" formatCode="0.0000">
                  <c:v>-0.13062777425491434</c:v>
                </c:pt>
                <c:pt idx="33" formatCode="0.0000">
                  <c:v>2.1866666666666701E-2</c:v>
                </c:pt>
                <c:pt idx="34" formatCode="0.0000">
                  <c:v>5.3590568060022381E-3</c:v>
                </c:pt>
                <c:pt idx="35" formatCode="0.0000">
                  <c:v>9.6301020408163351E-2</c:v>
                </c:pt>
                <c:pt idx="36" formatCode="0.0000">
                  <c:v>0.26340028143789196</c:v>
                </c:pt>
                <c:pt idx="37" formatCode="0.0000">
                  <c:v>4.612412460758275E-2</c:v>
                </c:pt>
                <c:pt idx="38" formatCode="0.0000">
                  <c:v>-4.7111934251649501E-2</c:v>
                </c:pt>
                <c:pt idx="39" formatCode="0.0000">
                  <c:v>-5.3078010538491149E-2</c:v>
                </c:pt>
                <c:pt idx="40" formatCode="0.0000">
                  <c:v>0.19612486544671692</c:v>
                </c:pt>
                <c:pt idx="41" formatCode="0.0000">
                  <c:v>0.27923757658270931</c:v>
                </c:pt>
                <c:pt idx="42" formatCode="0.0000">
                  <c:v>-0.40646587455098093</c:v>
                </c:pt>
                <c:pt idx="43" formatCode="0.0000">
                  <c:v>-0.23149092392412807</c:v>
                </c:pt>
                <c:pt idx="44" formatCode="0.0000">
                  <c:v>0.30486502973921015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'Yearly averages'!$L$57</c:f>
              <c:strCache>
                <c:ptCount val="1"/>
                <c:pt idx="0">
                  <c:v>Nov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averages'!$L$58:$L$103</c:f>
              <c:numCache>
                <c:formatCode>0.000</c:formatCode>
                <c:ptCount val="46"/>
                <c:pt idx="0">
                  <c:v>-2.4381748519679558E-3</c:v>
                </c:pt>
                <c:pt idx="1">
                  <c:v>-8.4005820875777126E-2</c:v>
                </c:pt>
                <c:pt idx="2">
                  <c:v>-1.7434620174346271E-2</c:v>
                </c:pt>
                <c:pt idx="3">
                  <c:v>7.7306733167082475E-2</c:v>
                </c:pt>
                <c:pt idx="4">
                  <c:v>0.10313901345291465</c:v>
                </c:pt>
                <c:pt idx="5" formatCode="0.0000">
                  <c:v>6.0904496566023258E-3</c:v>
                </c:pt>
                <c:pt idx="6" formatCode="0.0000">
                  <c:v>0.31779471089197675</c:v>
                </c:pt>
                <c:pt idx="7" formatCode="0.0000">
                  <c:v>0.43683777106780108</c:v>
                </c:pt>
                <c:pt idx="8" formatCode="0.0000">
                  <c:v>4.0813607496558157E-2</c:v>
                </c:pt>
                <c:pt idx="9" formatCode="0.0000">
                  <c:v>-2.8676166262638247E-2</c:v>
                </c:pt>
                <c:pt idx="10" formatCode="0.0000">
                  <c:v>-0.18350515463917527</c:v>
                </c:pt>
                <c:pt idx="11" formatCode="0.0000">
                  <c:v>9.5763799743260547E-2</c:v>
                </c:pt>
                <c:pt idx="12" formatCode="0.0000">
                  <c:v>0.18898799974331015</c:v>
                </c:pt>
                <c:pt idx="13" formatCode="0.0000">
                  <c:v>4.366455825341764E-2</c:v>
                </c:pt>
                <c:pt idx="14" formatCode="0.0000">
                  <c:v>0.13031735313977055</c:v>
                </c:pt>
                <c:pt idx="15" formatCode="0.0000">
                  <c:v>4.7240337203753757E-2</c:v>
                </c:pt>
                <c:pt idx="16" formatCode="0.0000">
                  <c:v>7.9817559863168963E-3</c:v>
                </c:pt>
                <c:pt idx="17" formatCode="0.0000">
                  <c:v>2.0214030915576719E-2</c:v>
                </c:pt>
                <c:pt idx="18" formatCode="0.0000">
                  <c:v>3.3580770590314613E-2</c:v>
                </c:pt>
                <c:pt idx="19" formatCode="0.0000">
                  <c:v>4.1952707856597993E-2</c:v>
                </c:pt>
                <c:pt idx="20" formatCode="0.0000">
                  <c:v>6.2686567164179197E-2</c:v>
                </c:pt>
                <c:pt idx="21" formatCode="0.0000">
                  <c:v>0.10643240888630756</c:v>
                </c:pt>
                <c:pt idx="22" formatCode="0.0000">
                  <c:v>0.19443155452436178</c:v>
                </c:pt>
                <c:pt idx="23" formatCode="0.0000">
                  <c:v>3.7541275082550118E-2</c:v>
                </c:pt>
                <c:pt idx="24" formatCode="0.0000">
                  <c:v>-0.16230922362309219</c:v>
                </c:pt>
                <c:pt idx="25" formatCode="0.0000">
                  <c:v>0.15310267544474021</c:v>
                </c:pt>
                <c:pt idx="26" formatCode="0.0000">
                  <c:v>7.4858757062146841E-2</c:v>
                </c:pt>
                <c:pt idx="27" formatCode="0.0000">
                  <c:v>2.4557831785214423E-2</c:v>
                </c:pt>
                <c:pt idx="28" formatCode="0.0000">
                  <c:v>8.18965517241379E-2</c:v>
                </c:pt>
                <c:pt idx="29" formatCode="0.0000">
                  <c:v>0.18702064896755166</c:v>
                </c:pt>
                <c:pt idx="30" formatCode="0.0000">
                  <c:v>-0.15774000918695452</c:v>
                </c:pt>
                <c:pt idx="31" formatCode="0.0000">
                  <c:v>-7.9069767441859451E-3</c:v>
                </c:pt>
                <c:pt idx="32" formatCode="0.0000">
                  <c:v>-3.7412809131261771E-2</c:v>
                </c:pt>
                <c:pt idx="33" formatCode="0.0000">
                  <c:v>-1.2266666666666648E-2</c:v>
                </c:pt>
                <c:pt idx="34" formatCode="0.0000">
                  <c:v>3.1082529474812493E-2</c:v>
                </c:pt>
                <c:pt idx="35" formatCode="0.0000">
                  <c:v>0.12691326530612246</c:v>
                </c:pt>
                <c:pt idx="36" formatCode="0.0000">
                  <c:v>0.21734680823845465</c:v>
                </c:pt>
                <c:pt idx="37" formatCode="0.0000">
                  <c:v>0.20115914030427429</c:v>
                </c:pt>
                <c:pt idx="38" formatCode="0.0000">
                  <c:v>-4.7111934251649501E-2</c:v>
                </c:pt>
                <c:pt idx="39" formatCode="0.0000">
                  <c:v>-9.8959002698881804E-3</c:v>
                </c:pt>
                <c:pt idx="40" formatCode="0.0000">
                  <c:v>0.29171151776103343</c:v>
                </c:pt>
                <c:pt idx="41" formatCode="0.0000">
                  <c:v>0.39523485364193323</c:v>
                </c:pt>
                <c:pt idx="42" formatCode="0.0000">
                  <c:v>-0.29704338214976511</c:v>
                </c:pt>
                <c:pt idx="43" formatCode="0.0000">
                  <c:v>1.0809708341831481E-2</c:v>
                </c:pt>
                <c:pt idx="44" formatCode="0.0000">
                  <c:v>0.23166082049717862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'Yearly averages'!$M$57</c:f>
              <c:strCache>
                <c:ptCount val="1"/>
                <c:pt idx="0">
                  <c:v>Dec</c:v>
                </c:pt>
              </c:strCache>
            </c:strRef>
          </c:tx>
          <c:marker>
            <c:symbol val="none"/>
          </c:marker>
          <c:cat>
            <c:numRef>
              <c:f>'Yearly averages'!$A$58:$A$103</c:f>
              <c:numCache>
                <c:formatCode>General</c:formatCode>
                <c:ptCount val="4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</c:numCache>
            </c:numRef>
          </c:cat>
          <c:val>
            <c:numRef>
              <c:f>'Yearly averages'!$M$58:$M$103</c:f>
              <c:numCache>
                <c:formatCode>0.000</c:formatCode>
                <c:ptCount val="46"/>
                <c:pt idx="0">
                  <c:v>-1.9157088122605415E-2</c:v>
                </c:pt>
                <c:pt idx="1">
                  <c:v>-7.9243286148961478E-2</c:v>
                </c:pt>
                <c:pt idx="2">
                  <c:v>3.4869240348692321E-2</c:v>
                </c:pt>
                <c:pt idx="3">
                  <c:v>0.12593516209476308</c:v>
                </c:pt>
                <c:pt idx="4">
                  <c:v>0.10472170931152713</c:v>
                </c:pt>
                <c:pt idx="5" formatCode="0.0000">
                  <c:v>5.7405727614357804E-2</c:v>
                </c:pt>
                <c:pt idx="6" formatCode="0.0000">
                  <c:v>0.4253697893321382</c:v>
                </c:pt>
                <c:pt idx="7" formatCode="0.0000">
                  <c:v>0.59429041998352994</c:v>
                </c:pt>
                <c:pt idx="8" formatCode="0.0000">
                  <c:v>-3.9658924368255133E-2</c:v>
                </c:pt>
                <c:pt idx="9" formatCode="0.0000">
                  <c:v>-7.8342103707207511E-2</c:v>
                </c:pt>
                <c:pt idx="10" formatCode="0.0000">
                  <c:v>-0.13002993016295317</c:v>
                </c:pt>
                <c:pt idx="11" formatCode="0.0000">
                  <c:v>0.12143774069319635</c:v>
                </c:pt>
                <c:pt idx="12" formatCode="0.0000">
                  <c:v>0.13431303343387024</c:v>
                </c:pt>
                <c:pt idx="13" formatCode="0.0000">
                  <c:v>8.7737196490512037E-2</c:v>
                </c:pt>
                <c:pt idx="14" formatCode="0.0000">
                  <c:v>7.8807755377640731E-2</c:v>
                </c:pt>
                <c:pt idx="15" formatCode="0.0000">
                  <c:v>-2.9107682519484701E-2</c:v>
                </c:pt>
                <c:pt idx="16" formatCode="0.0000">
                  <c:v>-2.0904599011782543E-2</c:v>
                </c:pt>
                <c:pt idx="17" formatCode="0.0000">
                  <c:v>5.7312722948870354E-2</c:v>
                </c:pt>
                <c:pt idx="18" formatCode="0.0000">
                  <c:v>3.2166843407564594E-2</c:v>
                </c:pt>
                <c:pt idx="19" formatCode="0.0000">
                  <c:v>8.7719298245614086E-2</c:v>
                </c:pt>
                <c:pt idx="20" formatCode="0.0000">
                  <c:v>1.2793176972281106E-3</c:v>
                </c:pt>
                <c:pt idx="21" formatCode="0.0000">
                  <c:v>8.7265863220560513E-2</c:v>
                </c:pt>
                <c:pt idx="22" formatCode="0.0000">
                  <c:v>0.22923433874709964</c:v>
                </c:pt>
                <c:pt idx="23" formatCode="0.0000">
                  <c:v>5.8420116840234293E-3</c:v>
                </c:pt>
                <c:pt idx="24" formatCode="0.0000">
                  <c:v>-0.14319840743198398</c:v>
                </c:pt>
                <c:pt idx="25" formatCode="0.0000">
                  <c:v>0.24891441378344314</c:v>
                </c:pt>
                <c:pt idx="26" formatCode="0.0000">
                  <c:v>5.2259887005649652E-2</c:v>
                </c:pt>
                <c:pt idx="27" formatCode="0.0000">
                  <c:v>0.12686092378165159</c:v>
                </c:pt>
                <c:pt idx="28" formatCode="0.0000">
                  <c:v>0.16954022988505746</c:v>
                </c:pt>
                <c:pt idx="29" formatCode="0.0000">
                  <c:v>0.2106194690265486</c:v>
                </c:pt>
                <c:pt idx="30" formatCode="0.0000">
                  <c:v>-0.1533302710151585</c:v>
                </c:pt>
                <c:pt idx="31" formatCode="0.0000">
                  <c:v>-7.906976744186045E-2</c:v>
                </c:pt>
                <c:pt idx="32" formatCode="0.0000">
                  <c:v>-4.5022194039315067E-2</c:v>
                </c:pt>
                <c:pt idx="33" formatCode="0.0000">
                  <c:v>-2.5066666666666682E-2</c:v>
                </c:pt>
                <c:pt idx="34" formatCode="0.0000">
                  <c:v>6.3236870310825255E-2</c:v>
                </c:pt>
                <c:pt idx="35" formatCode="0.0000">
                  <c:v>0.14987244897959195</c:v>
                </c:pt>
                <c:pt idx="36" formatCode="0.0000">
                  <c:v>4.8484073173851838E-2</c:v>
                </c:pt>
                <c:pt idx="37" formatCode="0.0000">
                  <c:v>9.39386621588989E-2</c:v>
                </c:pt>
                <c:pt idx="38" formatCode="0.0000">
                  <c:v>-2.488713971524481E-2</c:v>
                </c:pt>
                <c:pt idx="39" formatCode="0.0000">
                  <c:v>1.1695154864413304E-2</c:v>
                </c:pt>
                <c:pt idx="40" formatCode="0.0000">
                  <c:v>0.2297093649085038</c:v>
                </c:pt>
                <c:pt idx="41" formatCode="0.0000">
                  <c:v>0.31518039482641247</c:v>
                </c:pt>
                <c:pt idx="42" formatCode="0.0000">
                  <c:v>-0.18927880630008287</c:v>
                </c:pt>
                <c:pt idx="43" formatCode="0.0000">
                  <c:v>3.4672649398328481E-3</c:v>
                </c:pt>
                <c:pt idx="44" formatCode="0.0000">
                  <c:v>0.42931218545066341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20384"/>
        <c:axId val="162730368"/>
      </c:lineChart>
      <c:catAx>
        <c:axId val="1627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2730368"/>
        <c:crosses val="autoZero"/>
        <c:auto val="1"/>
        <c:lblAlgn val="ctr"/>
        <c:lblOffset val="100"/>
        <c:noMultiLvlLbl val="0"/>
      </c:catAx>
      <c:valAx>
        <c:axId val="16273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relatives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 Relatives'!$A$95</c:f>
              <c:strCache>
                <c:ptCount val="1"/>
                <c:pt idx="0">
                  <c:v>(1) Link rel</c:v>
                </c:pt>
              </c:strCache>
            </c:strRef>
          </c:tx>
          <c:marker>
            <c:symbol val="none"/>
          </c:marker>
          <c:val>
            <c:numRef>
              <c:f>'Link Relatives'!$B$95:$M$95</c:f>
              <c:numCache>
                <c:formatCode>0.000</c:formatCode>
                <c:ptCount val="12"/>
                <c:pt idx="0">
                  <c:v>0.99029953946217519</c:v>
                </c:pt>
                <c:pt idx="1">
                  <c:v>0.99272595067913127</c:v>
                </c:pt>
                <c:pt idx="2">
                  <c:v>0.99013212597463818</c:v>
                </c:pt>
                <c:pt idx="3">
                  <c:v>0.98049213701998961</c:v>
                </c:pt>
                <c:pt idx="4">
                  <c:v>0.98021268510790949</c:v>
                </c:pt>
                <c:pt idx="5">
                  <c:v>0.98853865697615784</c:v>
                </c:pt>
                <c:pt idx="6">
                  <c:v>1.018125570576135</c:v>
                </c:pt>
                <c:pt idx="7">
                  <c:v>1.0125752023277645</c:v>
                </c:pt>
                <c:pt idx="8">
                  <c:v>1.0272750368648831</c:v>
                </c:pt>
                <c:pt idx="9">
                  <c:v>1.0398423459640138</c:v>
                </c:pt>
                <c:pt idx="10">
                  <c:v>1.0467767582565677</c:v>
                </c:pt>
                <c:pt idx="11">
                  <c:v>1.0097117597331464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78496"/>
        <c:axId val="162653312"/>
      </c:lineChart>
      <c:catAx>
        <c:axId val="1627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53312"/>
        <c:crosses val="autoZero"/>
        <c:auto val="1"/>
        <c:lblAlgn val="ctr"/>
        <c:lblOffset val="100"/>
        <c:noMultiLvlLbl val="0"/>
      </c:catAx>
      <c:valAx>
        <c:axId val="1626533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277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 Relatives'!$A$196</c:f>
              <c:strCache>
                <c:ptCount val="1"/>
                <c:pt idx="0">
                  <c:v>(3) Corr chain rel</c:v>
                </c:pt>
              </c:strCache>
            </c:strRef>
          </c:tx>
          <c:marker>
            <c:symbol val="none"/>
          </c:marker>
          <c:val>
            <c:numRef>
              <c:f>'Link Relatives'!$B$196:$M$196</c:f>
              <c:numCache>
                <c:formatCode>0.000</c:formatCode>
                <c:ptCount val="12"/>
                <c:pt idx="0">
                  <c:v>1</c:v>
                </c:pt>
                <c:pt idx="1">
                  <c:v>0.99594518681913125</c:v>
                </c:pt>
                <c:pt idx="2">
                  <c:v>0.98259643222317294</c:v>
                </c:pt>
                <c:pt idx="3">
                  <c:v>0.96299645890799423</c:v>
                </c:pt>
                <c:pt idx="4">
                  <c:v>0.94561229818521619</c:v>
                </c:pt>
                <c:pt idx="5">
                  <c:v>0.93161480696744403</c:v>
                </c:pt>
                <c:pt idx="6">
                  <c:v>0.9500317287805079</c:v>
                </c:pt>
                <c:pt idx="7">
                  <c:v>0.97107043625593581</c:v>
                </c:pt>
                <c:pt idx="8">
                  <c:v>1.0036155912817031</c:v>
                </c:pt>
                <c:pt idx="9">
                  <c:v>1.0369806336464509</c:v>
                </c:pt>
                <c:pt idx="10">
                  <c:v>1.0824030400525066</c:v>
                </c:pt>
                <c:pt idx="11">
                  <c:v>1.0936770953424222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80288"/>
        <c:axId val="162781824"/>
      </c:lineChart>
      <c:catAx>
        <c:axId val="1627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81824"/>
        <c:crosses val="autoZero"/>
        <c:auto val="1"/>
        <c:lblAlgn val="ctr"/>
        <c:lblOffset val="100"/>
        <c:noMultiLvlLbl val="0"/>
      </c:catAx>
      <c:valAx>
        <c:axId val="162781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278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Method of Link Relatives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 Relatives'!$A$200</c:f>
              <c:strCache>
                <c:ptCount val="1"/>
                <c:pt idx="0">
                  <c:v>(4) Index</c:v>
                </c:pt>
              </c:strCache>
            </c:strRef>
          </c:tx>
          <c:marker>
            <c:symbol val="none"/>
          </c:marker>
          <c:cat>
            <c:strRef>
              <c:f>'Link Relatives'!$B$1:$M$1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'Link Relatives'!$B$200:$M$200</c:f>
              <c:numCache>
                <c:formatCode>0.000</c:formatCode>
                <c:ptCount val="12"/>
                <c:pt idx="0">
                  <c:v>1.003634519523126</c:v>
                </c:pt>
                <c:pt idx="1">
                  <c:v>0.9995649690445888</c:v>
                </c:pt>
                <c:pt idx="2">
                  <c:v>0.98616769813944205</c:v>
                </c:pt>
                <c:pt idx="3">
                  <c:v>0.96649648833859658</c:v>
                </c:pt>
                <c:pt idx="4">
                  <c:v>0.94904914454427847</c:v>
                </c:pt>
                <c:pt idx="5">
                  <c:v>0.93500077917140056</c:v>
                </c:pt>
                <c:pt idx="6">
                  <c:v>0.95348463764634983</c:v>
                </c:pt>
                <c:pt idx="7">
                  <c:v>0.97459981071483859</c:v>
                </c:pt>
                <c:pt idx="8">
                  <c:v>1.0072632517419302</c:v>
                </c:pt>
                <c:pt idx="9">
                  <c:v>1.0407495600045427</c:v>
                </c:pt>
                <c:pt idx="10">
                  <c:v>1.0863370550334686</c:v>
                </c:pt>
                <c:pt idx="11">
                  <c:v>1.0976520860974401</c:v>
                </c:pt>
              </c:numCache>
            </c:numRef>
          </c:val>
          <c:smooth val="0"/>
        </c:ser>
        <c:ser>
          <c:idx val="1"/>
          <c:order val="1"/>
          <c:tx>
            <c:v>(3) Corr Chain rel</c:v>
          </c:tx>
          <c:marker>
            <c:symbol val="none"/>
          </c:marker>
          <c:val>
            <c:numRef>
              <c:f>'Link Relatives'!$B$196:$M$196</c:f>
              <c:numCache>
                <c:formatCode>0.000</c:formatCode>
                <c:ptCount val="12"/>
                <c:pt idx="0">
                  <c:v>1</c:v>
                </c:pt>
                <c:pt idx="1">
                  <c:v>0.99594518681913125</c:v>
                </c:pt>
                <c:pt idx="2">
                  <c:v>0.98259643222317294</c:v>
                </c:pt>
                <c:pt idx="3">
                  <c:v>0.96299645890799423</c:v>
                </c:pt>
                <c:pt idx="4">
                  <c:v>0.94561229818521619</c:v>
                </c:pt>
                <c:pt idx="5">
                  <c:v>0.93161480696744403</c:v>
                </c:pt>
                <c:pt idx="6">
                  <c:v>0.9500317287805079</c:v>
                </c:pt>
                <c:pt idx="7">
                  <c:v>0.97107043625593581</c:v>
                </c:pt>
                <c:pt idx="8">
                  <c:v>1.0036155912817031</c:v>
                </c:pt>
                <c:pt idx="9">
                  <c:v>1.0369806336464509</c:v>
                </c:pt>
                <c:pt idx="10">
                  <c:v>1.0824030400525066</c:v>
                </c:pt>
                <c:pt idx="11">
                  <c:v>1.0936770953424222</c:v>
                </c:pt>
              </c:numCache>
            </c:numRef>
          </c:val>
          <c:smooth val="0"/>
        </c:ser>
        <c:ser>
          <c:idx val="2"/>
          <c:order val="2"/>
          <c:tx>
            <c:v>(2) Chain rel</c:v>
          </c:tx>
          <c:marker>
            <c:symbol val="none"/>
          </c:marker>
          <c:val>
            <c:numRef>
              <c:f>'Link Relatives'!$B$145:$M$145</c:f>
              <c:numCache>
                <c:formatCode>0.000</c:formatCode>
                <c:ptCount val="12"/>
                <c:pt idx="0">
                  <c:v>1</c:v>
                </c:pt>
                <c:pt idx="1">
                  <c:v>0.99272595067913127</c:v>
                </c:pt>
                <c:pt idx="2">
                  <c:v>0.97937719608317242</c:v>
                </c:pt>
                <c:pt idx="3">
                  <c:v>0.95977722276799404</c:v>
                </c:pt>
                <c:pt idx="4">
                  <c:v>0.94239306204521545</c:v>
                </c:pt>
                <c:pt idx="5">
                  <c:v>0.92839557082744306</c:v>
                </c:pt>
                <c:pt idx="6">
                  <c:v>0.94681249264050715</c:v>
                </c:pt>
                <c:pt idx="7">
                  <c:v>0.96785120011593484</c:v>
                </c:pt>
                <c:pt idx="8">
                  <c:v>1.000396355141703</c:v>
                </c:pt>
                <c:pt idx="9">
                  <c:v>1.0337613975064504</c:v>
                </c:pt>
                <c:pt idx="10">
                  <c:v>1.0791838039125061</c:v>
                </c:pt>
                <c:pt idx="11">
                  <c:v>1.0904578592024217</c:v>
                </c:pt>
              </c:numCache>
            </c:numRef>
          </c:val>
          <c:smooth val="0"/>
        </c:ser>
        <c:ser>
          <c:idx val="3"/>
          <c:order val="3"/>
          <c:tx>
            <c:v>(1) Link rel</c:v>
          </c:tx>
          <c:marker>
            <c:symbol val="none"/>
          </c:marker>
          <c:val>
            <c:numRef>
              <c:f>'Link Relatives'!$B$95:$M$95</c:f>
              <c:numCache>
                <c:formatCode>0.000</c:formatCode>
                <c:ptCount val="12"/>
                <c:pt idx="0">
                  <c:v>0.99029953946217519</c:v>
                </c:pt>
                <c:pt idx="1">
                  <c:v>0.99272595067913127</c:v>
                </c:pt>
                <c:pt idx="2">
                  <c:v>0.99013212597463818</c:v>
                </c:pt>
                <c:pt idx="3">
                  <c:v>0.98049213701998961</c:v>
                </c:pt>
                <c:pt idx="4">
                  <c:v>0.98021268510790949</c:v>
                </c:pt>
                <c:pt idx="5">
                  <c:v>0.98853865697615784</c:v>
                </c:pt>
                <c:pt idx="6">
                  <c:v>1.018125570576135</c:v>
                </c:pt>
                <c:pt idx="7">
                  <c:v>1.0125752023277645</c:v>
                </c:pt>
                <c:pt idx="8">
                  <c:v>1.0272750368648831</c:v>
                </c:pt>
                <c:pt idx="9">
                  <c:v>1.0398423459640138</c:v>
                </c:pt>
                <c:pt idx="10">
                  <c:v>1.0467767582565677</c:v>
                </c:pt>
                <c:pt idx="11">
                  <c:v>1.0097117597331464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93568"/>
        <c:axId val="162495104"/>
      </c:lineChart>
      <c:catAx>
        <c:axId val="1624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95104"/>
        <c:crosses val="autoZero"/>
        <c:auto val="1"/>
        <c:lblAlgn val="ctr"/>
        <c:lblOffset val="100"/>
        <c:noMultiLvlLbl val="0"/>
      </c:catAx>
      <c:valAx>
        <c:axId val="162495104"/>
        <c:scaling>
          <c:orientation val="minMax"/>
          <c:min val="0.880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Seaonal variation (adjusted percent)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249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304801</xdr:colOff>
      <xdr:row>31</xdr:row>
      <xdr:rowOff>176212</xdr:rowOff>
    </xdr:from>
    <xdr:to>
      <xdr:col>23</xdr:col>
      <xdr:colOff>390532</xdr:colOff>
      <xdr:row>46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82</xdr:row>
      <xdr:rowOff>109537</xdr:rowOff>
    </xdr:from>
    <xdr:to>
      <xdr:col>23</xdr:col>
      <xdr:colOff>314325</xdr:colOff>
      <xdr:row>96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20</xdr:row>
      <xdr:rowOff>71437</xdr:rowOff>
    </xdr:from>
    <xdr:to>
      <xdr:col>23</xdr:col>
      <xdr:colOff>295275</xdr:colOff>
      <xdr:row>34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314326</xdr:colOff>
      <xdr:row>45</xdr:row>
      <xdr:rowOff>119062</xdr:rowOff>
    </xdr:from>
    <xdr:to>
      <xdr:col>23</xdr:col>
      <xdr:colOff>209557</xdr:colOff>
      <xdr:row>60</xdr:row>
      <xdr:rowOff>4762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219075</xdr:colOff>
      <xdr:row>63</xdr:row>
      <xdr:rowOff>71437</xdr:rowOff>
    </xdr:from>
    <xdr:to>
      <xdr:col>23</xdr:col>
      <xdr:colOff>171450</xdr:colOff>
      <xdr:row>77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81</xdr:row>
      <xdr:rowOff>185737</xdr:rowOff>
    </xdr:from>
    <xdr:to>
      <xdr:col>23</xdr:col>
      <xdr:colOff>142875</xdr:colOff>
      <xdr:row>96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285756</xdr:colOff>
      <xdr:row>79</xdr:row>
      <xdr:rowOff>4762</xdr:rowOff>
    </xdr:from>
    <xdr:to>
      <xdr:col>21</xdr:col>
      <xdr:colOff>590556</xdr:colOff>
      <xdr:row>93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409581</xdr:colOff>
      <xdr:row>172</xdr:row>
      <xdr:rowOff>100012</xdr:rowOff>
    </xdr:from>
    <xdr:to>
      <xdr:col>22</xdr:col>
      <xdr:colOff>104781</xdr:colOff>
      <xdr:row>186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104781</xdr:colOff>
      <xdr:row>188</xdr:row>
      <xdr:rowOff>61912</xdr:rowOff>
    </xdr:from>
    <xdr:to>
      <xdr:col>21</xdr:col>
      <xdr:colOff>409581</xdr:colOff>
      <xdr:row>202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workbookViewId="0">
      <pane xSplit="1" ySplit="3" topLeftCell="B30" activePane="bottomRight" state="frozen"/>
      <selection pane="topRight" activeCell="B1" sqref="B1"/>
      <selection pane="bottomLeft" activeCell="A4" sqref="A4"/>
      <selection pane="bottomRight" sqref="A1:M49"/>
    </sheetView>
  </sheetViews>
  <sheetFormatPr defaultRowHeight="15" x14ac:dyDescent="0.25"/>
  <cols>
    <col min="15" max="15" width="8.42578125" bestFit="1" customWidth="1"/>
    <col min="16" max="17" width="5.5703125" bestFit="1" customWidth="1"/>
    <col min="18" max="24" width="6.28515625" bestFit="1" customWidth="1"/>
    <col min="25" max="27" width="5.5703125" bestFit="1" customWidth="1"/>
  </cols>
  <sheetData>
    <row r="1" spans="1:27" x14ac:dyDescent="0.25">
      <c r="A1" t="s">
        <v>0</v>
      </c>
    </row>
    <row r="3" spans="1:2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O3" s="9" t="s">
        <v>1</v>
      </c>
      <c r="P3" s="9" t="s">
        <v>2</v>
      </c>
      <c r="Q3" s="9" t="s">
        <v>3</v>
      </c>
      <c r="R3" s="9" t="s">
        <v>4</v>
      </c>
      <c r="S3" s="9" t="s">
        <v>5</v>
      </c>
      <c r="T3" s="9" t="s">
        <v>6</v>
      </c>
      <c r="U3" s="9" t="s">
        <v>7</v>
      </c>
      <c r="V3" s="9" t="s">
        <v>8</v>
      </c>
      <c r="W3" s="9" t="s">
        <v>9</v>
      </c>
      <c r="X3" s="9" t="s">
        <v>10</v>
      </c>
      <c r="Y3" s="9" t="s">
        <v>11</v>
      </c>
      <c r="Z3" s="9" t="s">
        <v>12</v>
      </c>
      <c r="AA3" s="9" t="s">
        <v>13</v>
      </c>
    </row>
    <row r="4" spans="1:27" x14ac:dyDescent="0.25">
      <c r="A4">
        <v>1966</v>
      </c>
      <c r="F4" s="1">
        <v>172</v>
      </c>
      <c r="G4" s="1">
        <v>185.5</v>
      </c>
      <c r="H4" s="1">
        <v>189.25</v>
      </c>
      <c r="I4" s="1">
        <v>188</v>
      </c>
      <c r="J4" s="1">
        <v>173.75</v>
      </c>
      <c r="K4" s="1">
        <v>172</v>
      </c>
      <c r="L4" s="1">
        <v>179</v>
      </c>
      <c r="M4" s="1">
        <v>176</v>
      </c>
      <c r="O4">
        <v>1966</v>
      </c>
      <c r="T4" s="1">
        <v>1.72</v>
      </c>
      <c r="U4" s="1">
        <v>1.855</v>
      </c>
      <c r="V4" s="1">
        <v>1.8925000000000001</v>
      </c>
      <c r="W4" s="1">
        <v>1.88</v>
      </c>
      <c r="X4" s="1">
        <v>1.7375</v>
      </c>
      <c r="Y4" s="1">
        <v>1.72</v>
      </c>
      <c r="Z4" s="1">
        <v>1.79</v>
      </c>
      <c r="AA4" s="1">
        <v>1.76</v>
      </c>
    </row>
    <row r="5" spans="1:27" x14ac:dyDescent="0.25">
      <c r="A5">
        <v>1967</v>
      </c>
      <c r="B5" s="1">
        <v>161</v>
      </c>
      <c r="C5" s="1">
        <v>178.25</v>
      </c>
      <c r="D5" s="1">
        <v>179.25</v>
      </c>
      <c r="E5" s="1">
        <v>166</v>
      </c>
      <c r="F5" s="1">
        <v>166.25</v>
      </c>
      <c r="G5" s="1">
        <v>149.25</v>
      </c>
      <c r="H5" s="1">
        <v>151.75</v>
      </c>
      <c r="I5" s="1">
        <v>146.25</v>
      </c>
      <c r="J5" s="1">
        <v>153</v>
      </c>
      <c r="K5" s="1">
        <v>149.5</v>
      </c>
      <c r="L5" s="1">
        <v>144.25</v>
      </c>
      <c r="M5" s="1">
        <v>145</v>
      </c>
      <c r="O5">
        <v>1967</v>
      </c>
      <c r="P5" s="1">
        <v>1.61</v>
      </c>
      <c r="Q5" s="1">
        <v>1.7825</v>
      </c>
      <c r="R5" s="1">
        <v>1.7925</v>
      </c>
      <c r="S5" s="1">
        <v>1.66</v>
      </c>
      <c r="T5" s="1">
        <v>1.6625000000000001</v>
      </c>
      <c r="U5" s="1">
        <v>1.4924999999999999</v>
      </c>
      <c r="V5" s="1">
        <v>1.5175000000000001</v>
      </c>
      <c r="W5" s="1">
        <v>1.4624999999999999</v>
      </c>
      <c r="X5" s="1">
        <v>1.53</v>
      </c>
      <c r="Y5" s="1">
        <v>1.4950000000000001</v>
      </c>
      <c r="Z5" s="1">
        <v>1.4424999999999999</v>
      </c>
      <c r="AA5" s="1">
        <v>1.45</v>
      </c>
    </row>
    <row r="6" spans="1:27" x14ac:dyDescent="0.25">
      <c r="A6">
        <v>1968</v>
      </c>
      <c r="B6" s="1">
        <v>149.25</v>
      </c>
      <c r="C6" s="1">
        <v>147.5</v>
      </c>
      <c r="D6" s="1">
        <v>148.5</v>
      </c>
      <c r="E6" s="1">
        <v>135.5</v>
      </c>
      <c r="F6" s="1">
        <v>136.75</v>
      </c>
      <c r="G6" s="1">
        <v>125.5</v>
      </c>
      <c r="H6" s="1">
        <v>125.5</v>
      </c>
      <c r="I6" s="1">
        <v>118.5</v>
      </c>
      <c r="J6" s="1">
        <v>119.25</v>
      </c>
      <c r="K6" s="1">
        <v>129.75</v>
      </c>
      <c r="L6" s="1">
        <v>131.5</v>
      </c>
      <c r="M6" s="1">
        <v>138.5</v>
      </c>
      <c r="O6" s="5">
        <v>1968</v>
      </c>
      <c r="P6" s="1">
        <v>1.4924999999999999</v>
      </c>
      <c r="Q6" s="1">
        <v>1.4750000000000001</v>
      </c>
      <c r="R6" s="1">
        <v>1.4850000000000001</v>
      </c>
      <c r="S6" s="1">
        <v>1.355</v>
      </c>
      <c r="T6" s="1">
        <v>1.3674999999999999</v>
      </c>
      <c r="U6" s="1">
        <v>1.2549999999999999</v>
      </c>
      <c r="V6" s="1">
        <v>1.2549999999999999</v>
      </c>
      <c r="W6" s="1">
        <v>1.1850000000000001</v>
      </c>
      <c r="X6" s="1">
        <v>1.1924999999999999</v>
      </c>
      <c r="Y6" s="1">
        <v>1.2975000000000001</v>
      </c>
      <c r="Z6" s="1">
        <v>1.3149999999999999</v>
      </c>
      <c r="AA6" s="1">
        <v>1.385</v>
      </c>
    </row>
    <row r="7" spans="1:27" x14ac:dyDescent="0.25">
      <c r="A7">
        <v>1969</v>
      </c>
      <c r="B7" s="1">
        <v>137.5</v>
      </c>
      <c r="C7" s="1">
        <v>132</v>
      </c>
      <c r="D7" s="1">
        <v>128.75</v>
      </c>
      <c r="E7" s="1">
        <v>132.25</v>
      </c>
      <c r="F7" s="1">
        <v>128.25</v>
      </c>
      <c r="G7" s="1">
        <v>124.75</v>
      </c>
      <c r="H7" s="1">
        <v>127.75</v>
      </c>
      <c r="I7" s="1">
        <v>129.25</v>
      </c>
      <c r="J7" s="1">
        <v>132.75</v>
      </c>
      <c r="K7" s="1">
        <v>136.25</v>
      </c>
      <c r="L7" s="1">
        <v>144</v>
      </c>
      <c r="M7" s="1">
        <v>150.5</v>
      </c>
      <c r="O7" s="5">
        <v>1969</v>
      </c>
      <c r="P7" s="1">
        <v>1.375</v>
      </c>
      <c r="Q7" s="1">
        <v>1.32</v>
      </c>
      <c r="R7" s="1">
        <v>1.2875000000000001</v>
      </c>
      <c r="S7" s="1">
        <v>1.3225</v>
      </c>
      <c r="T7" s="1">
        <v>1.2825</v>
      </c>
      <c r="U7" s="1">
        <v>1.2475000000000001</v>
      </c>
      <c r="V7" s="1">
        <v>1.2775000000000001</v>
      </c>
      <c r="W7" s="1">
        <v>1.2925</v>
      </c>
      <c r="X7" s="1">
        <v>1.3274999999999999</v>
      </c>
      <c r="Y7" s="1">
        <v>1.3625</v>
      </c>
      <c r="Z7" s="1">
        <v>1.44</v>
      </c>
      <c r="AA7" s="1">
        <v>1.5049999999999999</v>
      </c>
    </row>
    <row r="8" spans="1:27" x14ac:dyDescent="0.25">
      <c r="A8">
        <v>1970</v>
      </c>
      <c r="B8" s="1">
        <v>148</v>
      </c>
      <c r="C8" s="1">
        <v>156.5</v>
      </c>
      <c r="D8" s="1">
        <v>150.5</v>
      </c>
      <c r="E8" s="1">
        <v>158</v>
      </c>
      <c r="F8" s="1">
        <v>141.75</v>
      </c>
      <c r="G8" s="1">
        <v>143</v>
      </c>
      <c r="H8" s="1">
        <v>146.25</v>
      </c>
      <c r="I8" s="1">
        <v>156.5</v>
      </c>
      <c r="J8" s="1">
        <v>169.75</v>
      </c>
      <c r="K8" s="1">
        <v>176.5</v>
      </c>
      <c r="L8" s="1">
        <v>174.25</v>
      </c>
      <c r="M8" s="1">
        <v>174.5</v>
      </c>
      <c r="O8" s="5">
        <v>1970</v>
      </c>
      <c r="P8" s="1">
        <v>1.48</v>
      </c>
      <c r="Q8" s="1">
        <v>1.5649999999999999</v>
      </c>
      <c r="R8" s="1">
        <v>1.5049999999999999</v>
      </c>
      <c r="S8" s="1">
        <v>1.58</v>
      </c>
      <c r="T8" s="1">
        <v>1.4175</v>
      </c>
      <c r="U8" s="1">
        <v>1.43</v>
      </c>
      <c r="V8" s="1">
        <v>1.4624999999999999</v>
      </c>
      <c r="W8" s="1">
        <v>1.5649999999999999</v>
      </c>
      <c r="X8" s="1">
        <v>1.6975</v>
      </c>
      <c r="Y8" s="1">
        <v>1.7649999999999999</v>
      </c>
      <c r="Z8" s="1">
        <v>1.7424999999999999</v>
      </c>
      <c r="AA8" s="1">
        <v>1.7450000000000001</v>
      </c>
    </row>
    <row r="9" spans="1:27" x14ac:dyDescent="0.25">
      <c r="A9">
        <v>1971</v>
      </c>
      <c r="B9" s="1">
        <v>172.5</v>
      </c>
      <c r="C9" s="1">
        <v>172</v>
      </c>
      <c r="D9" s="1">
        <v>166</v>
      </c>
      <c r="E9" s="1">
        <v>163.75</v>
      </c>
      <c r="F9" s="1">
        <v>164.25</v>
      </c>
      <c r="G9" s="1">
        <v>159.5</v>
      </c>
      <c r="H9" s="1">
        <v>148.5</v>
      </c>
      <c r="I9" s="1">
        <v>147</v>
      </c>
      <c r="J9" s="1">
        <v>144.75</v>
      </c>
      <c r="K9" s="1">
        <v>159.25</v>
      </c>
      <c r="L9" s="1">
        <v>161.75</v>
      </c>
      <c r="M9" s="1">
        <v>170</v>
      </c>
      <c r="O9" s="14" t="s">
        <v>25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x14ac:dyDescent="0.25">
      <c r="A10">
        <v>1972</v>
      </c>
      <c r="B10" s="1">
        <v>167.5</v>
      </c>
      <c r="C10" s="1">
        <v>163.25</v>
      </c>
      <c r="D10" s="1">
        <v>163.5</v>
      </c>
      <c r="E10" s="1">
        <v>169</v>
      </c>
      <c r="F10" s="1">
        <v>152</v>
      </c>
      <c r="G10" s="1">
        <v>143</v>
      </c>
      <c r="H10" s="1">
        <v>156.25</v>
      </c>
      <c r="I10" s="1">
        <v>180.75</v>
      </c>
      <c r="J10" s="1">
        <v>209</v>
      </c>
      <c r="K10" s="1">
        <v>216.75</v>
      </c>
      <c r="L10" s="1">
        <v>245</v>
      </c>
      <c r="M10" s="1">
        <v>265</v>
      </c>
      <c r="O10" s="5">
        <v>2007</v>
      </c>
      <c r="P10" s="1">
        <v>4.33</v>
      </c>
      <c r="Q10" s="1">
        <v>4.5</v>
      </c>
      <c r="R10" s="1">
        <v>4.01</v>
      </c>
      <c r="S10" s="1">
        <v>4.68</v>
      </c>
      <c r="T10" s="1">
        <v>4.75</v>
      </c>
      <c r="U10" s="1">
        <v>5.34</v>
      </c>
      <c r="V10" s="1">
        <v>5.71</v>
      </c>
      <c r="W10" s="1">
        <v>6.84</v>
      </c>
      <c r="X10" s="1">
        <v>8.8699999999999992</v>
      </c>
      <c r="Y10" s="1">
        <v>7.83</v>
      </c>
      <c r="Z10" s="1">
        <v>8.5399999999999991</v>
      </c>
      <c r="AA10" s="1">
        <v>8.0500000000000007</v>
      </c>
    </row>
    <row r="11" spans="1:27" x14ac:dyDescent="0.25">
      <c r="A11">
        <v>1973</v>
      </c>
      <c r="B11" s="1">
        <v>255</v>
      </c>
      <c r="C11" s="1">
        <v>248.75</v>
      </c>
      <c r="D11" s="1">
        <v>238.5</v>
      </c>
      <c r="E11" s="1">
        <v>249</v>
      </c>
      <c r="F11" s="1">
        <v>286.25</v>
      </c>
      <c r="G11" s="1">
        <v>273.5</v>
      </c>
      <c r="H11" s="1">
        <v>382</v>
      </c>
      <c r="I11" s="1">
        <v>507.5</v>
      </c>
      <c r="J11" s="1">
        <v>502.5</v>
      </c>
      <c r="K11" s="1">
        <v>460.5</v>
      </c>
      <c r="L11" s="1">
        <v>545.25</v>
      </c>
      <c r="M11" s="1">
        <v>605</v>
      </c>
      <c r="O11" s="5">
        <v>2008</v>
      </c>
      <c r="P11" s="1">
        <v>8.68</v>
      </c>
      <c r="Q11" s="1">
        <v>9.36</v>
      </c>
      <c r="R11" s="1">
        <v>7.37</v>
      </c>
      <c r="S11" s="1">
        <v>6.31</v>
      </c>
      <c r="T11" s="1">
        <v>5.62</v>
      </c>
      <c r="U11" s="1">
        <v>6.11</v>
      </c>
      <c r="V11" s="1">
        <v>5.84</v>
      </c>
      <c r="W11" s="1">
        <v>5.53</v>
      </c>
      <c r="X11" s="1">
        <v>4.8499999999999996</v>
      </c>
      <c r="Y11" s="1">
        <v>3.58</v>
      </c>
      <c r="Z11" s="1">
        <v>4.24</v>
      </c>
      <c r="AA11" s="1">
        <v>4.8899999999999997</v>
      </c>
    </row>
    <row r="12" spans="1:27" x14ac:dyDescent="0.25">
      <c r="A12">
        <v>1974</v>
      </c>
      <c r="B12" s="1">
        <v>624.5</v>
      </c>
      <c r="C12" s="1">
        <v>622</v>
      </c>
      <c r="D12" s="1">
        <v>451.5</v>
      </c>
      <c r="E12" s="1">
        <v>384</v>
      </c>
      <c r="F12" s="1">
        <v>342.5</v>
      </c>
      <c r="G12" s="1">
        <v>381</v>
      </c>
      <c r="H12" s="1">
        <v>466</v>
      </c>
      <c r="I12" s="1">
        <v>427.25</v>
      </c>
      <c r="J12" s="1">
        <v>483</v>
      </c>
      <c r="K12" s="1">
        <v>508.75</v>
      </c>
      <c r="L12" s="1">
        <v>488.25</v>
      </c>
      <c r="M12" s="1">
        <v>450.5</v>
      </c>
      <c r="O12" s="5">
        <v>2009</v>
      </c>
      <c r="P12" s="1">
        <v>4.5999999999999996</v>
      </c>
      <c r="Q12" s="1">
        <v>4.33</v>
      </c>
      <c r="R12" s="1">
        <v>4.66</v>
      </c>
      <c r="S12" s="1">
        <v>4.63</v>
      </c>
      <c r="T12" s="1">
        <v>5.47</v>
      </c>
      <c r="U12" s="1">
        <v>4.3099999999999996</v>
      </c>
      <c r="V12" s="1">
        <v>4.1500000000000004</v>
      </c>
      <c r="W12" s="1">
        <v>2.89</v>
      </c>
      <c r="X12" s="1">
        <v>2.62</v>
      </c>
      <c r="Y12" s="1">
        <v>3.14</v>
      </c>
      <c r="Z12" s="1">
        <v>4.13</v>
      </c>
      <c r="AA12" s="1">
        <v>4.0999999999999996</v>
      </c>
    </row>
    <row r="13" spans="1:27" x14ac:dyDescent="0.25">
      <c r="A13">
        <v>1975</v>
      </c>
      <c r="B13" s="1">
        <v>375.5</v>
      </c>
      <c r="C13" s="1">
        <v>343.5</v>
      </c>
      <c r="D13" s="1">
        <v>392.25</v>
      </c>
      <c r="E13" s="1">
        <v>341.25</v>
      </c>
      <c r="F13" s="1">
        <v>308.5</v>
      </c>
      <c r="G13" s="1">
        <v>296.25</v>
      </c>
      <c r="H13" s="1">
        <v>351.75</v>
      </c>
      <c r="I13" s="1">
        <v>376.5</v>
      </c>
      <c r="J13" s="1">
        <v>409.5</v>
      </c>
      <c r="K13" s="1">
        <v>366.25</v>
      </c>
      <c r="L13" s="1">
        <v>342.25</v>
      </c>
      <c r="M13" s="1">
        <v>324.75</v>
      </c>
      <c r="O13" s="5">
        <v>2010</v>
      </c>
      <c r="P13" s="1">
        <v>3.84</v>
      </c>
      <c r="Q13" s="1">
        <v>4.4400000000000004</v>
      </c>
      <c r="R13" s="1">
        <v>3.83</v>
      </c>
      <c r="S13" s="1">
        <v>4.16</v>
      </c>
      <c r="T13" s="1">
        <v>4.5199999999999996</v>
      </c>
      <c r="U13" s="1">
        <v>4.7699999999999996</v>
      </c>
      <c r="V13" s="1">
        <v>5.94</v>
      </c>
      <c r="W13" s="1">
        <v>6.18</v>
      </c>
      <c r="X13" s="1">
        <v>6.22</v>
      </c>
      <c r="Y13" s="1">
        <v>7.13</v>
      </c>
      <c r="Z13" s="1">
        <v>6.73</v>
      </c>
      <c r="AA13" s="1">
        <v>7.81</v>
      </c>
    </row>
    <row r="14" spans="1:27" x14ac:dyDescent="0.25">
      <c r="A14">
        <v>1976</v>
      </c>
      <c r="B14" s="1">
        <v>350.75</v>
      </c>
      <c r="C14" s="1">
        <v>394.5</v>
      </c>
      <c r="D14" s="1">
        <v>333.5</v>
      </c>
      <c r="E14" s="1">
        <v>318.75</v>
      </c>
      <c r="F14" s="1">
        <v>337.5</v>
      </c>
      <c r="G14" s="1">
        <v>358.25</v>
      </c>
      <c r="H14" s="1">
        <v>316</v>
      </c>
      <c r="I14" s="1">
        <v>292</v>
      </c>
      <c r="J14" s="1">
        <v>263.25</v>
      </c>
      <c r="K14" s="1">
        <v>266</v>
      </c>
      <c r="L14" s="1">
        <v>255.75</v>
      </c>
      <c r="M14" s="1">
        <v>272.5</v>
      </c>
      <c r="O14" s="5">
        <v>2011</v>
      </c>
      <c r="P14">
        <v>8.3699999999999992</v>
      </c>
      <c r="Q14">
        <v>8.0299999999999994</v>
      </c>
    </row>
    <row r="15" spans="1:27" x14ac:dyDescent="0.25">
      <c r="A15">
        <v>1977</v>
      </c>
      <c r="B15" s="1">
        <v>269.5</v>
      </c>
      <c r="C15" s="1">
        <v>266</v>
      </c>
      <c r="D15" s="1">
        <v>259.75</v>
      </c>
      <c r="E15" s="1">
        <v>245.5</v>
      </c>
      <c r="F15" s="1">
        <v>232.25</v>
      </c>
      <c r="G15" s="1">
        <v>232.75</v>
      </c>
      <c r="H15" s="1">
        <v>209.5</v>
      </c>
      <c r="I15" s="1">
        <v>204.75</v>
      </c>
      <c r="J15" s="1">
        <v>227.5</v>
      </c>
      <c r="K15" s="1">
        <v>234</v>
      </c>
      <c r="L15" s="1">
        <v>266.75</v>
      </c>
      <c r="M15" s="1">
        <v>273</v>
      </c>
      <c r="O15" s="4" t="s">
        <v>21</v>
      </c>
      <c r="P15" s="7">
        <v>3.5526111111111112</v>
      </c>
      <c r="Q15" s="7">
        <v>3.5256111111111115</v>
      </c>
      <c r="R15" s="7">
        <v>3.3240340909090906</v>
      </c>
      <c r="S15" s="7">
        <v>3.2423863636363639</v>
      </c>
      <c r="T15" s="7">
        <v>3.1373333333333333</v>
      </c>
      <c r="U15" s="7">
        <v>3.117</v>
      </c>
      <c r="V15" s="7">
        <v>3.1763888888888889</v>
      </c>
      <c r="W15" s="7">
        <v>3.2189444444444444</v>
      </c>
      <c r="X15" s="7">
        <v>3.3147777777777776</v>
      </c>
      <c r="Y15" s="7">
        <v>3.3937777777777778</v>
      </c>
      <c r="Z15" s="7">
        <v>3.5482222222222219</v>
      </c>
      <c r="AA15" s="7">
        <v>3.573722222222222</v>
      </c>
    </row>
    <row r="16" spans="1:27" x14ac:dyDescent="0.25">
      <c r="A16">
        <v>1978</v>
      </c>
      <c r="B16" s="1">
        <v>262.75</v>
      </c>
      <c r="C16" s="1">
        <v>252</v>
      </c>
      <c r="D16" s="1">
        <v>307.5</v>
      </c>
      <c r="E16" s="1">
        <v>303.25</v>
      </c>
      <c r="F16" s="1">
        <v>335.25</v>
      </c>
      <c r="G16" s="1">
        <v>311</v>
      </c>
      <c r="H16" s="1">
        <v>326.75</v>
      </c>
      <c r="I16" s="1">
        <v>335.5</v>
      </c>
      <c r="J16" s="1">
        <v>351.75</v>
      </c>
      <c r="K16" s="1">
        <v>355.75</v>
      </c>
      <c r="L16" s="1">
        <v>386</v>
      </c>
      <c r="M16" s="1">
        <v>368.25</v>
      </c>
      <c r="O16" s="6" t="s">
        <v>22</v>
      </c>
      <c r="P16" s="8">
        <v>3.4950000000000001</v>
      </c>
      <c r="Q16" s="8">
        <v>3.48</v>
      </c>
      <c r="R16" s="8">
        <v>3.3849999999999998</v>
      </c>
      <c r="S16" s="8">
        <v>3.3250000000000002</v>
      </c>
      <c r="T16" s="8">
        <v>3.2450000000000001</v>
      </c>
      <c r="U16" s="8">
        <v>3.1749999999999998</v>
      </c>
      <c r="V16" s="8">
        <v>3.16</v>
      </c>
      <c r="W16" s="8">
        <v>3.145</v>
      </c>
      <c r="X16" s="8">
        <v>3.18</v>
      </c>
      <c r="Y16" s="8">
        <v>3.43</v>
      </c>
      <c r="Z16" s="8">
        <v>3.43</v>
      </c>
      <c r="AA16" s="8">
        <v>3.5649999999999999</v>
      </c>
    </row>
    <row r="17" spans="1:27" x14ac:dyDescent="0.25">
      <c r="A17">
        <v>1979</v>
      </c>
      <c r="B17" s="1">
        <v>376.5</v>
      </c>
      <c r="C17" s="1">
        <v>400.75</v>
      </c>
      <c r="D17" s="1">
        <v>359.75</v>
      </c>
      <c r="E17" s="1">
        <v>374</v>
      </c>
      <c r="F17" s="1">
        <v>399.75</v>
      </c>
      <c r="G17" s="1">
        <v>433.25</v>
      </c>
      <c r="H17" s="1">
        <v>404.5</v>
      </c>
      <c r="I17" s="1">
        <v>441</v>
      </c>
      <c r="J17" s="1">
        <v>434.75</v>
      </c>
      <c r="K17" s="1">
        <v>406.25</v>
      </c>
      <c r="L17" s="1">
        <v>426.25</v>
      </c>
      <c r="M17" s="1">
        <v>444.25</v>
      </c>
      <c r="O17" s="4" t="s">
        <v>23</v>
      </c>
      <c r="P17" s="7">
        <v>6.2468184420398476E-2</v>
      </c>
      <c r="Q17" s="7">
        <v>5.4393379697294852E-2</v>
      </c>
      <c r="R17" s="7">
        <v>-5.8916230729441077E-3</v>
      </c>
      <c r="S17" s="7">
        <v>-3.0309750991925566E-2</v>
      </c>
      <c r="T17" s="7">
        <v>-6.1727628964787229E-2</v>
      </c>
      <c r="U17" s="7">
        <v>-6.7808654743914842E-2</v>
      </c>
      <c r="V17" s="7">
        <v>-5.0047407317993176E-2</v>
      </c>
      <c r="W17" s="7">
        <v>-3.7320451725611714E-2</v>
      </c>
      <c r="X17" s="7">
        <v>-8.6598794059534745E-3</v>
      </c>
      <c r="Y17" s="7">
        <v>1.4966401080164893E-2</v>
      </c>
      <c r="Z17" s="7">
        <v>6.1155613282280807E-2</v>
      </c>
      <c r="AA17" s="7">
        <v>6.878181774298997E-2</v>
      </c>
    </row>
    <row r="18" spans="1:27" x14ac:dyDescent="0.25">
      <c r="A18">
        <v>1980</v>
      </c>
      <c r="B18" s="1">
        <v>462.75</v>
      </c>
      <c r="C18" s="1">
        <v>423.5</v>
      </c>
      <c r="D18" s="1">
        <v>383.25</v>
      </c>
      <c r="E18" s="1">
        <v>385.5</v>
      </c>
      <c r="F18" s="1">
        <v>382.75</v>
      </c>
      <c r="G18" s="1">
        <v>410</v>
      </c>
      <c r="H18" s="1">
        <v>437</v>
      </c>
      <c r="I18" s="1">
        <v>417.75</v>
      </c>
      <c r="J18" s="1">
        <v>438</v>
      </c>
      <c r="K18" s="1">
        <v>488.75</v>
      </c>
      <c r="L18" s="1">
        <v>488.25</v>
      </c>
      <c r="M18" s="1">
        <v>466</v>
      </c>
      <c r="O18" s="6" t="s">
        <v>24</v>
      </c>
      <c r="P18" s="8">
        <v>4.8106959890041212E-2</v>
      </c>
      <c r="Q18" s="8">
        <v>4.3608646757466119E-2</v>
      </c>
      <c r="R18" s="8">
        <v>1.511933025115586E-2</v>
      </c>
      <c r="S18" s="8">
        <v>-2.8739222791452912E-3</v>
      </c>
      <c r="T18" s="8">
        <v>-2.6864925652880123E-2</v>
      </c>
      <c r="U18" s="8">
        <v>-4.7857053604898114E-2</v>
      </c>
      <c r="V18" s="8">
        <v>-5.235536673747343E-2</v>
      </c>
      <c r="W18" s="8">
        <v>-5.6853679870048635E-2</v>
      </c>
      <c r="X18" s="8">
        <v>-4.6357615894039639E-2</v>
      </c>
      <c r="Y18" s="8">
        <v>2.8614269648881807E-2</v>
      </c>
      <c r="Z18" s="8">
        <v>2.8614269648881807E-2</v>
      </c>
      <c r="AA18" s="8">
        <v>6.9099087842059204E-2</v>
      </c>
    </row>
    <row r="19" spans="1:27" x14ac:dyDescent="0.25">
      <c r="A19">
        <v>1981</v>
      </c>
      <c r="B19" s="1">
        <v>435.75</v>
      </c>
      <c r="C19" s="1">
        <v>412.25</v>
      </c>
      <c r="D19" s="1">
        <v>413.75</v>
      </c>
      <c r="E19" s="1">
        <v>413.75</v>
      </c>
      <c r="F19" s="1">
        <v>372.5</v>
      </c>
      <c r="G19" s="1">
        <v>338.25</v>
      </c>
      <c r="H19" s="1">
        <v>377.5</v>
      </c>
      <c r="I19" s="1">
        <v>364.75</v>
      </c>
      <c r="J19" s="1">
        <v>389.5</v>
      </c>
      <c r="K19" s="1">
        <v>404.25</v>
      </c>
      <c r="L19" s="1">
        <v>411.5</v>
      </c>
      <c r="M19" s="1">
        <v>381.5</v>
      </c>
    </row>
    <row r="20" spans="1:27" x14ac:dyDescent="0.25">
      <c r="A20">
        <v>1982</v>
      </c>
      <c r="B20" s="1">
        <v>367</v>
      </c>
      <c r="C20" s="1">
        <v>354</v>
      </c>
      <c r="D20" s="1">
        <v>369</v>
      </c>
      <c r="E20" s="1">
        <v>357</v>
      </c>
      <c r="F20" s="1">
        <v>317.5</v>
      </c>
      <c r="G20" s="1">
        <v>330.5</v>
      </c>
      <c r="H20" s="1">
        <v>310.5</v>
      </c>
      <c r="I20" s="1">
        <v>300</v>
      </c>
      <c r="J20" s="1">
        <v>282</v>
      </c>
      <c r="K20" s="1">
        <v>305.5</v>
      </c>
      <c r="L20" s="1">
        <v>331.5</v>
      </c>
      <c r="M20" s="1">
        <v>322</v>
      </c>
    </row>
    <row r="21" spans="1:27" x14ac:dyDescent="0.25">
      <c r="A21">
        <v>1983</v>
      </c>
      <c r="B21" s="1">
        <v>341</v>
      </c>
      <c r="C21" s="1">
        <v>304</v>
      </c>
      <c r="D21" s="1">
        <v>358</v>
      </c>
      <c r="E21" s="1">
        <v>358.5</v>
      </c>
      <c r="F21" s="1">
        <v>334</v>
      </c>
      <c r="G21" s="1">
        <v>340</v>
      </c>
      <c r="H21" s="1">
        <v>363.5</v>
      </c>
      <c r="I21" s="1">
        <v>371.5</v>
      </c>
      <c r="J21" s="1">
        <v>352.5</v>
      </c>
      <c r="K21" s="1">
        <v>354</v>
      </c>
      <c r="L21" s="1">
        <v>357.5</v>
      </c>
      <c r="M21" s="1">
        <v>370.5</v>
      </c>
    </row>
    <row r="22" spans="1:27" x14ac:dyDescent="0.25">
      <c r="A22">
        <v>1984</v>
      </c>
      <c r="B22" s="1">
        <v>337</v>
      </c>
      <c r="C22" s="1">
        <v>339</v>
      </c>
      <c r="D22" s="1">
        <v>387</v>
      </c>
      <c r="E22" s="1">
        <v>361</v>
      </c>
      <c r="F22" s="1">
        <v>342</v>
      </c>
      <c r="G22" s="1">
        <v>344</v>
      </c>
      <c r="H22" s="1">
        <v>345</v>
      </c>
      <c r="I22" s="1">
        <v>343.5</v>
      </c>
      <c r="J22" s="1">
        <v>345</v>
      </c>
      <c r="K22" s="1">
        <v>369.5</v>
      </c>
      <c r="L22" s="1">
        <v>365.5</v>
      </c>
      <c r="M22" s="1">
        <v>365</v>
      </c>
    </row>
    <row r="23" spans="1:27" x14ac:dyDescent="0.25">
      <c r="A23">
        <v>1985</v>
      </c>
      <c r="B23" s="1">
        <v>363</v>
      </c>
      <c r="C23" s="1">
        <v>350.5</v>
      </c>
      <c r="D23" s="1">
        <v>371</v>
      </c>
      <c r="E23" s="1">
        <v>345.5</v>
      </c>
      <c r="F23" s="1">
        <v>313</v>
      </c>
      <c r="G23" s="1">
        <v>317.5</v>
      </c>
      <c r="H23" s="1">
        <v>290</v>
      </c>
      <c r="I23" s="1">
        <v>272</v>
      </c>
      <c r="J23" s="1">
        <v>286</v>
      </c>
      <c r="K23" s="1">
        <v>326.5</v>
      </c>
      <c r="L23" s="1">
        <v>341.5</v>
      </c>
      <c r="M23" s="1">
        <v>356.5</v>
      </c>
    </row>
    <row r="24" spans="1:27" x14ac:dyDescent="0.25">
      <c r="A24">
        <v>1986</v>
      </c>
      <c r="B24" s="1">
        <v>344.5</v>
      </c>
      <c r="C24" s="1">
        <v>348</v>
      </c>
      <c r="D24" s="1">
        <v>360</v>
      </c>
      <c r="E24" s="1">
        <v>293.5</v>
      </c>
      <c r="F24" s="1">
        <v>252</v>
      </c>
      <c r="G24" s="1">
        <v>255.5</v>
      </c>
      <c r="H24" s="1">
        <v>257.5</v>
      </c>
      <c r="I24" s="1">
        <v>248.5</v>
      </c>
      <c r="J24" s="1">
        <v>254.5</v>
      </c>
      <c r="K24" s="1">
        <v>298.5</v>
      </c>
      <c r="L24" s="1">
        <v>311.5</v>
      </c>
      <c r="M24" s="1">
        <v>293.5</v>
      </c>
    </row>
    <row r="25" spans="1:27" x14ac:dyDescent="0.25">
      <c r="A25">
        <v>1987</v>
      </c>
      <c r="B25" s="1">
        <v>306.5</v>
      </c>
      <c r="C25" s="1">
        <v>302.5</v>
      </c>
      <c r="D25" s="1">
        <v>301.5</v>
      </c>
      <c r="E25" s="1">
        <v>297.5</v>
      </c>
      <c r="F25" s="1">
        <v>272</v>
      </c>
      <c r="G25" s="1">
        <v>251.5</v>
      </c>
      <c r="H25" s="1">
        <v>249</v>
      </c>
      <c r="I25" s="1">
        <v>267.5</v>
      </c>
      <c r="J25" s="1">
        <v>274</v>
      </c>
      <c r="K25" s="1">
        <v>292</v>
      </c>
      <c r="L25" s="1">
        <v>317.5</v>
      </c>
      <c r="M25" s="1">
        <v>312</v>
      </c>
    </row>
    <row r="26" spans="1:27" x14ac:dyDescent="0.25">
      <c r="A26">
        <v>1988</v>
      </c>
      <c r="B26" s="1">
        <v>317</v>
      </c>
      <c r="C26" s="1">
        <v>302.5</v>
      </c>
      <c r="D26" s="1">
        <v>298</v>
      </c>
      <c r="E26" s="1">
        <v>304</v>
      </c>
      <c r="F26" s="1">
        <v>338.5</v>
      </c>
      <c r="G26" s="1">
        <v>346.5</v>
      </c>
      <c r="H26" s="1">
        <v>349.5</v>
      </c>
      <c r="I26" s="1">
        <v>379.5</v>
      </c>
      <c r="J26" s="1">
        <v>397.5</v>
      </c>
      <c r="K26" s="1">
        <v>406.5</v>
      </c>
      <c r="L26" s="1">
        <v>429</v>
      </c>
      <c r="M26" s="1">
        <v>441.5</v>
      </c>
    </row>
    <row r="27" spans="1:27" x14ac:dyDescent="0.25">
      <c r="A27">
        <v>1989</v>
      </c>
      <c r="B27" s="1">
        <v>438.5</v>
      </c>
      <c r="C27" s="1">
        <v>438.5</v>
      </c>
      <c r="D27" s="1">
        <v>410</v>
      </c>
      <c r="E27" s="1">
        <v>431.5</v>
      </c>
      <c r="F27" s="1">
        <v>382</v>
      </c>
      <c r="G27" s="1">
        <v>392.75</v>
      </c>
      <c r="H27" s="1">
        <v>383</v>
      </c>
      <c r="I27" s="1">
        <v>397.5</v>
      </c>
      <c r="J27" s="1">
        <v>414.5</v>
      </c>
      <c r="K27" s="1">
        <v>395</v>
      </c>
      <c r="L27" s="1">
        <v>425.5</v>
      </c>
      <c r="M27" s="1">
        <v>412.5</v>
      </c>
    </row>
    <row r="28" spans="1:27" x14ac:dyDescent="0.25">
      <c r="A28">
        <v>1990</v>
      </c>
      <c r="B28" s="1">
        <v>392.5</v>
      </c>
      <c r="C28" s="1">
        <v>402.5</v>
      </c>
      <c r="D28" s="1">
        <v>372.5</v>
      </c>
      <c r="E28" s="1">
        <v>339.5</v>
      </c>
      <c r="F28" s="1">
        <v>324.5</v>
      </c>
      <c r="G28" s="1">
        <v>321.5</v>
      </c>
      <c r="H28" s="1">
        <v>285</v>
      </c>
      <c r="I28" s="1">
        <v>273</v>
      </c>
      <c r="J28" s="1">
        <v>259.5</v>
      </c>
      <c r="K28" s="1">
        <v>265</v>
      </c>
      <c r="L28" s="1">
        <v>263</v>
      </c>
      <c r="M28" s="1">
        <v>269</v>
      </c>
    </row>
    <row r="29" spans="1:27" x14ac:dyDescent="0.25">
      <c r="A29">
        <v>1991</v>
      </c>
      <c r="B29" s="1">
        <v>268.5</v>
      </c>
      <c r="C29" s="1">
        <v>266.5</v>
      </c>
      <c r="D29" s="1">
        <v>295.5</v>
      </c>
      <c r="E29" s="1">
        <v>286</v>
      </c>
      <c r="F29" s="1">
        <v>297</v>
      </c>
      <c r="G29" s="1">
        <v>258.5</v>
      </c>
      <c r="H29" s="1">
        <v>276.5</v>
      </c>
      <c r="I29" s="1">
        <v>286.5</v>
      </c>
      <c r="J29" s="1">
        <v>283.5</v>
      </c>
      <c r="K29" s="1">
        <v>336.5</v>
      </c>
      <c r="L29" s="1">
        <v>343</v>
      </c>
      <c r="M29" s="1">
        <v>371.5</v>
      </c>
    </row>
    <row r="30" spans="1:27" x14ac:dyDescent="0.25">
      <c r="A30">
        <v>1992</v>
      </c>
      <c r="B30" s="1">
        <v>403.5</v>
      </c>
      <c r="C30" s="1">
        <v>376.5</v>
      </c>
      <c r="D30" s="1">
        <v>362.5</v>
      </c>
      <c r="E30" s="1">
        <v>354</v>
      </c>
      <c r="F30" s="1">
        <v>343.5</v>
      </c>
      <c r="G30" s="1">
        <v>343.5</v>
      </c>
      <c r="H30" s="1">
        <v>312.5</v>
      </c>
      <c r="I30" s="1">
        <v>314.5</v>
      </c>
      <c r="J30" s="1">
        <v>338.5</v>
      </c>
      <c r="K30" s="1">
        <v>346</v>
      </c>
      <c r="L30" s="1">
        <v>380.5</v>
      </c>
      <c r="M30" s="1">
        <v>372.5</v>
      </c>
    </row>
    <row r="31" spans="1:27" x14ac:dyDescent="0.25">
      <c r="A31">
        <v>1993</v>
      </c>
      <c r="B31" s="1">
        <v>393</v>
      </c>
      <c r="C31" s="1">
        <v>386.5</v>
      </c>
      <c r="D31" s="1">
        <v>404.5</v>
      </c>
      <c r="E31" s="1">
        <v>299.5</v>
      </c>
      <c r="F31" s="1">
        <v>289.5</v>
      </c>
      <c r="G31" s="1">
        <v>280.5</v>
      </c>
      <c r="H31" s="1">
        <v>295.5</v>
      </c>
      <c r="I31" s="1">
        <v>289</v>
      </c>
      <c r="J31" s="1">
        <v>281</v>
      </c>
      <c r="K31" s="1">
        <v>306</v>
      </c>
      <c r="L31" s="1">
        <v>335.5</v>
      </c>
      <c r="M31" s="1">
        <v>369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>
        <v>1994</v>
      </c>
      <c r="B32" s="1">
        <v>368</v>
      </c>
      <c r="C32" s="1">
        <v>337.5</v>
      </c>
      <c r="D32" s="1">
        <v>323.5</v>
      </c>
      <c r="E32" s="1">
        <v>325.5</v>
      </c>
      <c r="F32" s="1">
        <v>317.5</v>
      </c>
      <c r="G32" s="1">
        <v>303.5</v>
      </c>
      <c r="H32" s="1">
        <v>312.5</v>
      </c>
      <c r="I32" s="1">
        <v>346.5</v>
      </c>
      <c r="J32" s="1">
        <v>379.5</v>
      </c>
      <c r="K32" s="1">
        <v>378.5</v>
      </c>
      <c r="L32" s="1">
        <v>376.5</v>
      </c>
      <c r="M32" s="1">
        <v>407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13" x14ac:dyDescent="0.25">
      <c r="A33">
        <v>1995</v>
      </c>
      <c r="B33" s="1">
        <v>382.5</v>
      </c>
      <c r="C33" s="1">
        <v>353.5</v>
      </c>
      <c r="D33" s="1">
        <v>340</v>
      </c>
      <c r="E33" s="1">
        <v>350.5</v>
      </c>
      <c r="F33" s="1">
        <v>358.5</v>
      </c>
      <c r="G33" s="1">
        <v>437.5</v>
      </c>
      <c r="H33" s="1">
        <v>442.5</v>
      </c>
      <c r="I33" s="1">
        <v>422.5</v>
      </c>
      <c r="J33" s="1">
        <v>474</v>
      </c>
      <c r="K33" s="1">
        <v>507.5</v>
      </c>
      <c r="L33" s="1">
        <v>503</v>
      </c>
      <c r="M33" s="1">
        <v>513</v>
      </c>
    </row>
    <row r="34" spans="1:13" x14ac:dyDescent="0.25">
      <c r="A34">
        <v>1996</v>
      </c>
      <c r="B34" s="1">
        <v>486</v>
      </c>
      <c r="C34" s="1">
        <v>481</v>
      </c>
      <c r="D34" s="1">
        <v>491.5</v>
      </c>
      <c r="E34" s="1">
        <v>550.5</v>
      </c>
      <c r="F34" s="1">
        <v>513.5</v>
      </c>
      <c r="G34" s="1">
        <v>467.5</v>
      </c>
      <c r="H34" s="1">
        <v>442.5</v>
      </c>
      <c r="I34" s="1">
        <v>454.5</v>
      </c>
      <c r="J34" s="1">
        <v>437.5</v>
      </c>
      <c r="K34" s="1">
        <v>352</v>
      </c>
      <c r="L34" s="1">
        <v>382</v>
      </c>
      <c r="M34" s="1">
        <v>384</v>
      </c>
    </row>
    <row r="35" spans="1:13" x14ac:dyDescent="0.25">
      <c r="A35">
        <v>1997</v>
      </c>
      <c r="B35" s="1">
        <v>354.5</v>
      </c>
      <c r="C35" s="1">
        <v>359.5</v>
      </c>
      <c r="D35" s="1">
        <v>380</v>
      </c>
      <c r="E35" s="1">
        <v>415</v>
      </c>
      <c r="F35" s="1">
        <v>354.5</v>
      </c>
      <c r="G35" s="1">
        <v>324</v>
      </c>
      <c r="H35" s="1">
        <v>356</v>
      </c>
      <c r="I35" s="1">
        <v>372</v>
      </c>
      <c r="J35" s="1">
        <v>339</v>
      </c>
      <c r="K35" s="1">
        <v>360</v>
      </c>
      <c r="L35" s="1">
        <v>355.5</v>
      </c>
      <c r="M35" s="1">
        <v>330</v>
      </c>
    </row>
    <row r="36" spans="1:13" x14ac:dyDescent="0.25">
      <c r="A36">
        <v>1998</v>
      </c>
      <c r="B36" s="1">
        <v>339</v>
      </c>
      <c r="C36" s="1">
        <v>322</v>
      </c>
      <c r="D36" s="1">
        <v>312.5</v>
      </c>
      <c r="E36" s="1">
        <v>288</v>
      </c>
      <c r="F36" s="1">
        <v>270.5</v>
      </c>
      <c r="G36" s="1">
        <v>258.5</v>
      </c>
      <c r="H36" s="1">
        <v>223</v>
      </c>
      <c r="I36" s="1">
        <v>206.5</v>
      </c>
      <c r="J36" s="1">
        <v>201.5</v>
      </c>
      <c r="K36" s="1">
        <v>228.5</v>
      </c>
      <c r="L36" s="1">
        <v>253</v>
      </c>
      <c r="M36" s="1">
        <v>251</v>
      </c>
    </row>
    <row r="37" spans="1:13" x14ac:dyDescent="0.25">
      <c r="A37">
        <v>1999</v>
      </c>
      <c r="B37" s="1">
        <v>250</v>
      </c>
      <c r="C37" s="1">
        <v>212.5</v>
      </c>
      <c r="D37" s="1">
        <v>250.5</v>
      </c>
      <c r="E37" s="1">
        <v>251.5</v>
      </c>
      <c r="F37" s="1">
        <v>234.5</v>
      </c>
      <c r="G37" s="1">
        <v>228.5</v>
      </c>
      <c r="H37" s="1">
        <v>219.5</v>
      </c>
      <c r="I37" s="1">
        <v>222.5</v>
      </c>
      <c r="J37" s="1">
        <v>243.5</v>
      </c>
      <c r="K37" s="1">
        <v>239.5</v>
      </c>
      <c r="L37" s="1">
        <v>231.5</v>
      </c>
      <c r="M37" s="1">
        <v>228.5</v>
      </c>
    </row>
    <row r="38" spans="1:13" x14ac:dyDescent="0.25">
      <c r="A38">
        <v>2000</v>
      </c>
      <c r="B38" s="1">
        <v>238.5</v>
      </c>
      <c r="C38" s="1">
        <v>231.5</v>
      </c>
      <c r="D38" s="1">
        <v>246</v>
      </c>
      <c r="E38" s="1">
        <v>231.5</v>
      </c>
      <c r="F38" s="1">
        <v>251.5</v>
      </c>
      <c r="G38" s="1">
        <v>239.5</v>
      </c>
      <c r="H38" s="1">
        <v>206.5</v>
      </c>
      <c r="I38" s="1">
        <v>215.5</v>
      </c>
      <c r="J38" s="1">
        <v>215.5</v>
      </c>
      <c r="K38" s="1">
        <v>234.5</v>
      </c>
      <c r="L38" s="1">
        <v>240.5</v>
      </c>
      <c r="M38" s="1">
        <v>248</v>
      </c>
    </row>
    <row r="39" spans="1:13" x14ac:dyDescent="0.25">
      <c r="A39">
        <v>2001</v>
      </c>
      <c r="B39" s="1">
        <v>247</v>
      </c>
      <c r="C39" s="1">
        <v>262.5</v>
      </c>
      <c r="D39" s="1">
        <v>226.5</v>
      </c>
      <c r="E39" s="1">
        <v>254.5</v>
      </c>
      <c r="F39" s="1">
        <v>241.5</v>
      </c>
      <c r="G39" s="1">
        <v>241</v>
      </c>
      <c r="H39" s="1">
        <v>265.5</v>
      </c>
      <c r="I39" s="1">
        <v>267.5</v>
      </c>
      <c r="J39" s="1">
        <v>248.5</v>
      </c>
      <c r="K39" s="1">
        <v>286.5</v>
      </c>
      <c r="L39" s="1">
        <v>294.5</v>
      </c>
      <c r="M39" s="1">
        <v>300.5</v>
      </c>
    </row>
    <row r="40" spans="1:13" x14ac:dyDescent="0.25">
      <c r="A40">
        <v>2002</v>
      </c>
      <c r="B40" s="1">
        <v>287.5</v>
      </c>
      <c r="C40" s="1">
        <v>277.5</v>
      </c>
      <c r="D40" s="1">
        <v>300.5</v>
      </c>
      <c r="E40" s="1">
        <v>271.5</v>
      </c>
      <c r="F40" s="1">
        <v>284.5</v>
      </c>
      <c r="G40" s="1">
        <v>301.5</v>
      </c>
      <c r="H40" s="1">
        <v>313.5</v>
      </c>
      <c r="I40" s="1">
        <v>335</v>
      </c>
      <c r="J40" s="1">
        <v>387.5</v>
      </c>
      <c r="K40" s="1">
        <v>411.5</v>
      </c>
      <c r="L40" s="1">
        <v>396.5</v>
      </c>
      <c r="M40" s="1">
        <v>341.5</v>
      </c>
    </row>
    <row r="41" spans="1:13" x14ac:dyDescent="0.25">
      <c r="A41">
        <v>2003</v>
      </c>
      <c r="B41" s="1">
        <v>349.5</v>
      </c>
      <c r="C41" s="1">
        <v>338.5</v>
      </c>
      <c r="D41" s="1">
        <v>316.5</v>
      </c>
      <c r="E41" s="1">
        <v>306.5</v>
      </c>
      <c r="F41" s="1">
        <v>326.5</v>
      </c>
      <c r="G41" s="1">
        <v>304.5</v>
      </c>
      <c r="H41" s="1">
        <v>342.5</v>
      </c>
      <c r="I41" s="1">
        <v>357</v>
      </c>
      <c r="J41" s="1">
        <v>346.5</v>
      </c>
      <c r="K41" s="1">
        <v>361</v>
      </c>
      <c r="L41" s="1">
        <v>414.5</v>
      </c>
      <c r="M41" s="1">
        <v>377.5</v>
      </c>
    </row>
    <row r="42" spans="1:13" x14ac:dyDescent="0.25">
      <c r="A42">
        <v>2004</v>
      </c>
      <c r="B42" s="1">
        <v>402.5</v>
      </c>
      <c r="C42" s="1">
        <v>400.5</v>
      </c>
      <c r="D42" s="1">
        <v>417.5</v>
      </c>
      <c r="E42" s="1">
        <v>388.5</v>
      </c>
      <c r="F42" s="1">
        <v>361</v>
      </c>
      <c r="G42" s="1">
        <v>341.5</v>
      </c>
      <c r="H42" s="1">
        <v>318</v>
      </c>
      <c r="I42" s="1">
        <v>335</v>
      </c>
      <c r="J42" s="1">
        <v>318</v>
      </c>
      <c r="K42" s="1">
        <v>343</v>
      </c>
      <c r="L42" s="1">
        <v>343</v>
      </c>
      <c r="M42" s="1">
        <v>351</v>
      </c>
    </row>
    <row r="43" spans="1:13" x14ac:dyDescent="0.25">
      <c r="A43">
        <v>2005</v>
      </c>
      <c r="B43" s="1">
        <v>339</v>
      </c>
      <c r="C43" s="1">
        <v>375</v>
      </c>
      <c r="D43" s="1">
        <v>337</v>
      </c>
      <c r="E43" s="1">
        <v>340</v>
      </c>
      <c r="F43" s="1">
        <v>340</v>
      </c>
      <c r="G43" s="1">
        <v>338</v>
      </c>
      <c r="H43" s="1">
        <v>323</v>
      </c>
      <c r="I43" s="1">
        <v>266.5</v>
      </c>
      <c r="J43" s="1">
        <v>276</v>
      </c>
      <c r="K43" s="1">
        <v>307</v>
      </c>
      <c r="L43" s="1">
        <v>321</v>
      </c>
      <c r="M43" s="1">
        <v>328</v>
      </c>
    </row>
    <row r="44" spans="1:13" x14ac:dyDescent="0.25">
      <c r="A44">
        <v>2006</v>
      </c>
      <c r="B44" s="1">
        <v>340</v>
      </c>
      <c r="C44" s="1">
        <v>364</v>
      </c>
      <c r="D44" s="1">
        <v>331</v>
      </c>
      <c r="E44" s="1">
        <v>348</v>
      </c>
      <c r="F44" s="1">
        <v>364</v>
      </c>
      <c r="G44" s="1">
        <v>341</v>
      </c>
      <c r="H44" s="1">
        <v>331</v>
      </c>
      <c r="I44" s="1">
        <v>364</v>
      </c>
      <c r="J44" s="1">
        <v>423</v>
      </c>
      <c r="K44" s="1">
        <v>463</v>
      </c>
      <c r="L44" s="1">
        <v>500</v>
      </c>
      <c r="M44" s="1">
        <v>476</v>
      </c>
    </row>
    <row r="45" spans="1:13" x14ac:dyDescent="0.25">
      <c r="A45">
        <v>2007</v>
      </c>
      <c r="B45" s="1">
        <v>433</v>
      </c>
      <c r="C45" s="1">
        <v>450</v>
      </c>
      <c r="D45" s="1">
        <v>401</v>
      </c>
      <c r="E45" s="1">
        <v>468</v>
      </c>
      <c r="F45" s="1">
        <v>475</v>
      </c>
      <c r="G45" s="1">
        <v>534</v>
      </c>
      <c r="H45" s="1">
        <v>571</v>
      </c>
      <c r="I45" s="1">
        <v>684</v>
      </c>
      <c r="J45" s="1">
        <v>887</v>
      </c>
      <c r="K45" s="1">
        <v>783</v>
      </c>
      <c r="L45" s="1">
        <v>854</v>
      </c>
      <c r="M45" s="1">
        <v>805</v>
      </c>
    </row>
    <row r="46" spans="1:13" x14ac:dyDescent="0.25">
      <c r="A46">
        <v>2008</v>
      </c>
      <c r="B46" s="1">
        <v>868</v>
      </c>
      <c r="C46" s="1">
        <v>936</v>
      </c>
      <c r="D46" s="1">
        <v>737</v>
      </c>
      <c r="E46" s="1">
        <v>631</v>
      </c>
      <c r="F46" s="1">
        <v>562</v>
      </c>
      <c r="G46" s="1">
        <v>611</v>
      </c>
      <c r="H46" s="1">
        <v>584</v>
      </c>
      <c r="I46" s="1">
        <v>553</v>
      </c>
      <c r="J46" s="1">
        <v>485</v>
      </c>
      <c r="K46" s="1">
        <v>358</v>
      </c>
      <c r="L46" s="1">
        <v>424</v>
      </c>
      <c r="M46" s="1">
        <v>489</v>
      </c>
    </row>
    <row r="47" spans="1:13" x14ac:dyDescent="0.25">
      <c r="A47">
        <v>2009</v>
      </c>
      <c r="B47" s="1">
        <v>460</v>
      </c>
      <c r="C47" s="1">
        <v>433</v>
      </c>
      <c r="D47" s="1">
        <v>466</v>
      </c>
      <c r="E47" s="1">
        <v>463</v>
      </c>
      <c r="F47" s="1">
        <v>547</v>
      </c>
      <c r="G47" s="1">
        <v>431</v>
      </c>
      <c r="H47" s="1">
        <v>415</v>
      </c>
      <c r="I47" s="1">
        <v>289</v>
      </c>
      <c r="J47" s="1">
        <v>262</v>
      </c>
      <c r="K47" s="1">
        <v>314</v>
      </c>
      <c r="L47" s="1">
        <v>413</v>
      </c>
      <c r="M47" s="1">
        <v>410</v>
      </c>
    </row>
    <row r="48" spans="1:13" x14ac:dyDescent="0.25">
      <c r="A48">
        <v>2010</v>
      </c>
      <c r="B48" s="1">
        <v>384</v>
      </c>
      <c r="C48" s="1">
        <v>444</v>
      </c>
      <c r="D48" s="1">
        <v>383</v>
      </c>
      <c r="E48" s="1">
        <v>416</v>
      </c>
      <c r="F48" s="1">
        <v>452</v>
      </c>
      <c r="G48" s="1">
        <v>477</v>
      </c>
      <c r="H48" s="1">
        <v>594</v>
      </c>
      <c r="I48" s="1">
        <v>618</v>
      </c>
      <c r="J48" s="1">
        <v>622</v>
      </c>
      <c r="K48" s="1">
        <v>713</v>
      </c>
      <c r="L48" s="1">
        <v>673</v>
      </c>
      <c r="M48" s="1">
        <v>781</v>
      </c>
    </row>
    <row r="49" spans="1:14" x14ac:dyDescent="0.25">
      <c r="A49">
        <v>2011</v>
      </c>
      <c r="B49" s="1">
        <v>837</v>
      </c>
      <c r="C49" s="1">
        <v>803</v>
      </c>
    </row>
    <row r="50" spans="1:14" x14ac:dyDescent="0.25">
      <c r="A50" t="s">
        <v>21</v>
      </c>
      <c r="B50" s="1">
        <f>AVERAGE(B4:B49)</f>
        <v>355.26111111111112</v>
      </c>
      <c r="C50" s="1">
        <f t="shared" ref="C50:M50" si="0">AVERAGE(C4:C49)</f>
        <v>352.56111111111113</v>
      </c>
      <c r="D50" s="1">
        <f t="shared" si="0"/>
        <v>332.40340909090907</v>
      </c>
      <c r="E50" s="1">
        <f t="shared" si="0"/>
        <v>324.23863636363637</v>
      </c>
      <c r="F50" s="1">
        <f t="shared" si="0"/>
        <v>313.73333333333335</v>
      </c>
      <c r="G50" s="1">
        <f t="shared" si="0"/>
        <v>311.7</v>
      </c>
      <c r="H50" s="1">
        <f t="shared" si="0"/>
        <v>317.63888888888891</v>
      </c>
      <c r="I50" s="1">
        <f t="shared" si="0"/>
        <v>321.89444444444445</v>
      </c>
      <c r="J50" s="1">
        <f t="shared" si="0"/>
        <v>331.47777777777776</v>
      </c>
      <c r="K50" s="1">
        <f t="shared" si="0"/>
        <v>339.37777777777779</v>
      </c>
      <c r="L50" s="1">
        <f t="shared" si="0"/>
        <v>354.82222222222219</v>
      </c>
      <c r="M50" s="1">
        <f t="shared" si="0"/>
        <v>357.37222222222221</v>
      </c>
      <c r="N50" s="1">
        <f>AVERAGE(B50:M50)</f>
        <v>334.37341119528622</v>
      </c>
    </row>
    <row r="51" spans="1:14" x14ac:dyDescent="0.25">
      <c r="A51" t="s">
        <v>22</v>
      </c>
      <c r="B51" s="1">
        <f>MEDIAN(B4:B49)</f>
        <v>349.5</v>
      </c>
      <c r="C51" s="1">
        <f t="shared" ref="C51:M51" si="1">MEDIAN(C4:C49)</f>
        <v>348</v>
      </c>
      <c r="D51" s="1">
        <f t="shared" si="1"/>
        <v>338.5</v>
      </c>
      <c r="E51" s="1">
        <f t="shared" si="1"/>
        <v>332.5</v>
      </c>
      <c r="F51" s="1">
        <f t="shared" si="1"/>
        <v>324.5</v>
      </c>
      <c r="G51" s="1">
        <f t="shared" si="1"/>
        <v>317.5</v>
      </c>
      <c r="H51" s="1">
        <f t="shared" si="1"/>
        <v>316</v>
      </c>
      <c r="I51" s="1">
        <f t="shared" si="1"/>
        <v>314.5</v>
      </c>
      <c r="J51" s="1">
        <f t="shared" si="1"/>
        <v>318</v>
      </c>
      <c r="K51" s="1">
        <f t="shared" si="1"/>
        <v>343</v>
      </c>
      <c r="L51" s="1">
        <f t="shared" si="1"/>
        <v>343</v>
      </c>
      <c r="M51" s="1">
        <f t="shared" si="1"/>
        <v>356.5</v>
      </c>
      <c r="N51" s="1">
        <f>AVERAGE(B51:M51)</f>
        <v>333.45833333333331</v>
      </c>
    </row>
    <row r="52" spans="1:14" x14ac:dyDescent="0.25">
      <c r="A52" t="s">
        <v>23</v>
      </c>
      <c r="B52" s="2">
        <f>B50/$N50-1</f>
        <v>6.2468184420398476E-2</v>
      </c>
      <c r="C52" s="2">
        <f t="shared" ref="C52:M52" si="2">C50/$N50-1</f>
        <v>5.4393379697294852E-2</v>
      </c>
      <c r="D52" s="2">
        <f t="shared" si="2"/>
        <v>-5.8916230729441077E-3</v>
      </c>
      <c r="E52" s="2">
        <f t="shared" si="2"/>
        <v>-3.0309750991925566E-2</v>
      </c>
      <c r="F52" s="2">
        <f t="shared" si="2"/>
        <v>-6.1727628964787229E-2</v>
      </c>
      <c r="G52" s="2">
        <f t="shared" si="2"/>
        <v>-6.7808654743914842E-2</v>
      </c>
      <c r="H52" s="2">
        <f t="shared" si="2"/>
        <v>-5.0047407317993176E-2</v>
      </c>
      <c r="I52" s="2">
        <f t="shared" si="2"/>
        <v>-3.7320451725611714E-2</v>
      </c>
      <c r="J52" s="2">
        <f t="shared" si="2"/>
        <v>-8.6598794059534745E-3</v>
      </c>
      <c r="K52" s="2">
        <f t="shared" si="2"/>
        <v>1.4966401080164893E-2</v>
      </c>
      <c r="L52" s="2">
        <f t="shared" si="2"/>
        <v>6.1155613282280807E-2</v>
      </c>
      <c r="M52" s="2">
        <f t="shared" si="2"/>
        <v>6.878181774298997E-2</v>
      </c>
    </row>
    <row r="53" spans="1:14" x14ac:dyDescent="0.25">
      <c r="A53" t="s">
        <v>24</v>
      </c>
      <c r="B53" s="2">
        <f>B51/$N51-1</f>
        <v>4.8106959890041212E-2</v>
      </c>
      <c r="C53" s="2">
        <f t="shared" ref="C53:M53" si="3">C51/$N51-1</f>
        <v>4.3608646757466119E-2</v>
      </c>
      <c r="D53" s="2">
        <f t="shared" si="3"/>
        <v>1.511933025115586E-2</v>
      </c>
      <c r="E53" s="2">
        <f t="shared" si="3"/>
        <v>-2.8739222791452912E-3</v>
      </c>
      <c r="F53" s="2">
        <f t="shared" si="3"/>
        <v>-2.6864925652880123E-2</v>
      </c>
      <c r="G53" s="2">
        <f t="shared" si="3"/>
        <v>-4.7857053604898114E-2</v>
      </c>
      <c r="H53" s="2">
        <f t="shared" si="3"/>
        <v>-5.235536673747343E-2</v>
      </c>
      <c r="I53" s="2">
        <f t="shared" si="3"/>
        <v>-5.6853679870048635E-2</v>
      </c>
      <c r="J53" s="2">
        <f t="shared" si="3"/>
        <v>-4.6357615894039639E-2</v>
      </c>
      <c r="K53" s="2">
        <f t="shared" si="3"/>
        <v>2.8614269648881807E-2</v>
      </c>
      <c r="L53" s="2">
        <f t="shared" si="3"/>
        <v>2.8614269648881807E-2</v>
      </c>
      <c r="M53" s="2">
        <f t="shared" si="3"/>
        <v>6.9099087842059204E-2</v>
      </c>
    </row>
    <row r="56" spans="1:14" x14ac:dyDescent="0.25">
      <c r="A56" t="s">
        <v>14</v>
      </c>
    </row>
    <row r="57" spans="1:14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</row>
    <row r="58" spans="1:14" x14ac:dyDescent="0.25">
      <c r="A58">
        <v>1966</v>
      </c>
      <c r="F58">
        <v>4.5593000000000004</v>
      </c>
      <c r="G58">
        <v>7.8487999999999998</v>
      </c>
      <c r="H58">
        <v>2.0215999999999998</v>
      </c>
      <c r="I58">
        <v>-0.66049999999999998</v>
      </c>
      <c r="J58">
        <v>-7.5797999999999996</v>
      </c>
      <c r="K58">
        <v>-1.0072000000000001</v>
      </c>
      <c r="L58">
        <v>4.0697999999999999</v>
      </c>
      <c r="M58">
        <v>-1.6759999999999999</v>
      </c>
    </row>
    <row r="59" spans="1:14" x14ac:dyDescent="0.25">
      <c r="A59">
        <v>1967</v>
      </c>
      <c r="B59">
        <v>-8.5227000000000004</v>
      </c>
      <c r="C59">
        <v>10.7143</v>
      </c>
      <c r="D59">
        <v>0.56100000000000005</v>
      </c>
      <c r="E59">
        <v>-7.3918999999999997</v>
      </c>
      <c r="F59">
        <v>0.15060000000000001</v>
      </c>
      <c r="G59">
        <v>-10.2256</v>
      </c>
      <c r="H59">
        <v>1.675</v>
      </c>
      <c r="I59">
        <v>-3.6244000000000001</v>
      </c>
      <c r="J59">
        <v>4.6154000000000002</v>
      </c>
      <c r="K59">
        <v>-2.2875999999999999</v>
      </c>
      <c r="L59">
        <v>-3.5116999999999998</v>
      </c>
      <c r="M59">
        <v>0.51990000000000003</v>
      </c>
    </row>
    <row r="60" spans="1:14" x14ac:dyDescent="0.25">
      <c r="A60">
        <v>1968</v>
      </c>
      <c r="B60">
        <v>2.931</v>
      </c>
      <c r="C60">
        <v>-1.1725000000000001</v>
      </c>
      <c r="D60">
        <v>0.67800000000000005</v>
      </c>
      <c r="E60">
        <v>-8.7542000000000009</v>
      </c>
      <c r="F60">
        <v>0.92249999999999999</v>
      </c>
      <c r="G60">
        <v>-8.2266999999999992</v>
      </c>
      <c r="H60">
        <v>0</v>
      </c>
      <c r="I60">
        <v>-5.5777000000000001</v>
      </c>
      <c r="J60">
        <v>0.63290000000000002</v>
      </c>
      <c r="K60">
        <v>8.8049999999999997</v>
      </c>
      <c r="L60">
        <v>1.3487</v>
      </c>
      <c r="M60">
        <v>5.3231999999999999</v>
      </c>
    </row>
    <row r="61" spans="1:14" x14ac:dyDescent="0.25">
      <c r="A61">
        <v>1969</v>
      </c>
      <c r="B61">
        <v>-0.72199999999999998</v>
      </c>
      <c r="C61">
        <v>-4</v>
      </c>
      <c r="D61">
        <v>-2.4621</v>
      </c>
      <c r="E61">
        <v>2.7183999999999999</v>
      </c>
      <c r="F61">
        <v>-3.0246</v>
      </c>
      <c r="G61">
        <v>-2.7290000000000001</v>
      </c>
      <c r="H61">
        <v>2.4047999999999998</v>
      </c>
      <c r="I61">
        <v>1.1741999999999999</v>
      </c>
      <c r="J61">
        <v>2.7079</v>
      </c>
      <c r="K61">
        <v>2.6364999999999998</v>
      </c>
      <c r="L61">
        <v>5.6881000000000004</v>
      </c>
      <c r="M61">
        <v>4.5138999999999996</v>
      </c>
    </row>
    <row r="62" spans="1:14" x14ac:dyDescent="0.25">
      <c r="A62">
        <v>1970</v>
      </c>
      <c r="B62">
        <v>-1.6611</v>
      </c>
      <c r="C62">
        <v>5.7431999999999999</v>
      </c>
      <c r="D62">
        <v>-3.8338999999999999</v>
      </c>
      <c r="E62">
        <v>4.9833999999999996</v>
      </c>
      <c r="F62">
        <v>-10.284800000000001</v>
      </c>
      <c r="G62">
        <v>0.88180000000000003</v>
      </c>
      <c r="H62">
        <v>2.2726999999999999</v>
      </c>
      <c r="I62">
        <v>7.0086000000000004</v>
      </c>
      <c r="J62">
        <v>8.4664999999999999</v>
      </c>
      <c r="K62">
        <v>3.9763999999999999</v>
      </c>
      <c r="L62">
        <v>-1.2747999999999999</v>
      </c>
      <c r="M62">
        <v>0.14349999999999999</v>
      </c>
    </row>
    <row r="63" spans="1:14" x14ac:dyDescent="0.25">
      <c r="A63">
        <v>1971</v>
      </c>
      <c r="B63">
        <v>-1.1460999999999999</v>
      </c>
      <c r="C63">
        <v>-0.28989999999999999</v>
      </c>
      <c r="D63">
        <v>-3.4883999999999999</v>
      </c>
      <c r="E63">
        <v>-1.3553999999999999</v>
      </c>
      <c r="F63">
        <v>0.30530000000000002</v>
      </c>
      <c r="G63">
        <v>-2.8919000000000001</v>
      </c>
      <c r="H63">
        <v>-6.8964999999999996</v>
      </c>
      <c r="I63">
        <v>-1.0101</v>
      </c>
      <c r="J63">
        <v>-1.5306</v>
      </c>
      <c r="K63">
        <v>10.017300000000001</v>
      </c>
      <c r="L63">
        <v>1.5699000000000001</v>
      </c>
      <c r="M63">
        <v>5.1005000000000003</v>
      </c>
    </row>
    <row r="64" spans="1:14" x14ac:dyDescent="0.25">
      <c r="A64">
        <v>1972</v>
      </c>
      <c r="B64">
        <v>-1.4705999999999999</v>
      </c>
      <c r="C64">
        <v>-2.5373000000000001</v>
      </c>
      <c r="D64">
        <v>0.15310000000000001</v>
      </c>
      <c r="E64">
        <v>3.3639000000000001</v>
      </c>
      <c r="F64">
        <v>-10.059200000000001</v>
      </c>
      <c r="G64">
        <v>-5.9211</v>
      </c>
      <c r="H64">
        <v>9.2657000000000007</v>
      </c>
      <c r="I64">
        <v>15.68</v>
      </c>
      <c r="J64">
        <v>15.629300000000001</v>
      </c>
      <c r="K64">
        <v>3.7081</v>
      </c>
      <c r="L64">
        <v>13.0334</v>
      </c>
      <c r="M64">
        <v>8.1632999999999996</v>
      </c>
    </row>
    <row r="65" spans="1:13" x14ac:dyDescent="0.25">
      <c r="A65">
        <v>1973</v>
      </c>
      <c r="B65">
        <v>-3.7736000000000001</v>
      </c>
      <c r="C65">
        <v>-2.4510000000000001</v>
      </c>
      <c r="D65">
        <v>-4.1205999999999996</v>
      </c>
      <c r="E65">
        <v>4.4024999999999999</v>
      </c>
      <c r="F65">
        <v>14.9598</v>
      </c>
      <c r="G65">
        <v>-4.4541000000000004</v>
      </c>
      <c r="H65">
        <v>39.670900000000003</v>
      </c>
      <c r="I65">
        <v>32.853400000000001</v>
      </c>
      <c r="J65">
        <v>-0.98519999999999996</v>
      </c>
      <c r="K65">
        <v>-8.3582000000000001</v>
      </c>
      <c r="L65">
        <v>18.4039</v>
      </c>
      <c r="M65">
        <v>10.958299999999999</v>
      </c>
    </row>
    <row r="66" spans="1:13" x14ac:dyDescent="0.25">
      <c r="A66">
        <v>1974</v>
      </c>
      <c r="B66">
        <v>3.2231000000000001</v>
      </c>
      <c r="C66">
        <v>-0.40029999999999999</v>
      </c>
      <c r="D66">
        <v>-27.4116</v>
      </c>
      <c r="E66">
        <v>-14.950200000000001</v>
      </c>
      <c r="F66">
        <v>-10.8073</v>
      </c>
      <c r="G66">
        <v>11.2409</v>
      </c>
      <c r="H66">
        <v>22.309699999999999</v>
      </c>
      <c r="I66">
        <v>-8.3154000000000003</v>
      </c>
      <c r="J66">
        <v>13.0486</v>
      </c>
      <c r="K66">
        <v>5.3312999999999997</v>
      </c>
      <c r="L66">
        <v>-4.0294999999999996</v>
      </c>
      <c r="M66">
        <v>-7.7317</v>
      </c>
    </row>
    <row r="67" spans="1:13" x14ac:dyDescent="0.25">
      <c r="A67">
        <v>1975</v>
      </c>
      <c r="B67">
        <v>-16.648199999999999</v>
      </c>
      <c r="C67">
        <v>-8.5220000000000002</v>
      </c>
      <c r="D67">
        <v>14.1921</v>
      </c>
      <c r="E67">
        <v>-13.001899999999999</v>
      </c>
      <c r="F67">
        <v>-9.5970999999999993</v>
      </c>
      <c r="G67">
        <v>-3.9708000000000001</v>
      </c>
      <c r="H67">
        <v>18.734200000000001</v>
      </c>
      <c r="I67">
        <v>7.0362</v>
      </c>
      <c r="J67">
        <v>8.7649000000000008</v>
      </c>
      <c r="K67">
        <v>-10.5617</v>
      </c>
      <c r="L67">
        <v>-6.5529000000000002</v>
      </c>
      <c r="M67">
        <v>-5.1132</v>
      </c>
    </row>
    <row r="68" spans="1:13" x14ac:dyDescent="0.25">
      <c r="A68">
        <v>1976</v>
      </c>
      <c r="B68">
        <v>8.0061999999999998</v>
      </c>
      <c r="C68">
        <v>12.4733</v>
      </c>
      <c r="D68">
        <v>-15.4626</v>
      </c>
      <c r="E68">
        <v>-4.4227999999999996</v>
      </c>
      <c r="F68">
        <v>5.8823999999999996</v>
      </c>
      <c r="G68">
        <v>6.1481000000000003</v>
      </c>
      <c r="H68">
        <v>-11.7934</v>
      </c>
      <c r="I68">
        <v>-7.5949</v>
      </c>
      <c r="J68">
        <v>-9.8459000000000003</v>
      </c>
      <c r="K68">
        <v>1.0446</v>
      </c>
      <c r="L68">
        <v>-3.8534000000000002</v>
      </c>
      <c r="M68">
        <v>6.5494000000000003</v>
      </c>
    </row>
    <row r="69" spans="1:13" x14ac:dyDescent="0.25">
      <c r="A69">
        <v>1977</v>
      </c>
      <c r="B69">
        <v>-1.1009</v>
      </c>
      <c r="C69">
        <v>-1.2987</v>
      </c>
      <c r="D69">
        <v>-2.3496000000000001</v>
      </c>
      <c r="E69">
        <v>-5.4859999999999998</v>
      </c>
      <c r="F69">
        <v>-5.3971</v>
      </c>
      <c r="G69">
        <v>0.21529999999999999</v>
      </c>
      <c r="H69">
        <v>-9.9893000000000001</v>
      </c>
      <c r="I69">
        <v>-2.2673000000000001</v>
      </c>
      <c r="J69">
        <v>11.1111</v>
      </c>
      <c r="K69">
        <v>2.8571</v>
      </c>
      <c r="L69">
        <v>13.995699999999999</v>
      </c>
      <c r="M69">
        <v>2.343</v>
      </c>
    </row>
    <row r="70" spans="1:13" x14ac:dyDescent="0.25">
      <c r="A70">
        <v>1978</v>
      </c>
      <c r="B70">
        <v>-3.7545999999999999</v>
      </c>
      <c r="C70">
        <v>-4.0913000000000004</v>
      </c>
      <c r="D70">
        <v>22.023800000000001</v>
      </c>
      <c r="E70">
        <v>-1.3821000000000001</v>
      </c>
      <c r="F70">
        <v>10.552300000000001</v>
      </c>
      <c r="G70">
        <v>-7.2333999999999996</v>
      </c>
      <c r="H70">
        <v>5.0643000000000002</v>
      </c>
      <c r="I70">
        <v>2.6779000000000002</v>
      </c>
      <c r="J70">
        <v>4.8434999999999997</v>
      </c>
      <c r="K70">
        <v>1.1372</v>
      </c>
      <c r="L70">
        <v>8.5031999999999996</v>
      </c>
      <c r="M70">
        <v>-4.5983999999999998</v>
      </c>
    </row>
    <row r="71" spans="1:13" x14ac:dyDescent="0.25">
      <c r="A71">
        <v>1979</v>
      </c>
      <c r="B71">
        <v>2.2403</v>
      </c>
      <c r="C71">
        <v>6.4409000000000001</v>
      </c>
      <c r="D71">
        <v>-10.2308</v>
      </c>
      <c r="E71">
        <v>3.9611000000000001</v>
      </c>
      <c r="F71">
        <v>6.8849999999999998</v>
      </c>
      <c r="G71">
        <v>8.3802000000000003</v>
      </c>
      <c r="H71">
        <v>-6.6359000000000004</v>
      </c>
      <c r="I71">
        <v>9.0235000000000003</v>
      </c>
      <c r="J71">
        <v>-1.4172</v>
      </c>
      <c r="K71">
        <v>-6.5555000000000003</v>
      </c>
      <c r="L71">
        <v>4.9230999999999998</v>
      </c>
      <c r="M71">
        <v>4.2229000000000001</v>
      </c>
    </row>
    <row r="72" spans="1:13" x14ac:dyDescent="0.25">
      <c r="A72">
        <v>1980</v>
      </c>
      <c r="B72">
        <v>4.1642999999999999</v>
      </c>
      <c r="C72">
        <v>-8.4818999999999996</v>
      </c>
      <c r="D72">
        <v>-9.5040999999999993</v>
      </c>
      <c r="E72">
        <v>0.58709999999999996</v>
      </c>
      <c r="F72">
        <v>-0.71340000000000003</v>
      </c>
      <c r="G72">
        <v>7.1195000000000004</v>
      </c>
      <c r="H72">
        <v>6.5853999999999999</v>
      </c>
      <c r="I72">
        <v>-4.4050000000000002</v>
      </c>
      <c r="J72">
        <v>4.8474000000000004</v>
      </c>
      <c r="K72">
        <v>11.5868</v>
      </c>
      <c r="L72">
        <v>-0.1023</v>
      </c>
      <c r="M72">
        <v>-4.5571000000000002</v>
      </c>
    </row>
    <row r="73" spans="1:13" x14ac:dyDescent="0.25">
      <c r="A73">
        <v>1981</v>
      </c>
      <c r="B73">
        <v>-6.4913999999999996</v>
      </c>
      <c r="C73">
        <v>-5.3929999999999998</v>
      </c>
      <c r="D73">
        <v>0.3639</v>
      </c>
      <c r="E73">
        <v>0</v>
      </c>
      <c r="F73">
        <v>-9.9697999999999993</v>
      </c>
      <c r="G73">
        <v>-9.1945999999999994</v>
      </c>
      <c r="H73">
        <v>11.6038</v>
      </c>
      <c r="I73">
        <v>-3.3774999999999999</v>
      </c>
      <c r="J73">
        <v>6.7854999999999999</v>
      </c>
      <c r="K73">
        <v>3.7869000000000002</v>
      </c>
      <c r="L73">
        <v>1.7934000000000001</v>
      </c>
      <c r="M73">
        <v>-7.2904</v>
      </c>
    </row>
    <row r="74" spans="1:13" x14ac:dyDescent="0.25">
      <c r="A74">
        <v>1982</v>
      </c>
      <c r="B74">
        <v>-3.8008000000000002</v>
      </c>
      <c r="C74">
        <v>-3.5421999999999998</v>
      </c>
      <c r="D74">
        <v>4.2373000000000003</v>
      </c>
      <c r="E74">
        <v>-3.2519999999999998</v>
      </c>
      <c r="F74">
        <v>-11.064399999999999</v>
      </c>
      <c r="G74">
        <v>4.0945</v>
      </c>
      <c r="H74">
        <v>-6.0514000000000001</v>
      </c>
      <c r="I74">
        <v>-3.3816000000000002</v>
      </c>
      <c r="J74">
        <v>-6</v>
      </c>
      <c r="K74">
        <v>8.3332999999999995</v>
      </c>
      <c r="L74">
        <v>8.5106000000000002</v>
      </c>
      <c r="M74">
        <v>-2.8658000000000001</v>
      </c>
    </row>
    <row r="75" spans="1:13" x14ac:dyDescent="0.25">
      <c r="A75">
        <v>1983</v>
      </c>
      <c r="B75">
        <v>5.9005999999999998</v>
      </c>
      <c r="C75">
        <v>-10.8504</v>
      </c>
      <c r="D75">
        <v>17.763200000000001</v>
      </c>
      <c r="E75">
        <v>0.13969999999999999</v>
      </c>
      <c r="F75">
        <v>-6.8339999999999996</v>
      </c>
      <c r="G75">
        <v>1.7964</v>
      </c>
      <c r="H75">
        <v>6.9118000000000004</v>
      </c>
      <c r="I75">
        <v>2.2008000000000001</v>
      </c>
      <c r="J75">
        <v>-5.1143999999999998</v>
      </c>
      <c r="K75">
        <v>0.42549999999999999</v>
      </c>
      <c r="L75">
        <v>0.98870000000000002</v>
      </c>
      <c r="M75">
        <v>3.6364000000000001</v>
      </c>
    </row>
    <row r="76" spans="1:13" x14ac:dyDescent="0.25">
      <c r="A76">
        <v>1984</v>
      </c>
      <c r="B76">
        <v>-9.0418000000000003</v>
      </c>
      <c r="C76">
        <v>0.59350000000000003</v>
      </c>
      <c r="D76">
        <v>14.1593</v>
      </c>
      <c r="E76">
        <v>-6.7183000000000002</v>
      </c>
      <c r="F76">
        <v>-5.2632000000000003</v>
      </c>
      <c r="G76">
        <v>0.58479999999999999</v>
      </c>
      <c r="H76">
        <v>0.29070000000000001</v>
      </c>
      <c r="I76">
        <v>-0.43480000000000002</v>
      </c>
      <c r="J76">
        <v>0.43669999999999998</v>
      </c>
      <c r="K76">
        <v>7.1014999999999997</v>
      </c>
      <c r="L76">
        <v>-1.0825</v>
      </c>
      <c r="M76">
        <v>-0.1368</v>
      </c>
    </row>
    <row r="77" spans="1:13" x14ac:dyDescent="0.25">
      <c r="A77">
        <v>1985</v>
      </c>
      <c r="B77">
        <v>-0.54790000000000005</v>
      </c>
      <c r="C77">
        <v>-3.4434999999999998</v>
      </c>
      <c r="D77">
        <v>5.8487999999999998</v>
      </c>
      <c r="E77">
        <v>-6.8733000000000004</v>
      </c>
      <c r="F77">
        <v>-9.4067000000000007</v>
      </c>
      <c r="G77">
        <v>1.4377</v>
      </c>
      <c r="H77">
        <v>-8.6614000000000004</v>
      </c>
      <c r="I77">
        <v>-6.2069000000000001</v>
      </c>
      <c r="J77">
        <v>5.1471</v>
      </c>
      <c r="K77">
        <v>14.1608</v>
      </c>
      <c r="L77">
        <v>4.5941999999999998</v>
      </c>
      <c r="M77">
        <v>4.3924000000000003</v>
      </c>
    </row>
    <row r="78" spans="1:13" x14ac:dyDescent="0.25">
      <c r="A78">
        <v>1986</v>
      </c>
      <c r="B78">
        <v>-3.3660999999999999</v>
      </c>
      <c r="C78">
        <v>1.016</v>
      </c>
      <c r="D78">
        <v>3.4483000000000001</v>
      </c>
      <c r="E78">
        <v>-18.472200000000001</v>
      </c>
      <c r="F78">
        <v>-14.139699999999999</v>
      </c>
      <c r="G78">
        <v>1.3889</v>
      </c>
      <c r="H78">
        <v>0.78280000000000005</v>
      </c>
      <c r="I78">
        <v>-3.4950999999999999</v>
      </c>
      <c r="J78">
        <v>2.4144999999999999</v>
      </c>
      <c r="K78">
        <v>17.288799999999998</v>
      </c>
      <c r="L78">
        <v>4.3551000000000002</v>
      </c>
      <c r="M78">
        <v>-5.7785000000000002</v>
      </c>
    </row>
    <row r="79" spans="1:13" x14ac:dyDescent="0.25">
      <c r="A79">
        <v>1987</v>
      </c>
      <c r="B79">
        <v>4.4292999999999996</v>
      </c>
      <c r="C79">
        <v>-1.3050999999999999</v>
      </c>
      <c r="D79">
        <v>-0.3306</v>
      </c>
      <c r="E79">
        <v>-1.3267</v>
      </c>
      <c r="F79">
        <v>-8.5714000000000006</v>
      </c>
      <c r="G79">
        <v>-7.5368000000000004</v>
      </c>
      <c r="H79">
        <v>-0.99399999999999999</v>
      </c>
      <c r="I79">
        <v>7.4297000000000004</v>
      </c>
      <c r="J79">
        <v>2.4298999999999999</v>
      </c>
      <c r="K79">
        <v>6.5693000000000001</v>
      </c>
      <c r="L79">
        <v>8.7329000000000008</v>
      </c>
      <c r="M79">
        <v>-1.7323</v>
      </c>
    </row>
    <row r="80" spans="1:13" x14ac:dyDescent="0.25">
      <c r="A80">
        <v>1988</v>
      </c>
      <c r="B80">
        <v>1.6026</v>
      </c>
      <c r="C80">
        <v>-4.5740999999999996</v>
      </c>
      <c r="D80">
        <v>-1.4876</v>
      </c>
      <c r="E80">
        <v>2.0133999999999999</v>
      </c>
      <c r="F80">
        <v>11.348699999999999</v>
      </c>
      <c r="G80">
        <v>2.3633999999999999</v>
      </c>
      <c r="H80">
        <v>0.86580000000000001</v>
      </c>
      <c r="I80">
        <v>8.5837000000000003</v>
      </c>
      <c r="J80">
        <v>4.7431000000000001</v>
      </c>
      <c r="K80">
        <v>2.2642000000000002</v>
      </c>
      <c r="L80">
        <v>5.5350999999999999</v>
      </c>
      <c r="M80">
        <v>2.9137</v>
      </c>
    </row>
    <row r="81" spans="1:13" x14ac:dyDescent="0.25">
      <c r="A81">
        <v>1989</v>
      </c>
      <c r="B81">
        <v>-0.67949999999999999</v>
      </c>
      <c r="C81">
        <v>0</v>
      </c>
      <c r="D81">
        <v>-6.4993999999999996</v>
      </c>
      <c r="E81">
        <v>5.2439</v>
      </c>
      <c r="F81">
        <v>-11.4716</v>
      </c>
      <c r="G81">
        <v>2.8140999999999998</v>
      </c>
      <c r="H81">
        <v>-2.4824999999999999</v>
      </c>
      <c r="I81">
        <v>3.7858999999999998</v>
      </c>
      <c r="J81">
        <v>4.2766999999999999</v>
      </c>
      <c r="K81">
        <v>-4.7045000000000003</v>
      </c>
      <c r="L81">
        <v>7.7214999999999998</v>
      </c>
      <c r="M81">
        <v>-3.0552000000000001</v>
      </c>
    </row>
    <row r="82" spans="1:13" x14ac:dyDescent="0.25">
      <c r="A82">
        <v>1990</v>
      </c>
      <c r="B82">
        <v>-4.8484999999999996</v>
      </c>
      <c r="C82">
        <v>2.5478000000000001</v>
      </c>
      <c r="D82">
        <v>-7.4534000000000002</v>
      </c>
      <c r="E82">
        <v>-8.8590999999999998</v>
      </c>
      <c r="F82">
        <v>-4.4183000000000003</v>
      </c>
      <c r="G82">
        <v>-0.92449999999999999</v>
      </c>
      <c r="H82">
        <v>-11.353</v>
      </c>
      <c r="I82">
        <v>-4.2104999999999997</v>
      </c>
      <c r="J82">
        <v>-4.9451000000000001</v>
      </c>
      <c r="K82">
        <v>2.1194999999999999</v>
      </c>
      <c r="L82">
        <v>-0.75470000000000004</v>
      </c>
      <c r="M82">
        <v>2.2814000000000001</v>
      </c>
    </row>
    <row r="83" spans="1:13" x14ac:dyDescent="0.25">
      <c r="A83">
        <v>1991</v>
      </c>
      <c r="B83">
        <v>-0.18590000000000001</v>
      </c>
      <c r="C83">
        <v>-0.74490000000000001</v>
      </c>
      <c r="D83">
        <v>10.8818</v>
      </c>
      <c r="E83">
        <v>-3.2149000000000001</v>
      </c>
      <c r="F83">
        <v>3.8462000000000001</v>
      </c>
      <c r="G83">
        <v>-12.962999999999999</v>
      </c>
      <c r="H83">
        <v>6.9633000000000003</v>
      </c>
      <c r="I83">
        <v>3.6166</v>
      </c>
      <c r="J83">
        <v>-1.0470999999999999</v>
      </c>
      <c r="K83">
        <v>18.694900000000001</v>
      </c>
      <c r="L83">
        <v>1.9316</v>
      </c>
      <c r="M83">
        <v>8.3089999999999993</v>
      </c>
    </row>
    <row r="84" spans="1:13" x14ac:dyDescent="0.25">
      <c r="A84">
        <v>1992</v>
      </c>
      <c r="B84">
        <v>8.6136999999999997</v>
      </c>
      <c r="C84">
        <v>-6.6914999999999996</v>
      </c>
      <c r="D84">
        <v>-3.7185000000000001</v>
      </c>
      <c r="E84">
        <v>-2.3448000000000002</v>
      </c>
      <c r="F84">
        <v>-2.9661</v>
      </c>
      <c r="G84">
        <v>0</v>
      </c>
      <c r="H84">
        <v>-9.0246999999999993</v>
      </c>
      <c r="I84">
        <v>0.64</v>
      </c>
      <c r="J84">
        <v>7.6311999999999998</v>
      </c>
      <c r="K84">
        <v>2.2157</v>
      </c>
      <c r="L84">
        <v>9.9710999999999999</v>
      </c>
      <c r="M84">
        <v>-2.1025</v>
      </c>
    </row>
    <row r="85" spans="1:13" x14ac:dyDescent="0.25">
      <c r="A85">
        <v>1993</v>
      </c>
      <c r="B85">
        <v>5.5034000000000001</v>
      </c>
      <c r="C85">
        <v>-1.6538999999999999</v>
      </c>
      <c r="D85">
        <v>4.6571999999999996</v>
      </c>
      <c r="E85">
        <v>-25.957999999999998</v>
      </c>
      <c r="F85">
        <v>-3.3389000000000002</v>
      </c>
      <c r="G85">
        <v>-3.1088</v>
      </c>
      <c r="H85">
        <v>5.3475999999999999</v>
      </c>
      <c r="I85">
        <v>-2.1997</v>
      </c>
      <c r="J85">
        <v>-2.7682000000000002</v>
      </c>
      <c r="K85">
        <v>8.8968000000000007</v>
      </c>
      <c r="L85">
        <v>9.6404999999999994</v>
      </c>
      <c r="M85">
        <v>9.9850999999999992</v>
      </c>
    </row>
    <row r="86" spans="1:13" x14ac:dyDescent="0.25">
      <c r="A86">
        <v>1994</v>
      </c>
      <c r="B86">
        <v>-0.27100000000000002</v>
      </c>
      <c r="C86">
        <v>-8.2880000000000003</v>
      </c>
      <c r="D86">
        <v>-4.1481000000000003</v>
      </c>
      <c r="E86">
        <v>0.61819999999999997</v>
      </c>
      <c r="F86">
        <v>-2.4578000000000002</v>
      </c>
      <c r="G86">
        <v>-4.4095000000000004</v>
      </c>
      <c r="H86">
        <v>2.9653999999999998</v>
      </c>
      <c r="I86">
        <v>10.88</v>
      </c>
      <c r="J86">
        <v>9.5237999999999996</v>
      </c>
      <c r="K86">
        <v>-0.26350000000000001</v>
      </c>
      <c r="L86">
        <v>-0.52839999999999998</v>
      </c>
      <c r="M86">
        <v>8.1008999999999993</v>
      </c>
    </row>
    <row r="87" spans="1:13" x14ac:dyDescent="0.25">
      <c r="A87">
        <v>1995</v>
      </c>
      <c r="B87">
        <v>-6.0197000000000003</v>
      </c>
      <c r="C87">
        <v>-7.5816999999999997</v>
      </c>
      <c r="D87">
        <v>-3.819</v>
      </c>
      <c r="E87">
        <v>3.0882000000000001</v>
      </c>
      <c r="F87">
        <v>2.2825000000000002</v>
      </c>
      <c r="G87">
        <v>22.036300000000001</v>
      </c>
      <c r="H87">
        <v>1.1429</v>
      </c>
      <c r="I87">
        <v>-4.5198</v>
      </c>
      <c r="J87">
        <v>12.189399999999999</v>
      </c>
      <c r="K87">
        <v>7.0674999999999999</v>
      </c>
      <c r="L87">
        <v>-0.88670000000000004</v>
      </c>
      <c r="M87">
        <v>1.9881</v>
      </c>
    </row>
    <row r="88" spans="1:13" x14ac:dyDescent="0.25">
      <c r="A88">
        <v>1996</v>
      </c>
      <c r="B88">
        <v>-5.2632000000000003</v>
      </c>
      <c r="C88">
        <v>-1.0287999999999999</v>
      </c>
      <c r="D88">
        <v>2.1829000000000001</v>
      </c>
      <c r="E88">
        <v>12.004099999999999</v>
      </c>
      <c r="F88">
        <v>-6.7211999999999996</v>
      </c>
      <c r="G88">
        <v>-8.9581</v>
      </c>
      <c r="H88">
        <v>-5.3475999999999999</v>
      </c>
      <c r="I88">
        <v>2.7119</v>
      </c>
      <c r="J88">
        <v>-3.7404000000000002</v>
      </c>
      <c r="K88">
        <v>-19.542899999999999</v>
      </c>
      <c r="L88">
        <v>8.5227000000000004</v>
      </c>
      <c r="M88">
        <v>0.52359999999999995</v>
      </c>
    </row>
    <row r="89" spans="1:13" x14ac:dyDescent="0.25">
      <c r="A89">
        <v>1997</v>
      </c>
      <c r="B89">
        <v>-7.6822999999999997</v>
      </c>
      <c r="C89">
        <v>1.4104000000000001</v>
      </c>
      <c r="D89">
        <v>5.7023999999999999</v>
      </c>
      <c r="E89">
        <v>9.2104999999999997</v>
      </c>
      <c r="F89">
        <v>-14.5783</v>
      </c>
      <c r="G89">
        <v>-8.6036999999999999</v>
      </c>
      <c r="H89">
        <v>9.8765000000000001</v>
      </c>
      <c r="I89">
        <v>4.4943999999999997</v>
      </c>
      <c r="J89">
        <v>-8.8710000000000004</v>
      </c>
      <c r="K89">
        <v>6.1947000000000001</v>
      </c>
      <c r="L89">
        <v>-1.25</v>
      </c>
      <c r="M89">
        <v>-7.173</v>
      </c>
    </row>
    <row r="90" spans="1:13" x14ac:dyDescent="0.25">
      <c r="A90">
        <v>1998</v>
      </c>
      <c r="B90">
        <v>2.7273000000000001</v>
      </c>
      <c r="C90">
        <v>-5.0147000000000004</v>
      </c>
      <c r="D90">
        <v>-2.9502999999999999</v>
      </c>
      <c r="E90">
        <v>-7.84</v>
      </c>
      <c r="F90">
        <v>-6.0763999999999996</v>
      </c>
      <c r="G90">
        <v>-4.4362000000000004</v>
      </c>
      <c r="H90">
        <v>-13.7331</v>
      </c>
      <c r="I90">
        <v>-7.3990999999999998</v>
      </c>
      <c r="J90">
        <v>-2.4213</v>
      </c>
      <c r="K90">
        <v>13.3995</v>
      </c>
      <c r="L90">
        <v>10.722099999999999</v>
      </c>
      <c r="M90">
        <v>-0.79049999999999998</v>
      </c>
    </row>
    <row r="91" spans="1:13" x14ac:dyDescent="0.25">
      <c r="A91">
        <v>1999</v>
      </c>
      <c r="B91">
        <v>-0.39839999999999998</v>
      </c>
      <c r="C91">
        <v>-15</v>
      </c>
      <c r="D91">
        <v>17.882300000000001</v>
      </c>
      <c r="E91">
        <v>0.3992</v>
      </c>
      <c r="F91">
        <v>-6.7594000000000003</v>
      </c>
      <c r="G91">
        <v>-2.5586000000000002</v>
      </c>
      <c r="H91">
        <v>-3.9386999999999999</v>
      </c>
      <c r="I91">
        <v>1.3667</v>
      </c>
      <c r="J91">
        <v>9.4382000000000001</v>
      </c>
      <c r="K91">
        <v>-1.6427</v>
      </c>
      <c r="L91">
        <v>-3.3403</v>
      </c>
      <c r="M91">
        <v>-1.2959000000000001</v>
      </c>
    </row>
    <row r="92" spans="1:13" x14ac:dyDescent="0.25">
      <c r="A92">
        <v>2000</v>
      </c>
      <c r="B92">
        <v>4.3764000000000003</v>
      </c>
      <c r="C92">
        <v>-2.9350000000000001</v>
      </c>
      <c r="D92">
        <v>6.2634999999999996</v>
      </c>
      <c r="E92">
        <v>-5.8943000000000003</v>
      </c>
      <c r="F92">
        <v>8.6393000000000004</v>
      </c>
      <c r="G92">
        <v>-4.7713999999999999</v>
      </c>
      <c r="H92">
        <v>-13.778700000000001</v>
      </c>
      <c r="I92">
        <v>4.3583999999999996</v>
      </c>
      <c r="J92">
        <v>0</v>
      </c>
      <c r="K92">
        <v>8.8167000000000009</v>
      </c>
      <c r="L92">
        <v>2.5586000000000002</v>
      </c>
      <c r="M92">
        <v>3.1185</v>
      </c>
    </row>
    <row r="93" spans="1:13" x14ac:dyDescent="0.25">
      <c r="A93">
        <v>2001</v>
      </c>
      <c r="B93">
        <v>-0.4032</v>
      </c>
      <c r="C93">
        <v>6.2752999999999997</v>
      </c>
      <c r="D93">
        <v>-13.7143</v>
      </c>
      <c r="E93">
        <v>12.362</v>
      </c>
      <c r="F93">
        <v>-5.1081000000000003</v>
      </c>
      <c r="G93">
        <v>-0.20699999999999999</v>
      </c>
      <c r="H93">
        <v>10.166</v>
      </c>
      <c r="I93">
        <v>0.75329999999999997</v>
      </c>
      <c r="J93">
        <v>-7.1028000000000002</v>
      </c>
      <c r="K93">
        <v>15.291700000000001</v>
      </c>
      <c r="L93">
        <v>2.7923</v>
      </c>
      <c r="M93">
        <v>2.0373000000000001</v>
      </c>
    </row>
    <row r="94" spans="1:13" x14ac:dyDescent="0.25">
      <c r="A94">
        <v>2002</v>
      </c>
      <c r="B94">
        <v>-4.3261000000000003</v>
      </c>
      <c r="C94">
        <v>-3.4782999999999999</v>
      </c>
      <c r="D94">
        <v>8.2882999999999996</v>
      </c>
      <c r="E94">
        <v>-9.6506000000000007</v>
      </c>
      <c r="F94">
        <v>4.7881999999999998</v>
      </c>
      <c r="G94">
        <v>5.9753999999999996</v>
      </c>
      <c r="H94">
        <v>3.9801000000000002</v>
      </c>
      <c r="I94">
        <v>6.8581000000000003</v>
      </c>
      <c r="J94">
        <v>15.6716</v>
      </c>
      <c r="K94">
        <v>6.1935000000000002</v>
      </c>
      <c r="L94">
        <v>-3.6452</v>
      </c>
      <c r="M94">
        <v>-13.8714</v>
      </c>
    </row>
    <row r="95" spans="1:13" x14ac:dyDescent="0.25">
      <c r="A95">
        <v>2003</v>
      </c>
      <c r="B95">
        <v>2.3426</v>
      </c>
      <c r="C95">
        <v>-3.1474000000000002</v>
      </c>
      <c r="D95">
        <v>-6.4992999999999999</v>
      </c>
      <c r="E95">
        <v>-3.1596000000000002</v>
      </c>
      <c r="F95">
        <v>6.5252999999999997</v>
      </c>
      <c r="G95">
        <v>-6.7381000000000002</v>
      </c>
      <c r="H95">
        <v>12.4795</v>
      </c>
      <c r="I95">
        <v>4.2336</v>
      </c>
      <c r="J95">
        <v>-2.9411999999999998</v>
      </c>
      <c r="K95">
        <v>4.1847000000000003</v>
      </c>
      <c r="L95">
        <v>14.819900000000001</v>
      </c>
      <c r="M95">
        <v>-8.9263999999999992</v>
      </c>
    </row>
    <row r="96" spans="1:13" x14ac:dyDescent="0.25">
      <c r="A96">
        <v>2004</v>
      </c>
      <c r="B96">
        <v>6.6224999999999996</v>
      </c>
      <c r="C96">
        <v>-0.49690000000000001</v>
      </c>
      <c r="D96">
        <v>4.2446999999999999</v>
      </c>
      <c r="E96">
        <v>-6.9461000000000004</v>
      </c>
      <c r="F96">
        <v>-7.0785</v>
      </c>
      <c r="G96">
        <v>-5.4016999999999999</v>
      </c>
      <c r="H96">
        <v>-6.8814000000000002</v>
      </c>
      <c r="I96">
        <v>5.3459000000000003</v>
      </c>
      <c r="J96">
        <v>-5.0746000000000002</v>
      </c>
      <c r="K96">
        <v>7.8616000000000001</v>
      </c>
      <c r="L96">
        <v>0</v>
      </c>
      <c r="M96">
        <v>2.3323999999999998</v>
      </c>
    </row>
    <row r="97" spans="1:13" x14ac:dyDescent="0.25">
      <c r="A97">
        <v>2005</v>
      </c>
      <c r="B97">
        <v>-3.4188000000000001</v>
      </c>
      <c r="C97">
        <v>10.6195</v>
      </c>
      <c r="D97">
        <v>-10.1333</v>
      </c>
      <c r="E97">
        <v>0.89019999999999999</v>
      </c>
      <c r="F97">
        <v>0</v>
      </c>
      <c r="G97">
        <v>-0.58819999999999995</v>
      </c>
      <c r="H97">
        <v>-4.4379</v>
      </c>
      <c r="I97">
        <v>-17.4923</v>
      </c>
      <c r="J97">
        <v>3.5647000000000002</v>
      </c>
      <c r="K97">
        <v>11.2319</v>
      </c>
      <c r="L97">
        <v>4.5602999999999998</v>
      </c>
      <c r="M97">
        <v>2.1806999999999999</v>
      </c>
    </row>
    <row r="98" spans="1:13" x14ac:dyDescent="0.25">
      <c r="A98">
        <v>2006</v>
      </c>
      <c r="B98">
        <v>3.6585000000000001</v>
      </c>
      <c r="C98">
        <v>7.0587999999999997</v>
      </c>
      <c r="D98">
        <v>-9.0658999999999992</v>
      </c>
      <c r="E98">
        <v>5.1360000000000001</v>
      </c>
      <c r="F98">
        <v>4.5976999999999997</v>
      </c>
      <c r="G98">
        <v>-6.3186999999999998</v>
      </c>
      <c r="H98">
        <v>-2.9325000000000001</v>
      </c>
      <c r="I98">
        <v>9.9697999999999993</v>
      </c>
      <c r="J98">
        <v>16.2088</v>
      </c>
      <c r="K98">
        <v>9.4563000000000006</v>
      </c>
      <c r="L98">
        <v>7.9913999999999996</v>
      </c>
      <c r="M98">
        <v>-4.8</v>
      </c>
    </row>
    <row r="99" spans="1:13" x14ac:dyDescent="0.25">
      <c r="A99">
        <v>2007</v>
      </c>
      <c r="B99">
        <v>-9.0335999999999999</v>
      </c>
      <c r="C99">
        <v>3.9260999999999999</v>
      </c>
      <c r="D99">
        <v>-10.8889</v>
      </c>
      <c r="E99">
        <v>16.708200000000001</v>
      </c>
      <c r="F99">
        <v>1.4957</v>
      </c>
      <c r="G99">
        <v>12.420999999999999</v>
      </c>
      <c r="H99">
        <v>6.9287999999999998</v>
      </c>
      <c r="I99">
        <v>19.7898</v>
      </c>
      <c r="J99">
        <v>29.6784</v>
      </c>
      <c r="K99">
        <v>-11.7249</v>
      </c>
      <c r="L99">
        <v>9.0677000000000003</v>
      </c>
      <c r="M99">
        <v>-5.7377000000000002</v>
      </c>
    </row>
    <row r="100" spans="1:13" x14ac:dyDescent="0.25">
      <c r="A100">
        <v>2008</v>
      </c>
      <c r="B100">
        <v>7.8261000000000003</v>
      </c>
      <c r="C100">
        <v>7.8341000000000003</v>
      </c>
      <c r="D100">
        <v>-21.2607</v>
      </c>
      <c r="E100">
        <v>-14.3826</v>
      </c>
      <c r="F100">
        <v>-10.935</v>
      </c>
      <c r="G100">
        <v>8.7188999999999997</v>
      </c>
      <c r="H100">
        <v>-4.4189999999999996</v>
      </c>
      <c r="I100">
        <v>-5.3082000000000003</v>
      </c>
      <c r="J100">
        <v>-12.2966</v>
      </c>
      <c r="K100">
        <v>-26.185600000000001</v>
      </c>
      <c r="L100">
        <v>18.4358</v>
      </c>
      <c r="M100">
        <v>15.3302</v>
      </c>
    </row>
    <row r="101" spans="1:13" x14ac:dyDescent="0.25">
      <c r="A101">
        <v>2009</v>
      </c>
      <c r="B101">
        <v>-5.9305000000000003</v>
      </c>
      <c r="C101">
        <v>-5.8696000000000002</v>
      </c>
      <c r="D101">
        <v>7.6212999999999997</v>
      </c>
      <c r="E101">
        <v>-0.64380000000000004</v>
      </c>
      <c r="F101">
        <v>18.142499999999998</v>
      </c>
      <c r="G101">
        <v>-21.206600000000002</v>
      </c>
      <c r="H101">
        <v>-3.7122999999999999</v>
      </c>
      <c r="I101">
        <v>-30.3614</v>
      </c>
      <c r="J101">
        <v>-9.3425999999999991</v>
      </c>
      <c r="K101">
        <v>19.847300000000001</v>
      </c>
      <c r="L101">
        <v>31.528700000000001</v>
      </c>
      <c r="M101">
        <v>-0.72640000000000005</v>
      </c>
    </row>
    <row r="102" spans="1:13" x14ac:dyDescent="0.25">
      <c r="A102">
        <v>2010</v>
      </c>
      <c r="B102">
        <v>-6.3414999999999999</v>
      </c>
      <c r="C102">
        <v>15.625</v>
      </c>
      <c r="D102">
        <v>-13.7387</v>
      </c>
      <c r="E102">
        <v>8.6161999999999992</v>
      </c>
      <c r="F102">
        <v>8.6538000000000004</v>
      </c>
      <c r="G102">
        <v>5.5309999999999997</v>
      </c>
      <c r="H102">
        <v>24.528300000000002</v>
      </c>
      <c r="I102">
        <v>4.0404</v>
      </c>
      <c r="J102">
        <v>0.6472</v>
      </c>
      <c r="K102">
        <v>14.6302</v>
      </c>
      <c r="L102">
        <v>-5.6101000000000001</v>
      </c>
      <c r="M102">
        <v>16.047599999999999</v>
      </c>
    </row>
    <row r="103" spans="1:13" x14ac:dyDescent="0.25">
      <c r="A103">
        <v>2011</v>
      </c>
      <c r="B103">
        <v>7.1703000000000001</v>
      </c>
      <c r="C103">
        <v>-4.0621</v>
      </c>
    </row>
    <row r="105" spans="1:13" x14ac:dyDescent="0.25">
      <c r="A105" t="s">
        <v>15</v>
      </c>
      <c r="B105" t="s">
        <v>16</v>
      </c>
      <c r="C105">
        <v>29.235800000000001</v>
      </c>
      <c r="D105" t="s">
        <v>17</v>
      </c>
      <c r="E105">
        <v>3.5996000000000001</v>
      </c>
      <c r="F105" t="s">
        <v>18</v>
      </c>
      <c r="G105">
        <v>-72.008600000000001</v>
      </c>
      <c r="H105" t="s">
        <v>19</v>
      </c>
      <c r="I105">
        <v>0.1231</v>
      </c>
    </row>
    <row r="106" spans="1:13" x14ac:dyDescent="0.25">
      <c r="A106" t="s">
        <v>20</v>
      </c>
      <c r="B106" t="s">
        <v>16</v>
      </c>
      <c r="C106">
        <v>30.448599999999999</v>
      </c>
      <c r="D106" t="s">
        <v>17</v>
      </c>
      <c r="E106">
        <v>3.3601999999999999</v>
      </c>
      <c r="F106" t="s">
        <v>18</v>
      </c>
      <c r="G106">
        <v>-79.414199999999994</v>
      </c>
      <c r="H106" t="s">
        <v>19</v>
      </c>
      <c r="I106">
        <v>0.1104</v>
      </c>
    </row>
  </sheetData>
  <mergeCells count="1">
    <mergeCell ref="O9:A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workbookViewId="0">
      <selection activeCell="A57" sqref="A57:M62"/>
    </sheetView>
  </sheetViews>
  <sheetFormatPr defaultRowHeight="15" x14ac:dyDescent="0.25"/>
  <cols>
    <col min="1" max="13" width="8.140625" customWidth="1"/>
    <col min="16" max="16" width="8.42578125" bestFit="1" customWidth="1"/>
    <col min="17" max="18" width="5.5703125" bestFit="1" customWidth="1"/>
    <col min="19" max="25" width="6.28515625" bestFit="1" customWidth="1"/>
    <col min="26" max="28" width="5.5703125" bestFit="1" customWidth="1"/>
  </cols>
  <sheetData>
    <row r="1" spans="1:28" x14ac:dyDescent="0.25">
      <c r="A1" t="s">
        <v>0</v>
      </c>
    </row>
    <row r="3" spans="1:28" x14ac:dyDescent="0.25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21</v>
      </c>
      <c r="P3" s="9" t="s">
        <v>1</v>
      </c>
      <c r="Q3" s="9" t="s">
        <v>2</v>
      </c>
      <c r="R3" s="9" t="s">
        <v>3</v>
      </c>
      <c r="S3" s="9" t="s">
        <v>4</v>
      </c>
      <c r="T3" s="9" t="s">
        <v>5</v>
      </c>
      <c r="U3" s="9" t="s">
        <v>6</v>
      </c>
      <c r="V3" s="9" t="s">
        <v>7</v>
      </c>
      <c r="W3" s="9" t="s">
        <v>8</v>
      </c>
      <c r="X3" s="9" t="s">
        <v>9</v>
      </c>
      <c r="Y3" s="9" t="s">
        <v>10</v>
      </c>
      <c r="Z3" s="9" t="s">
        <v>11</v>
      </c>
      <c r="AA3" s="9" t="s">
        <v>12</v>
      </c>
      <c r="AB3" s="9" t="s">
        <v>13</v>
      </c>
    </row>
    <row r="4" spans="1:28" x14ac:dyDescent="0.25">
      <c r="A4">
        <v>1966</v>
      </c>
      <c r="F4" s="1">
        <v>172</v>
      </c>
      <c r="G4" s="1">
        <v>185.5</v>
      </c>
      <c r="H4" s="1">
        <v>189.25</v>
      </c>
      <c r="I4" s="1">
        <v>188</v>
      </c>
      <c r="J4" s="1">
        <v>173.75</v>
      </c>
      <c r="K4" s="1">
        <v>172</v>
      </c>
      <c r="L4" s="1">
        <v>179</v>
      </c>
      <c r="M4" s="1">
        <v>176</v>
      </c>
      <c r="N4" s="1">
        <f>AVERAGE(B4:M4)</f>
        <v>179.4375</v>
      </c>
      <c r="P4">
        <v>1966</v>
      </c>
      <c r="U4" s="1">
        <v>1.72</v>
      </c>
      <c r="V4" s="1">
        <v>1.855</v>
      </c>
      <c r="W4" s="1">
        <v>1.8925000000000001</v>
      </c>
      <c r="X4" s="1">
        <v>1.88</v>
      </c>
      <c r="Y4" s="1">
        <v>1.7375</v>
      </c>
      <c r="Z4" s="1">
        <v>1.72</v>
      </c>
      <c r="AA4" s="1">
        <v>1.79</v>
      </c>
      <c r="AB4" s="1">
        <v>1.76</v>
      </c>
    </row>
    <row r="5" spans="1:28" x14ac:dyDescent="0.25">
      <c r="A5">
        <v>1967</v>
      </c>
      <c r="B5" s="1">
        <v>161</v>
      </c>
      <c r="C5" s="1">
        <v>178.25</v>
      </c>
      <c r="D5" s="1">
        <v>179.25</v>
      </c>
      <c r="E5" s="1">
        <v>166</v>
      </c>
      <c r="F5" s="1">
        <v>166.25</v>
      </c>
      <c r="G5" s="1">
        <v>149.25</v>
      </c>
      <c r="H5" s="1">
        <v>151.75</v>
      </c>
      <c r="I5" s="1">
        <v>146.25</v>
      </c>
      <c r="J5" s="1">
        <v>153</v>
      </c>
      <c r="K5" s="1">
        <v>149.5</v>
      </c>
      <c r="L5" s="1">
        <v>144.25</v>
      </c>
      <c r="M5" s="1">
        <v>145</v>
      </c>
      <c r="N5" s="1">
        <f t="shared" ref="N5:N53" si="0">AVERAGE(B5:M5)</f>
        <v>157.47916666666666</v>
      </c>
      <c r="P5">
        <v>1967</v>
      </c>
      <c r="Q5" s="1">
        <v>1.61</v>
      </c>
      <c r="R5" s="1">
        <v>1.7825</v>
      </c>
      <c r="S5" s="1">
        <v>1.7925</v>
      </c>
      <c r="T5" s="1">
        <v>1.66</v>
      </c>
      <c r="U5" s="1">
        <v>1.6625000000000001</v>
      </c>
      <c r="V5" s="1">
        <v>1.4924999999999999</v>
      </c>
      <c r="W5" s="1">
        <v>1.5175000000000001</v>
      </c>
      <c r="X5" s="1">
        <v>1.4624999999999999</v>
      </c>
      <c r="Y5" s="1">
        <v>1.53</v>
      </c>
      <c r="Z5" s="1">
        <v>1.4950000000000001</v>
      </c>
      <c r="AA5" s="1">
        <v>1.4424999999999999</v>
      </c>
      <c r="AB5" s="1">
        <v>1.45</v>
      </c>
    </row>
    <row r="6" spans="1:28" x14ac:dyDescent="0.25">
      <c r="A6">
        <v>1968</v>
      </c>
      <c r="B6" s="1">
        <v>149.25</v>
      </c>
      <c r="C6" s="1">
        <v>147.5</v>
      </c>
      <c r="D6" s="1">
        <v>148.5</v>
      </c>
      <c r="E6" s="1">
        <v>135.5</v>
      </c>
      <c r="F6" s="1">
        <v>136.75</v>
      </c>
      <c r="G6" s="1">
        <v>125.5</v>
      </c>
      <c r="H6" s="1">
        <v>125.5</v>
      </c>
      <c r="I6" s="1">
        <v>118.5</v>
      </c>
      <c r="J6" s="1">
        <v>119.25</v>
      </c>
      <c r="K6" s="1">
        <v>129.75</v>
      </c>
      <c r="L6" s="1">
        <v>131.5</v>
      </c>
      <c r="M6" s="1">
        <v>138.5</v>
      </c>
      <c r="N6" s="1">
        <f t="shared" si="0"/>
        <v>133.83333333333334</v>
      </c>
      <c r="P6" s="5">
        <v>1968</v>
      </c>
      <c r="Q6" s="1">
        <v>1.4924999999999999</v>
      </c>
      <c r="R6" s="1">
        <v>1.4750000000000001</v>
      </c>
      <c r="S6" s="1">
        <v>1.4850000000000001</v>
      </c>
      <c r="T6" s="1">
        <v>1.355</v>
      </c>
      <c r="U6" s="1">
        <v>1.3674999999999999</v>
      </c>
      <c r="V6" s="1">
        <v>1.2549999999999999</v>
      </c>
      <c r="W6" s="1">
        <v>1.2549999999999999</v>
      </c>
      <c r="X6" s="1">
        <v>1.1850000000000001</v>
      </c>
      <c r="Y6" s="1">
        <v>1.1924999999999999</v>
      </c>
      <c r="Z6" s="1">
        <v>1.2975000000000001</v>
      </c>
      <c r="AA6" s="1">
        <v>1.3149999999999999</v>
      </c>
      <c r="AB6" s="1">
        <v>1.385</v>
      </c>
    </row>
    <row r="7" spans="1:28" x14ac:dyDescent="0.25">
      <c r="A7">
        <v>1969</v>
      </c>
      <c r="B7" s="1">
        <v>137.5</v>
      </c>
      <c r="C7" s="1">
        <v>132</v>
      </c>
      <c r="D7" s="1">
        <v>128.75</v>
      </c>
      <c r="E7" s="1">
        <v>132.25</v>
      </c>
      <c r="F7" s="1">
        <v>128.25</v>
      </c>
      <c r="G7" s="1">
        <v>124.75</v>
      </c>
      <c r="H7" s="1">
        <v>127.75</v>
      </c>
      <c r="I7" s="1">
        <v>129.25</v>
      </c>
      <c r="J7" s="1">
        <v>132.75</v>
      </c>
      <c r="K7" s="1">
        <v>136.25</v>
      </c>
      <c r="L7" s="1">
        <v>144</v>
      </c>
      <c r="M7" s="1">
        <v>150.5</v>
      </c>
      <c r="N7" s="1">
        <f t="shared" si="0"/>
        <v>133.66666666666666</v>
      </c>
      <c r="P7" s="5">
        <v>1969</v>
      </c>
      <c r="Q7" s="1">
        <v>1.375</v>
      </c>
      <c r="R7" s="1">
        <v>1.32</v>
      </c>
      <c r="S7" s="1">
        <v>1.2875000000000001</v>
      </c>
      <c r="T7" s="1">
        <v>1.3225</v>
      </c>
      <c r="U7" s="1">
        <v>1.2825</v>
      </c>
      <c r="V7" s="1">
        <v>1.2475000000000001</v>
      </c>
      <c r="W7" s="1">
        <v>1.2775000000000001</v>
      </c>
      <c r="X7" s="1">
        <v>1.2925</v>
      </c>
      <c r="Y7" s="1">
        <v>1.3274999999999999</v>
      </c>
      <c r="Z7" s="1">
        <v>1.3625</v>
      </c>
      <c r="AA7" s="1">
        <v>1.44</v>
      </c>
      <c r="AB7" s="1">
        <v>1.5049999999999999</v>
      </c>
    </row>
    <row r="8" spans="1:28" x14ac:dyDescent="0.25">
      <c r="A8">
        <v>1970</v>
      </c>
      <c r="B8" s="1">
        <v>148</v>
      </c>
      <c r="C8" s="1">
        <v>156.5</v>
      </c>
      <c r="D8" s="1">
        <v>150.5</v>
      </c>
      <c r="E8" s="1">
        <v>158</v>
      </c>
      <c r="F8" s="1">
        <v>141.75</v>
      </c>
      <c r="G8" s="1">
        <v>143</v>
      </c>
      <c r="H8" s="1">
        <v>146.25</v>
      </c>
      <c r="I8" s="1">
        <v>156.5</v>
      </c>
      <c r="J8" s="1">
        <v>169.75</v>
      </c>
      <c r="K8" s="1">
        <v>176.5</v>
      </c>
      <c r="L8" s="1">
        <v>174.25</v>
      </c>
      <c r="M8" s="1">
        <v>174.5</v>
      </c>
      <c r="N8" s="1">
        <f t="shared" si="0"/>
        <v>157.95833333333334</v>
      </c>
      <c r="P8" s="5">
        <v>1970</v>
      </c>
      <c r="Q8" s="1">
        <v>1.48</v>
      </c>
      <c r="R8" s="1">
        <v>1.5649999999999999</v>
      </c>
      <c r="S8" s="1">
        <v>1.5049999999999999</v>
      </c>
      <c r="T8" s="1">
        <v>1.58</v>
      </c>
      <c r="U8" s="1">
        <v>1.4175</v>
      </c>
      <c r="V8" s="1">
        <v>1.43</v>
      </c>
      <c r="W8" s="1">
        <v>1.4624999999999999</v>
      </c>
      <c r="X8" s="1">
        <v>1.5649999999999999</v>
      </c>
      <c r="Y8" s="1">
        <v>1.6975</v>
      </c>
      <c r="Z8" s="1">
        <v>1.7649999999999999</v>
      </c>
      <c r="AA8" s="1">
        <v>1.7424999999999999</v>
      </c>
      <c r="AB8" s="1">
        <v>1.7450000000000001</v>
      </c>
    </row>
    <row r="9" spans="1:28" x14ac:dyDescent="0.25">
      <c r="A9">
        <v>1971</v>
      </c>
      <c r="B9" s="1">
        <v>172.5</v>
      </c>
      <c r="C9" s="1">
        <v>172</v>
      </c>
      <c r="D9" s="1">
        <v>166</v>
      </c>
      <c r="E9" s="1">
        <v>163.75</v>
      </c>
      <c r="F9" s="1">
        <v>164.25</v>
      </c>
      <c r="G9" s="1">
        <v>159.5</v>
      </c>
      <c r="H9" s="1">
        <v>148.5</v>
      </c>
      <c r="I9" s="1">
        <v>147</v>
      </c>
      <c r="J9" s="1">
        <v>144.75</v>
      </c>
      <c r="K9" s="1">
        <v>159.25</v>
      </c>
      <c r="L9" s="1">
        <v>161.75</v>
      </c>
      <c r="M9" s="1">
        <v>170</v>
      </c>
      <c r="N9" s="1">
        <f t="shared" si="0"/>
        <v>160.77083333333334</v>
      </c>
      <c r="P9" s="14" t="s">
        <v>25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5">
      <c r="A10">
        <v>1972</v>
      </c>
      <c r="B10" s="1">
        <v>167.5</v>
      </c>
      <c r="C10" s="1">
        <v>163.25</v>
      </c>
      <c r="D10" s="1">
        <v>163.5</v>
      </c>
      <c r="E10" s="1">
        <v>169</v>
      </c>
      <c r="F10" s="1">
        <v>152</v>
      </c>
      <c r="G10" s="1">
        <v>143</v>
      </c>
      <c r="H10" s="1">
        <v>156.25</v>
      </c>
      <c r="I10" s="1">
        <v>180.75</v>
      </c>
      <c r="J10" s="1">
        <v>209</v>
      </c>
      <c r="K10" s="1">
        <v>216.75</v>
      </c>
      <c r="L10" s="1">
        <v>245</v>
      </c>
      <c r="M10" s="1">
        <v>265</v>
      </c>
      <c r="N10" s="1">
        <f t="shared" si="0"/>
        <v>185.91666666666666</v>
      </c>
      <c r="P10" s="5">
        <v>2007</v>
      </c>
      <c r="Q10" s="1">
        <v>4.33</v>
      </c>
      <c r="R10" s="1">
        <v>4.5</v>
      </c>
      <c r="S10" s="1">
        <v>4.01</v>
      </c>
      <c r="T10" s="1">
        <v>4.68</v>
      </c>
      <c r="U10" s="1">
        <v>4.75</v>
      </c>
      <c r="V10" s="1">
        <v>5.34</v>
      </c>
      <c r="W10" s="1">
        <v>5.71</v>
      </c>
      <c r="X10" s="1">
        <v>6.84</v>
      </c>
      <c r="Y10" s="1">
        <v>8.8699999999999992</v>
      </c>
      <c r="Z10" s="1">
        <v>7.83</v>
      </c>
      <c r="AA10" s="1">
        <v>8.5399999999999991</v>
      </c>
      <c r="AB10" s="1">
        <v>8.0500000000000007</v>
      </c>
    </row>
    <row r="11" spans="1:28" x14ac:dyDescent="0.25">
      <c r="A11">
        <v>1973</v>
      </c>
      <c r="B11" s="1">
        <v>255</v>
      </c>
      <c r="C11" s="1">
        <v>248.75</v>
      </c>
      <c r="D11" s="1">
        <v>238.5</v>
      </c>
      <c r="E11" s="1">
        <v>249</v>
      </c>
      <c r="F11" s="1">
        <v>286.25</v>
      </c>
      <c r="G11" s="1">
        <v>273.5</v>
      </c>
      <c r="H11" s="1">
        <v>382</v>
      </c>
      <c r="I11" s="1">
        <v>507.5</v>
      </c>
      <c r="J11" s="1">
        <v>502.5</v>
      </c>
      <c r="K11" s="1">
        <v>460.5</v>
      </c>
      <c r="L11" s="1">
        <v>545.25</v>
      </c>
      <c r="M11" s="1">
        <v>605</v>
      </c>
      <c r="N11" s="1">
        <f t="shared" si="0"/>
        <v>379.47916666666669</v>
      </c>
      <c r="P11" s="5">
        <v>2008</v>
      </c>
      <c r="Q11" s="1">
        <v>8.68</v>
      </c>
      <c r="R11" s="1">
        <v>9.36</v>
      </c>
      <c r="S11" s="1">
        <v>7.37</v>
      </c>
      <c r="T11" s="1">
        <v>6.31</v>
      </c>
      <c r="U11" s="1">
        <v>5.62</v>
      </c>
      <c r="V11" s="1">
        <v>6.11</v>
      </c>
      <c r="W11" s="1">
        <v>5.84</v>
      </c>
      <c r="X11" s="1">
        <v>5.53</v>
      </c>
      <c r="Y11" s="1">
        <v>4.8499999999999996</v>
      </c>
      <c r="Z11" s="1">
        <v>3.58</v>
      </c>
      <c r="AA11" s="1">
        <v>4.24</v>
      </c>
      <c r="AB11" s="1">
        <v>4.8899999999999997</v>
      </c>
    </row>
    <row r="12" spans="1:28" x14ac:dyDescent="0.25">
      <c r="A12">
        <v>1974</v>
      </c>
      <c r="B12" s="1">
        <v>624.5</v>
      </c>
      <c r="C12" s="1">
        <v>622</v>
      </c>
      <c r="D12" s="1">
        <v>451.5</v>
      </c>
      <c r="E12" s="1">
        <v>384</v>
      </c>
      <c r="F12" s="1">
        <v>342.5</v>
      </c>
      <c r="G12" s="1">
        <v>381</v>
      </c>
      <c r="H12" s="1">
        <v>466</v>
      </c>
      <c r="I12" s="1">
        <v>427.25</v>
      </c>
      <c r="J12" s="1">
        <v>483</v>
      </c>
      <c r="K12" s="1">
        <v>508.75</v>
      </c>
      <c r="L12" s="1">
        <v>488.25</v>
      </c>
      <c r="M12" s="1">
        <v>450.5</v>
      </c>
      <c r="N12" s="1">
        <f t="shared" si="0"/>
        <v>469.10416666666669</v>
      </c>
      <c r="P12" s="5">
        <v>2009</v>
      </c>
      <c r="Q12" s="1">
        <v>4.5999999999999996</v>
      </c>
      <c r="R12" s="1">
        <v>4.33</v>
      </c>
      <c r="S12" s="1">
        <v>4.66</v>
      </c>
      <c r="T12" s="1">
        <v>4.63</v>
      </c>
      <c r="U12" s="1">
        <v>5.47</v>
      </c>
      <c r="V12" s="1">
        <v>4.3099999999999996</v>
      </c>
      <c r="W12" s="1">
        <v>4.1500000000000004</v>
      </c>
      <c r="X12" s="1">
        <v>2.89</v>
      </c>
      <c r="Y12" s="1">
        <v>2.62</v>
      </c>
      <c r="Z12" s="1">
        <v>3.14</v>
      </c>
      <c r="AA12" s="1">
        <v>4.13</v>
      </c>
      <c r="AB12" s="1">
        <v>4.0999999999999996</v>
      </c>
    </row>
    <row r="13" spans="1:28" x14ac:dyDescent="0.25">
      <c r="A13">
        <v>1975</v>
      </c>
      <c r="B13" s="1">
        <v>375.5</v>
      </c>
      <c r="C13" s="1">
        <v>343.5</v>
      </c>
      <c r="D13" s="1">
        <v>392.25</v>
      </c>
      <c r="E13" s="1">
        <v>341.25</v>
      </c>
      <c r="F13" s="1">
        <v>308.5</v>
      </c>
      <c r="G13" s="1">
        <v>296.25</v>
      </c>
      <c r="H13" s="1">
        <v>351.75</v>
      </c>
      <c r="I13" s="1">
        <v>376.5</v>
      </c>
      <c r="J13" s="1">
        <v>409.5</v>
      </c>
      <c r="K13" s="1">
        <v>366.25</v>
      </c>
      <c r="L13" s="1">
        <v>342.25</v>
      </c>
      <c r="M13" s="1">
        <v>324.75</v>
      </c>
      <c r="N13" s="1">
        <f t="shared" si="0"/>
        <v>352.35416666666669</v>
      </c>
      <c r="P13" s="5">
        <v>2010</v>
      </c>
      <c r="Q13" s="1">
        <v>3.84</v>
      </c>
      <c r="R13" s="1">
        <v>4.4400000000000004</v>
      </c>
      <c r="S13" s="1">
        <v>3.83</v>
      </c>
      <c r="T13" s="1">
        <v>4.16</v>
      </c>
      <c r="U13" s="1">
        <v>4.5199999999999996</v>
      </c>
      <c r="V13" s="1">
        <v>4.7699999999999996</v>
      </c>
      <c r="W13" s="1">
        <v>5.94</v>
      </c>
      <c r="X13" s="1">
        <v>6.18</v>
      </c>
      <c r="Y13" s="1">
        <v>6.22</v>
      </c>
      <c r="Z13" s="1">
        <v>7.13</v>
      </c>
      <c r="AA13" s="1">
        <v>6.73</v>
      </c>
      <c r="AB13" s="1">
        <v>7.81</v>
      </c>
    </row>
    <row r="14" spans="1:28" x14ac:dyDescent="0.25">
      <c r="A14">
        <v>1976</v>
      </c>
      <c r="B14" s="1">
        <v>350.75</v>
      </c>
      <c r="C14" s="1">
        <v>394.5</v>
      </c>
      <c r="D14" s="1">
        <v>333.5</v>
      </c>
      <c r="E14" s="1">
        <v>318.75</v>
      </c>
      <c r="F14" s="1">
        <v>337.5</v>
      </c>
      <c r="G14" s="1">
        <v>358.25</v>
      </c>
      <c r="H14" s="1">
        <v>316</v>
      </c>
      <c r="I14" s="1">
        <v>292</v>
      </c>
      <c r="J14" s="1">
        <v>263.25</v>
      </c>
      <c r="K14" s="1">
        <v>266</v>
      </c>
      <c r="L14" s="1">
        <v>255.75</v>
      </c>
      <c r="M14" s="1">
        <v>272.5</v>
      </c>
      <c r="N14" s="1">
        <f t="shared" si="0"/>
        <v>313.22916666666669</v>
      </c>
      <c r="P14" s="5">
        <v>2011</v>
      </c>
      <c r="Q14">
        <v>8.3699999999999992</v>
      </c>
      <c r="R14">
        <v>8.0299999999999994</v>
      </c>
    </row>
    <row r="15" spans="1:28" x14ac:dyDescent="0.25">
      <c r="A15">
        <v>1977</v>
      </c>
      <c r="B15" s="1">
        <v>269.5</v>
      </c>
      <c r="C15" s="1">
        <v>266</v>
      </c>
      <c r="D15" s="1">
        <v>259.75</v>
      </c>
      <c r="E15" s="1">
        <v>245.5</v>
      </c>
      <c r="F15" s="1">
        <v>232.25</v>
      </c>
      <c r="G15" s="1">
        <v>232.75</v>
      </c>
      <c r="H15" s="1">
        <v>209.5</v>
      </c>
      <c r="I15" s="1">
        <v>204.75</v>
      </c>
      <c r="J15" s="1">
        <v>227.5</v>
      </c>
      <c r="K15" s="1">
        <v>234</v>
      </c>
      <c r="L15" s="1">
        <v>266.75</v>
      </c>
      <c r="M15" s="1">
        <v>273</v>
      </c>
      <c r="N15" s="1">
        <f t="shared" si="0"/>
        <v>243.4375</v>
      </c>
      <c r="P15" s="4" t="s">
        <v>21</v>
      </c>
      <c r="Q15" s="7">
        <v>3.5526111111111112</v>
      </c>
      <c r="R15" s="7">
        <v>3.5256111111111115</v>
      </c>
      <c r="S15" s="7">
        <v>3.3240340909090906</v>
      </c>
      <c r="T15" s="7">
        <v>3.2423863636363639</v>
      </c>
      <c r="U15" s="7">
        <v>3.1373333333333333</v>
      </c>
      <c r="V15" s="7">
        <v>3.117</v>
      </c>
      <c r="W15" s="7">
        <v>3.1763888888888889</v>
      </c>
      <c r="X15" s="7">
        <v>3.2189444444444444</v>
      </c>
      <c r="Y15" s="7">
        <v>3.3147777777777776</v>
      </c>
      <c r="Z15" s="7">
        <v>3.3937777777777778</v>
      </c>
      <c r="AA15" s="7">
        <v>3.5482222222222219</v>
      </c>
      <c r="AB15" s="7">
        <v>3.573722222222222</v>
      </c>
    </row>
    <row r="16" spans="1:28" x14ac:dyDescent="0.25">
      <c r="A16">
        <v>1978</v>
      </c>
      <c r="B16" s="1">
        <v>262.75</v>
      </c>
      <c r="C16" s="1">
        <v>252</v>
      </c>
      <c r="D16" s="1">
        <v>307.5</v>
      </c>
      <c r="E16" s="1">
        <v>303.25</v>
      </c>
      <c r="F16" s="1">
        <v>335.25</v>
      </c>
      <c r="G16" s="1">
        <v>311</v>
      </c>
      <c r="H16" s="1">
        <v>326.75</v>
      </c>
      <c r="I16" s="1">
        <v>335.5</v>
      </c>
      <c r="J16" s="1">
        <v>351.75</v>
      </c>
      <c r="K16" s="1">
        <v>355.75</v>
      </c>
      <c r="L16" s="1">
        <v>386</v>
      </c>
      <c r="M16" s="1">
        <v>368.25</v>
      </c>
      <c r="N16" s="1">
        <f t="shared" si="0"/>
        <v>324.64583333333331</v>
      </c>
      <c r="P16" s="6" t="s">
        <v>22</v>
      </c>
      <c r="Q16" s="8">
        <v>3.4950000000000001</v>
      </c>
      <c r="R16" s="8">
        <v>3.48</v>
      </c>
      <c r="S16" s="8">
        <v>3.3849999999999998</v>
      </c>
      <c r="T16" s="8">
        <v>3.3250000000000002</v>
      </c>
      <c r="U16" s="8">
        <v>3.2450000000000001</v>
      </c>
      <c r="V16" s="8">
        <v>3.1749999999999998</v>
      </c>
      <c r="W16" s="8">
        <v>3.16</v>
      </c>
      <c r="X16" s="8">
        <v>3.145</v>
      </c>
      <c r="Y16" s="8">
        <v>3.18</v>
      </c>
      <c r="Z16" s="8">
        <v>3.43</v>
      </c>
      <c r="AA16" s="8">
        <v>3.43</v>
      </c>
      <c r="AB16" s="8">
        <v>3.5649999999999999</v>
      </c>
    </row>
    <row r="17" spans="1:28" x14ac:dyDescent="0.25">
      <c r="A17">
        <v>1979</v>
      </c>
      <c r="B17" s="1">
        <v>376.5</v>
      </c>
      <c r="C17" s="1">
        <v>400.75</v>
      </c>
      <c r="D17" s="1">
        <v>359.75</v>
      </c>
      <c r="E17" s="1">
        <v>374</v>
      </c>
      <c r="F17" s="1">
        <v>399.75</v>
      </c>
      <c r="G17" s="1">
        <v>433.25</v>
      </c>
      <c r="H17" s="1">
        <v>404.5</v>
      </c>
      <c r="I17" s="1">
        <v>441</v>
      </c>
      <c r="J17" s="1">
        <v>434.75</v>
      </c>
      <c r="K17" s="1">
        <v>406.25</v>
      </c>
      <c r="L17" s="1">
        <v>426.25</v>
      </c>
      <c r="M17" s="1">
        <v>444.25</v>
      </c>
      <c r="N17" s="1">
        <f t="shared" si="0"/>
        <v>408.41666666666669</v>
      </c>
      <c r="P17" s="4" t="s">
        <v>23</v>
      </c>
      <c r="Q17" s="7">
        <v>6.2468184420398476E-2</v>
      </c>
      <c r="R17" s="7">
        <v>5.4393379697294852E-2</v>
      </c>
      <c r="S17" s="7">
        <v>-5.8916230729441077E-3</v>
      </c>
      <c r="T17" s="7">
        <v>-3.0309750991925566E-2</v>
      </c>
      <c r="U17" s="7">
        <v>-6.1727628964787229E-2</v>
      </c>
      <c r="V17" s="7">
        <v>-6.7808654743914842E-2</v>
      </c>
      <c r="W17" s="7">
        <v>-5.0047407317993176E-2</v>
      </c>
      <c r="X17" s="7">
        <v>-3.7320451725611714E-2</v>
      </c>
      <c r="Y17" s="7">
        <v>-8.6598794059534745E-3</v>
      </c>
      <c r="Z17" s="7">
        <v>1.4966401080164893E-2</v>
      </c>
      <c r="AA17" s="7">
        <v>6.1155613282280807E-2</v>
      </c>
      <c r="AB17" s="7">
        <v>6.878181774298997E-2</v>
      </c>
    </row>
    <row r="18" spans="1:28" x14ac:dyDescent="0.25">
      <c r="A18">
        <v>1980</v>
      </c>
      <c r="B18" s="1">
        <v>462.75</v>
      </c>
      <c r="C18" s="1">
        <v>423.5</v>
      </c>
      <c r="D18" s="1">
        <v>383.25</v>
      </c>
      <c r="E18" s="1">
        <v>385.5</v>
      </c>
      <c r="F18" s="1">
        <v>382.75</v>
      </c>
      <c r="G18" s="1">
        <v>410</v>
      </c>
      <c r="H18" s="1">
        <v>437</v>
      </c>
      <c r="I18" s="1">
        <v>417.75</v>
      </c>
      <c r="J18" s="1">
        <v>438</v>
      </c>
      <c r="K18" s="1">
        <v>488.75</v>
      </c>
      <c r="L18" s="1">
        <v>488.25</v>
      </c>
      <c r="M18" s="1">
        <v>466</v>
      </c>
      <c r="N18" s="1">
        <f t="shared" si="0"/>
        <v>431.95833333333331</v>
      </c>
      <c r="P18" s="6" t="s">
        <v>24</v>
      </c>
      <c r="Q18" s="8">
        <v>4.8106959890041212E-2</v>
      </c>
      <c r="R18" s="8">
        <v>4.3608646757466119E-2</v>
      </c>
      <c r="S18" s="8">
        <v>1.511933025115586E-2</v>
      </c>
      <c r="T18" s="8">
        <v>-2.8739222791452912E-3</v>
      </c>
      <c r="U18" s="8">
        <v>-2.6864925652880123E-2</v>
      </c>
      <c r="V18" s="8">
        <v>-4.7857053604898114E-2</v>
      </c>
      <c r="W18" s="8">
        <v>-5.235536673747343E-2</v>
      </c>
      <c r="X18" s="8">
        <v>-5.6853679870048635E-2</v>
      </c>
      <c r="Y18" s="8">
        <v>-4.6357615894039639E-2</v>
      </c>
      <c r="Z18" s="8">
        <v>2.8614269648881807E-2</v>
      </c>
      <c r="AA18" s="8">
        <v>2.8614269648881807E-2</v>
      </c>
      <c r="AB18" s="8">
        <v>6.9099087842059204E-2</v>
      </c>
    </row>
    <row r="19" spans="1:28" x14ac:dyDescent="0.25">
      <c r="A19">
        <v>1981</v>
      </c>
      <c r="B19" s="1">
        <v>435.75</v>
      </c>
      <c r="C19" s="1">
        <v>412.25</v>
      </c>
      <c r="D19" s="1">
        <v>413.75</v>
      </c>
      <c r="E19" s="1">
        <v>413.75</v>
      </c>
      <c r="F19" s="1">
        <v>372.5</v>
      </c>
      <c r="G19" s="1">
        <v>338.25</v>
      </c>
      <c r="H19" s="1">
        <v>377.5</v>
      </c>
      <c r="I19" s="1">
        <v>364.75</v>
      </c>
      <c r="J19" s="1">
        <v>389.5</v>
      </c>
      <c r="K19" s="1">
        <v>404.25</v>
      </c>
      <c r="L19" s="1">
        <v>411.5</v>
      </c>
      <c r="M19" s="1">
        <v>381.5</v>
      </c>
      <c r="N19" s="1">
        <f t="shared" si="0"/>
        <v>392.9375</v>
      </c>
    </row>
    <row r="20" spans="1:28" x14ac:dyDescent="0.25">
      <c r="A20">
        <v>1982</v>
      </c>
      <c r="B20" s="1">
        <v>367</v>
      </c>
      <c r="C20" s="1">
        <v>354</v>
      </c>
      <c r="D20" s="1">
        <v>369</v>
      </c>
      <c r="E20" s="1">
        <v>357</v>
      </c>
      <c r="F20" s="1">
        <v>317.5</v>
      </c>
      <c r="G20" s="1">
        <v>330.5</v>
      </c>
      <c r="H20" s="1">
        <v>310.5</v>
      </c>
      <c r="I20" s="1">
        <v>300</v>
      </c>
      <c r="J20" s="1">
        <v>282</v>
      </c>
      <c r="K20" s="1">
        <v>305.5</v>
      </c>
      <c r="L20" s="1">
        <v>331.5</v>
      </c>
      <c r="M20" s="1">
        <v>322</v>
      </c>
      <c r="N20" s="1">
        <f t="shared" si="0"/>
        <v>328.875</v>
      </c>
    </row>
    <row r="21" spans="1:28" x14ac:dyDescent="0.25">
      <c r="A21">
        <v>1983</v>
      </c>
      <c r="B21" s="1">
        <v>341</v>
      </c>
      <c r="C21" s="1">
        <v>304</v>
      </c>
      <c r="D21" s="1">
        <v>358</v>
      </c>
      <c r="E21" s="1">
        <v>358.5</v>
      </c>
      <c r="F21" s="1">
        <v>334</v>
      </c>
      <c r="G21" s="1">
        <v>340</v>
      </c>
      <c r="H21" s="1">
        <v>363.5</v>
      </c>
      <c r="I21" s="1">
        <v>371.5</v>
      </c>
      <c r="J21" s="1">
        <v>352.5</v>
      </c>
      <c r="K21" s="1">
        <v>354</v>
      </c>
      <c r="L21" s="1">
        <v>357.5</v>
      </c>
      <c r="M21" s="1">
        <v>370.5</v>
      </c>
      <c r="N21" s="1">
        <f t="shared" si="0"/>
        <v>350.41666666666669</v>
      </c>
    </row>
    <row r="22" spans="1:28" x14ac:dyDescent="0.25">
      <c r="A22">
        <v>1984</v>
      </c>
      <c r="B22" s="1">
        <v>337</v>
      </c>
      <c r="C22" s="1">
        <v>339</v>
      </c>
      <c r="D22" s="1">
        <v>387</v>
      </c>
      <c r="E22" s="1">
        <v>361</v>
      </c>
      <c r="F22" s="1">
        <v>342</v>
      </c>
      <c r="G22" s="1">
        <v>344</v>
      </c>
      <c r="H22" s="1">
        <v>345</v>
      </c>
      <c r="I22" s="1">
        <v>343.5</v>
      </c>
      <c r="J22" s="1">
        <v>345</v>
      </c>
      <c r="K22" s="1">
        <v>369.5</v>
      </c>
      <c r="L22" s="1">
        <v>365.5</v>
      </c>
      <c r="M22" s="1">
        <v>365</v>
      </c>
      <c r="N22" s="1">
        <f t="shared" si="0"/>
        <v>353.625</v>
      </c>
    </row>
    <row r="23" spans="1:28" x14ac:dyDescent="0.25">
      <c r="A23">
        <v>1985</v>
      </c>
      <c r="B23" s="1">
        <v>363</v>
      </c>
      <c r="C23" s="1">
        <v>350.5</v>
      </c>
      <c r="D23" s="1">
        <v>371</v>
      </c>
      <c r="E23" s="1">
        <v>345.5</v>
      </c>
      <c r="F23" s="1">
        <v>313</v>
      </c>
      <c r="G23" s="1">
        <v>317.5</v>
      </c>
      <c r="H23" s="1">
        <v>290</v>
      </c>
      <c r="I23" s="1">
        <v>272</v>
      </c>
      <c r="J23" s="1">
        <v>286</v>
      </c>
      <c r="K23" s="1">
        <v>326.5</v>
      </c>
      <c r="L23" s="1">
        <v>341.5</v>
      </c>
      <c r="M23" s="1">
        <v>356.5</v>
      </c>
      <c r="N23" s="1">
        <f t="shared" si="0"/>
        <v>327.75</v>
      </c>
    </row>
    <row r="24" spans="1:28" x14ac:dyDescent="0.25">
      <c r="A24">
        <v>1986</v>
      </c>
      <c r="B24" s="1">
        <v>344.5</v>
      </c>
      <c r="C24" s="1">
        <v>348</v>
      </c>
      <c r="D24" s="1">
        <v>360</v>
      </c>
      <c r="E24" s="1">
        <v>293.5</v>
      </c>
      <c r="F24" s="1">
        <v>252</v>
      </c>
      <c r="G24" s="1">
        <v>255.5</v>
      </c>
      <c r="H24" s="1">
        <v>257.5</v>
      </c>
      <c r="I24" s="1">
        <v>248.5</v>
      </c>
      <c r="J24" s="1">
        <v>254.5</v>
      </c>
      <c r="K24" s="1">
        <v>298.5</v>
      </c>
      <c r="L24" s="1">
        <v>311.5</v>
      </c>
      <c r="M24" s="1">
        <v>293.5</v>
      </c>
      <c r="N24" s="1">
        <f t="shared" si="0"/>
        <v>293.125</v>
      </c>
    </row>
    <row r="25" spans="1:28" x14ac:dyDescent="0.25">
      <c r="A25">
        <v>1987</v>
      </c>
      <c r="B25" s="1">
        <v>306.5</v>
      </c>
      <c r="C25" s="1">
        <v>302.5</v>
      </c>
      <c r="D25" s="1">
        <v>301.5</v>
      </c>
      <c r="E25" s="1">
        <v>297.5</v>
      </c>
      <c r="F25" s="1">
        <v>272</v>
      </c>
      <c r="G25" s="1">
        <v>251.5</v>
      </c>
      <c r="H25" s="1">
        <v>249</v>
      </c>
      <c r="I25" s="1">
        <v>267.5</v>
      </c>
      <c r="J25" s="1">
        <v>274</v>
      </c>
      <c r="K25" s="1">
        <v>292</v>
      </c>
      <c r="L25" s="1">
        <v>317.5</v>
      </c>
      <c r="M25" s="1">
        <v>312</v>
      </c>
      <c r="N25" s="1">
        <f t="shared" si="0"/>
        <v>286.95833333333331</v>
      </c>
    </row>
    <row r="26" spans="1:28" x14ac:dyDescent="0.25">
      <c r="A26">
        <v>1988</v>
      </c>
      <c r="B26" s="1">
        <v>317</v>
      </c>
      <c r="C26" s="1">
        <v>302.5</v>
      </c>
      <c r="D26" s="1">
        <v>298</v>
      </c>
      <c r="E26" s="1">
        <v>304</v>
      </c>
      <c r="F26" s="1">
        <v>338.5</v>
      </c>
      <c r="G26" s="1">
        <v>346.5</v>
      </c>
      <c r="H26" s="1">
        <v>349.5</v>
      </c>
      <c r="I26" s="1">
        <v>379.5</v>
      </c>
      <c r="J26" s="1">
        <v>397.5</v>
      </c>
      <c r="K26" s="1">
        <v>406.5</v>
      </c>
      <c r="L26" s="1">
        <v>429</v>
      </c>
      <c r="M26" s="1">
        <v>441.5</v>
      </c>
      <c r="N26" s="1">
        <f t="shared" si="0"/>
        <v>359.16666666666669</v>
      </c>
    </row>
    <row r="27" spans="1:28" x14ac:dyDescent="0.25">
      <c r="A27">
        <v>1989</v>
      </c>
      <c r="B27" s="1">
        <v>438.5</v>
      </c>
      <c r="C27" s="1">
        <v>438.5</v>
      </c>
      <c r="D27" s="1">
        <v>410</v>
      </c>
      <c r="E27" s="1">
        <v>431.5</v>
      </c>
      <c r="F27" s="1">
        <v>382</v>
      </c>
      <c r="G27" s="1">
        <v>392.75</v>
      </c>
      <c r="H27" s="1">
        <v>383</v>
      </c>
      <c r="I27" s="1">
        <v>397.5</v>
      </c>
      <c r="J27" s="1">
        <v>414.5</v>
      </c>
      <c r="K27" s="1">
        <v>395</v>
      </c>
      <c r="L27" s="1">
        <v>425.5</v>
      </c>
      <c r="M27" s="1">
        <v>412.5</v>
      </c>
      <c r="N27" s="1">
        <f t="shared" si="0"/>
        <v>410.10416666666669</v>
      </c>
    </row>
    <row r="28" spans="1:28" x14ac:dyDescent="0.25">
      <c r="A28">
        <v>1990</v>
      </c>
      <c r="B28" s="1">
        <v>392.5</v>
      </c>
      <c r="C28" s="1">
        <v>402.5</v>
      </c>
      <c r="D28" s="1">
        <v>372.5</v>
      </c>
      <c r="E28" s="1">
        <v>339.5</v>
      </c>
      <c r="F28" s="1">
        <v>324.5</v>
      </c>
      <c r="G28" s="1">
        <v>321.5</v>
      </c>
      <c r="H28" s="1">
        <v>285</v>
      </c>
      <c r="I28" s="1">
        <v>273</v>
      </c>
      <c r="J28" s="1">
        <v>259.5</v>
      </c>
      <c r="K28" s="1">
        <v>265</v>
      </c>
      <c r="L28" s="1">
        <v>263</v>
      </c>
      <c r="M28" s="1">
        <v>269</v>
      </c>
      <c r="N28" s="1">
        <f t="shared" si="0"/>
        <v>313.95833333333331</v>
      </c>
    </row>
    <row r="29" spans="1:28" x14ac:dyDescent="0.25">
      <c r="A29">
        <v>1991</v>
      </c>
      <c r="B29" s="1">
        <v>268.5</v>
      </c>
      <c r="C29" s="1">
        <v>266.5</v>
      </c>
      <c r="D29" s="1">
        <v>295.5</v>
      </c>
      <c r="E29" s="1">
        <v>286</v>
      </c>
      <c r="F29" s="1">
        <v>297</v>
      </c>
      <c r="G29" s="1">
        <v>258.5</v>
      </c>
      <c r="H29" s="1">
        <v>276.5</v>
      </c>
      <c r="I29" s="1">
        <v>286.5</v>
      </c>
      <c r="J29" s="1">
        <v>283.5</v>
      </c>
      <c r="K29" s="1">
        <v>336.5</v>
      </c>
      <c r="L29" s="1">
        <v>343</v>
      </c>
      <c r="M29" s="1">
        <v>371.5</v>
      </c>
      <c r="N29" s="1">
        <f t="shared" si="0"/>
        <v>297.45833333333331</v>
      </c>
    </row>
    <row r="30" spans="1:28" x14ac:dyDescent="0.25">
      <c r="A30">
        <v>1992</v>
      </c>
      <c r="B30" s="1">
        <v>403.5</v>
      </c>
      <c r="C30" s="1">
        <v>376.5</v>
      </c>
      <c r="D30" s="1">
        <v>362.5</v>
      </c>
      <c r="E30" s="1">
        <v>354</v>
      </c>
      <c r="F30" s="1">
        <v>343.5</v>
      </c>
      <c r="G30" s="1">
        <v>343.5</v>
      </c>
      <c r="H30" s="1">
        <v>312.5</v>
      </c>
      <c r="I30" s="1">
        <v>314.5</v>
      </c>
      <c r="J30" s="1">
        <v>338.5</v>
      </c>
      <c r="K30" s="1">
        <v>346</v>
      </c>
      <c r="L30" s="1">
        <v>380.5</v>
      </c>
      <c r="M30" s="1">
        <v>372.5</v>
      </c>
      <c r="N30" s="1">
        <f t="shared" si="0"/>
        <v>354</v>
      </c>
    </row>
    <row r="31" spans="1:28" x14ac:dyDescent="0.25">
      <c r="A31">
        <v>1993</v>
      </c>
      <c r="B31" s="1">
        <v>393</v>
      </c>
      <c r="C31" s="1">
        <v>386.5</v>
      </c>
      <c r="D31" s="1">
        <v>404.5</v>
      </c>
      <c r="E31" s="1">
        <v>299.5</v>
      </c>
      <c r="F31" s="1">
        <v>289.5</v>
      </c>
      <c r="G31" s="1">
        <v>280.5</v>
      </c>
      <c r="H31" s="1">
        <v>295.5</v>
      </c>
      <c r="I31" s="1">
        <v>289</v>
      </c>
      <c r="J31" s="1">
        <v>281</v>
      </c>
      <c r="K31" s="1">
        <v>306</v>
      </c>
      <c r="L31" s="1">
        <v>335.5</v>
      </c>
      <c r="M31" s="1">
        <v>369</v>
      </c>
      <c r="N31" s="1">
        <f t="shared" si="0"/>
        <v>327.45833333333331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A32">
        <v>1994</v>
      </c>
      <c r="B32" s="1">
        <v>368</v>
      </c>
      <c r="C32" s="1">
        <v>337.5</v>
      </c>
      <c r="D32" s="1">
        <v>323.5</v>
      </c>
      <c r="E32" s="1">
        <v>325.5</v>
      </c>
      <c r="F32" s="1">
        <v>317.5</v>
      </c>
      <c r="G32" s="1">
        <v>303.5</v>
      </c>
      <c r="H32" s="1">
        <v>312.5</v>
      </c>
      <c r="I32" s="1">
        <v>346.5</v>
      </c>
      <c r="J32" s="1">
        <v>379.5</v>
      </c>
      <c r="K32" s="1">
        <v>378.5</v>
      </c>
      <c r="L32" s="1">
        <v>376.5</v>
      </c>
      <c r="M32" s="1">
        <v>407</v>
      </c>
      <c r="N32" s="1">
        <f t="shared" si="0"/>
        <v>348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14" x14ac:dyDescent="0.25">
      <c r="A33">
        <v>1995</v>
      </c>
      <c r="B33" s="1">
        <v>382.5</v>
      </c>
      <c r="C33" s="1">
        <v>353.5</v>
      </c>
      <c r="D33" s="1">
        <v>340</v>
      </c>
      <c r="E33" s="1">
        <v>350.5</v>
      </c>
      <c r="F33" s="1">
        <v>358.5</v>
      </c>
      <c r="G33" s="1">
        <v>437.5</v>
      </c>
      <c r="H33" s="1">
        <v>442.5</v>
      </c>
      <c r="I33" s="1">
        <v>422.5</v>
      </c>
      <c r="J33" s="1">
        <v>474</v>
      </c>
      <c r="K33" s="1">
        <v>507.5</v>
      </c>
      <c r="L33" s="1">
        <v>503</v>
      </c>
      <c r="M33" s="1">
        <v>513</v>
      </c>
      <c r="N33" s="1">
        <f t="shared" si="0"/>
        <v>423.75</v>
      </c>
    </row>
    <row r="34" spans="1:14" x14ac:dyDescent="0.25">
      <c r="A34">
        <v>1996</v>
      </c>
      <c r="B34" s="1">
        <v>486</v>
      </c>
      <c r="C34" s="1">
        <v>481</v>
      </c>
      <c r="D34" s="1">
        <v>491.5</v>
      </c>
      <c r="E34" s="1">
        <v>550.5</v>
      </c>
      <c r="F34" s="1">
        <v>513.5</v>
      </c>
      <c r="G34" s="1">
        <v>467.5</v>
      </c>
      <c r="H34" s="1">
        <v>442.5</v>
      </c>
      <c r="I34" s="1">
        <v>454.5</v>
      </c>
      <c r="J34" s="1">
        <v>437.5</v>
      </c>
      <c r="K34" s="1">
        <v>352</v>
      </c>
      <c r="L34" s="1">
        <v>382</v>
      </c>
      <c r="M34" s="1">
        <v>384</v>
      </c>
      <c r="N34" s="1">
        <f t="shared" si="0"/>
        <v>453.54166666666669</v>
      </c>
    </row>
    <row r="35" spans="1:14" x14ac:dyDescent="0.25">
      <c r="A35">
        <v>1997</v>
      </c>
      <c r="B35" s="1">
        <v>354.5</v>
      </c>
      <c r="C35" s="1">
        <v>359.5</v>
      </c>
      <c r="D35" s="1">
        <v>380</v>
      </c>
      <c r="E35" s="1">
        <v>415</v>
      </c>
      <c r="F35" s="1">
        <v>354.5</v>
      </c>
      <c r="G35" s="1">
        <v>324</v>
      </c>
      <c r="H35" s="1">
        <v>356</v>
      </c>
      <c r="I35" s="1">
        <v>372</v>
      </c>
      <c r="J35" s="1">
        <v>339</v>
      </c>
      <c r="K35" s="1">
        <v>360</v>
      </c>
      <c r="L35" s="1">
        <v>355.5</v>
      </c>
      <c r="M35" s="1">
        <v>330</v>
      </c>
      <c r="N35" s="1">
        <f t="shared" si="0"/>
        <v>358.33333333333331</v>
      </c>
    </row>
    <row r="36" spans="1:14" x14ac:dyDescent="0.25">
      <c r="A36">
        <v>1998</v>
      </c>
      <c r="B36" s="1">
        <v>339</v>
      </c>
      <c r="C36" s="1">
        <v>322</v>
      </c>
      <c r="D36" s="1">
        <v>312.5</v>
      </c>
      <c r="E36" s="1">
        <v>288</v>
      </c>
      <c r="F36" s="1">
        <v>270.5</v>
      </c>
      <c r="G36" s="1">
        <v>258.5</v>
      </c>
      <c r="H36" s="1">
        <v>223</v>
      </c>
      <c r="I36" s="1">
        <v>206.5</v>
      </c>
      <c r="J36" s="1">
        <v>201.5</v>
      </c>
      <c r="K36" s="1">
        <v>228.5</v>
      </c>
      <c r="L36" s="1">
        <v>253</v>
      </c>
      <c r="M36" s="1">
        <v>251</v>
      </c>
      <c r="N36" s="1">
        <f t="shared" si="0"/>
        <v>262.83333333333331</v>
      </c>
    </row>
    <row r="37" spans="1:14" x14ac:dyDescent="0.25">
      <c r="A37">
        <v>1999</v>
      </c>
      <c r="B37" s="1">
        <v>250</v>
      </c>
      <c r="C37" s="1">
        <v>212.5</v>
      </c>
      <c r="D37" s="1">
        <v>250.5</v>
      </c>
      <c r="E37" s="1">
        <v>251.5</v>
      </c>
      <c r="F37" s="1">
        <v>234.5</v>
      </c>
      <c r="G37" s="1">
        <v>228.5</v>
      </c>
      <c r="H37" s="1">
        <v>219.5</v>
      </c>
      <c r="I37" s="1">
        <v>222.5</v>
      </c>
      <c r="J37" s="1">
        <v>243.5</v>
      </c>
      <c r="K37" s="1">
        <v>239.5</v>
      </c>
      <c r="L37" s="1">
        <v>231.5</v>
      </c>
      <c r="M37" s="1">
        <v>228.5</v>
      </c>
      <c r="N37" s="1">
        <f t="shared" si="0"/>
        <v>234.375</v>
      </c>
    </row>
    <row r="38" spans="1:14" x14ac:dyDescent="0.25">
      <c r="A38">
        <v>2000</v>
      </c>
      <c r="B38" s="1">
        <v>238.5</v>
      </c>
      <c r="C38" s="1">
        <v>231.5</v>
      </c>
      <c r="D38" s="1">
        <v>246</v>
      </c>
      <c r="E38" s="1">
        <v>231.5</v>
      </c>
      <c r="F38" s="1">
        <v>251.5</v>
      </c>
      <c r="G38" s="1">
        <v>239.5</v>
      </c>
      <c r="H38" s="1">
        <v>206.5</v>
      </c>
      <c r="I38" s="1">
        <v>215.5</v>
      </c>
      <c r="J38" s="1">
        <v>215.5</v>
      </c>
      <c r="K38" s="1">
        <v>234.5</v>
      </c>
      <c r="L38" s="1">
        <v>240.5</v>
      </c>
      <c r="M38" s="1">
        <v>248</v>
      </c>
      <c r="N38" s="1">
        <f t="shared" si="0"/>
        <v>233.25</v>
      </c>
    </row>
    <row r="39" spans="1:14" x14ac:dyDescent="0.25">
      <c r="A39">
        <v>2001</v>
      </c>
      <c r="B39" s="1">
        <v>247</v>
      </c>
      <c r="C39" s="1">
        <v>262.5</v>
      </c>
      <c r="D39" s="1">
        <v>226.5</v>
      </c>
      <c r="E39" s="1">
        <v>254.5</v>
      </c>
      <c r="F39" s="1">
        <v>241.5</v>
      </c>
      <c r="G39" s="1">
        <v>241</v>
      </c>
      <c r="H39" s="1">
        <v>265.5</v>
      </c>
      <c r="I39" s="1">
        <v>267.5</v>
      </c>
      <c r="J39" s="1">
        <v>248.5</v>
      </c>
      <c r="K39" s="1">
        <v>286.5</v>
      </c>
      <c r="L39" s="1">
        <v>294.5</v>
      </c>
      <c r="M39" s="1">
        <v>300.5</v>
      </c>
      <c r="N39" s="1">
        <f t="shared" si="0"/>
        <v>261.33333333333331</v>
      </c>
    </row>
    <row r="40" spans="1:14" x14ac:dyDescent="0.25">
      <c r="A40">
        <v>2002</v>
      </c>
      <c r="B40" s="1">
        <v>287.5</v>
      </c>
      <c r="C40" s="1">
        <v>277.5</v>
      </c>
      <c r="D40" s="1">
        <v>300.5</v>
      </c>
      <c r="E40" s="1">
        <v>271.5</v>
      </c>
      <c r="F40" s="1">
        <v>284.5</v>
      </c>
      <c r="G40" s="1">
        <v>301.5</v>
      </c>
      <c r="H40" s="1">
        <v>313.5</v>
      </c>
      <c r="I40" s="1">
        <v>335</v>
      </c>
      <c r="J40" s="1">
        <v>387.5</v>
      </c>
      <c r="K40" s="1">
        <v>411.5</v>
      </c>
      <c r="L40" s="1">
        <v>396.5</v>
      </c>
      <c r="M40" s="1">
        <v>341.5</v>
      </c>
      <c r="N40" s="1">
        <f t="shared" si="0"/>
        <v>325.70833333333331</v>
      </c>
    </row>
    <row r="41" spans="1:14" x14ac:dyDescent="0.25">
      <c r="A41">
        <v>2003</v>
      </c>
      <c r="B41" s="1">
        <v>349.5</v>
      </c>
      <c r="C41" s="1">
        <v>338.5</v>
      </c>
      <c r="D41" s="1">
        <v>316.5</v>
      </c>
      <c r="E41" s="1">
        <v>306.5</v>
      </c>
      <c r="F41" s="1">
        <v>326.5</v>
      </c>
      <c r="G41" s="1">
        <v>304.5</v>
      </c>
      <c r="H41" s="1">
        <v>342.5</v>
      </c>
      <c r="I41" s="1">
        <v>357</v>
      </c>
      <c r="J41" s="1">
        <v>346.5</v>
      </c>
      <c r="K41" s="1">
        <v>361</v>
      </c>
      <c r="L41" s="1">
        <v>414.5</v>
      </c>
      <c r="M41" s="1">
        <v>377.5</v>
      </c>
      <c r="N41" s="1">
        <f t="shared" si="0"/>
        <v>345.08333333333331</v>
      </c>
    </row>
    <row r="42" spans="1:14" x14ac:dyDescent="0.25">
      <c r="A42">
        <v>2004</v>
      </c>
      <c r="B42" s="1">
        <v>402.5</v>
      </c>
      <c r="C42" s="1">
        <v>400.5</v>
      </c>
      <c r="D42" s="1">
        <v>417.5</v>
      </c>
      <c r="E42" s="1">
        <v>388.5</v>
      </c>
      <c r="F42" s="1">
        <v>361</v>
      </c>
      <c r="G42" s="1">
        <v>341.5</v>
      </c>
      <c r="H42" s="1">
        <v>318</v>
      </c>
      <c r="I42" s="1">
        <v>335</v>
      </c>
      <c r="J42" s="1">
        <v>318</v>
      </c>
      <c r="K42" s="1">
        <v>343</v>
      </c>
      <c r="L42" s="1">
        <v>343</v>
      </c>
      <c r="M42" s="1">
        <v>351</v>
      </c>
      <c r="N42" s="1">
        <f t="shared" si="0"/>
        <v>359.95833333333331</v>
      </c>
    </row>
    <row r="43" spans="1:14" x14ac:dyDescent="0.25">
      <c r="A43">
        <v>2005</v>
      </c>
      <c r="B43" s="1">
        <v>339</v>
      </c>
      <c r="C43" s="1">
        <v>375</v>
      </c>
      <c r="D43" s="1">
        <v>337</v>
      </c>
      <c r="E43" s="1">
        <v>340</v>
      </c>
      <c r="F43" s="1">
        <v>340</v>
      </c>
      <c r="G43" s="1">
        <v>338</v>
      </c>
      <c r="H43" s="1">
        <v>323</v>
      </c>
      <c r="I43" s="1">
        <v>266.5</v>
      </c>
      <c r="J43" s="1">
        <v>276</v>
      </c>
      <c r="K43" s="1">
        <v>307</v>
      </c>
      <c r="L43" s="1">
        <v>321</v>
      </c>
      <c r="M43" s="1">
        <v>328</v>
      </c>
      <c r="N43" s="1">
        <f t="shared" si="0"/>
        <v>324.20833333333331</v>
      </c>
    </row>
    <row r="44" spans="1:14" x14ac:dyDescent="0.25">
      <c r="A44">
        <v>2006</v>
      </c>
      <c r="B44" s="1">
        <v>340</v>
      </c>
      <c r="C44" s="1">
        <v>364</v>
      </c>
      <c r="D44" s="1">
        <v>331</v>
      </c>
      <c r="E44" s="1">
        <v>348</v>
      </c>
      <c r="F44" s="1">
        <v>364</v>
      </c>
      <c r="G44" s="1">
        <v>341</v>
      </c>
      <c r="H44" s="1">
        <v>331</v>
      </c>
      <c r="I44" s="1">
        <v>364</v>
      </c>
      <c r="J44" s="1">
        <v>423</v>
      </c>
      <c r="K44" s="1">
        <v>463</v>
      </c>
      <c r="L44" s="1">
        <v>500</v>
      </c>
      <c r="M44" s="1">
        <v>476</v>
      </c>
      <c r="N44" s="1">
        <f t="shared" si="0"/>
        <v>387.08333333333331</v>
      </c>
    </row>
    <row r="45" spans="1:14" x14ac:dyDescent="0.25">
      <c r="A45">
        <v>2007</v>
      </c>
      <c r="B45" s="1">
        <v>433</v>
      </c>
      <c r="C45" s="1">
        <v>450</v>
      </c>
      <c r="D45" s="1">
        <v>401</v>
      </c>
      <c r="E45" s="1">
        <v>468</v>
      </c>
      <c r="F45" s="1">
        <v>475</v>
      </c>
      <c r="G45" s="1">
        <v>534</v>
      </c>
      <c r="H45" s="1">
        <v>571</v>
      </c>
      <c r="I45" s="1">
        <v>684</v>
      </c>
      <c r="J45" s="1">
        <v>887</v>
      </c>
      <c r="K45" s="1">
        <v>783</v>
      </c>
      <c r="L45" s="1">
        <v>854</v>
      </c>
      <c r="M45" s="1">
        <v>805</v>
      </c>
      <c r="N45" s="1">
        <f t="shared" si="0"/>
        <v>612.08333333333337</v>
      </c>
    </row>
    <row r="46" spans="1:14" x14ac:dyDescent="0.25">
      <c r="A46">
        <v>2008</v>
      </c>
      <c r="B46" s="1">
        <v>868</v>
      </c>
      <c r="C46" s="1">
        <v>936</v>
      </c>
      <c r="D46" s="1">
        <v>737</v>
      </c>
      <c r="E46" s="1">
        <v>631</v>
      </c>
      <c r="F46" s="1">
        <v>562</v>
      </c>
      <c r="G46" s="1">
        <v>611</v>
      </c>
      <c r="H46" s="1">
        <v>584</v>
      </c>
      <c r="I46" s="1">
        <v>553</v>
      </c>
      <c r="J46" s="1">
        <v>485</v>
      </c>
      <c r="K46" s="1">
        <v>358</v>
      </c>
      <c r="L46" s="1">
        <v>424</v>
      </c>
      <c r="M46" s="1">
        <v>489</v>
      </c>
      <c r="N46" s="1">
        <f t="shared" si="0"/>
        <v>603.16666666666663</v>
      </c>
    </row>
    <row r="47" spans="1:14" x14ac:dyDescent="0.25">
      <c r="A47">
        <v>2009</v>
      </c>
      <c r="B47" s="1">
        <v>460</v>
      </c>
      <c r="C47" s="1">
        <v>433</v>
      </c>
      <c r="D47" s="1">
        <v>466</v>
      </c>
      <c r="E47" s="1">
        <v>463</v>
      </c>
      <c r="F47" s="1">
        <v>547</v>
      </c>
      <c r="G47" s="1">
        <v>431</v>
      </c>
      <c r="H47" s="1">
        <v>415</v>
      </c>
      <c r="I47" s="1">
        <v>289</v>
      </c>
      <c r="J47" s="1">
        <v>262</v>
      </c>
      <c r="K47" s="1">
        <v>314</v>
      </c>
      <c r="L47" s="1">
        <v>413</v>
      </c>
      <c r="M47" s="1">
        <v>410</v>
      </c>
      <c r="N47" s="1">
        <f t="shared" si="0"/>
        <v>408.58333333333331</v>
      </c>
    </row>
    <row r="48" spans="1:14" x14ac:dyDescent="0.25">
      <c r="A48">
        <v>2010</v>
      </c>
      <c r="B48" s="1">
        <v>384</v>
      </c>
      <c r="C48" s="1">
        <v>444</v>
      </c>
      <c r="D48" s="1">
        <v>383</v>
      </c>
      <c r="E48" s="1">
        <v>416</v>
      </c>
      <c r="F48" s="1">
        <v>452</v>
      </c>
      <c r="G48" s="1">
        <v>477</v>
      </c>
      <c r="H48" s="1">
        <v>594</v>
      </c>
      <c r="I48" s="1">
        <v>618</v>
      </c>
      <c r="J48" s="1">
        <v>622</v>
      </c>
      <c r="K48" s="1">
        <v>713</v>
      </c>
      <c r="L48" s="1">
        <v>673</v>
      </c>
      <c r="M48" s="1">
        <v>781</v>
      </c>
      <c r="N48" s="1">
        <f t="shared" si="0"/>
        <v>546.41666666666663</v>
      </c>
    </row>
    <row r="49" spans="1:15" x14ac:dyDescent="0.25">
      <c r="A49">
        <v>2011</v>
      </c>
      <c r="B49" s="1">
        <v>837</v>
      </c>
      <c r="C49" s="1">
        <v>803</v>
      </c>
      <c r="N49" s="1">
        <f t="shared" si="0"/>
        <v>820</v>
      </c>
    </row>
    <row r="50" spans="1:15" x14ac:dyDescent="0.25">
      <c r="A50" t="s">
        <v>21</v>
      </c>
      <c r="B50" s="1">
        <f>AVERAGE(B4:B49)</f>
        <v>355.26111111111112</v>
      </c>
      <c r="C50" s="1">
        <f t="shared" ref="C50:M50" si="1">AVERAGE(C4:C49)</f>
        <v>352.56111111111113</v>
      </c>
      <c r="D50" s="1">
        <f t="shared" si="1"/>
        <v>332.40340909090907</v>
      </c>
      <c r="E50" s="1">
        <f t="shared" si="1"/>
        <v>324.23863636363637</v>
      </c>
      <c r="F50" s="1">
        <f t="shared" si="1"/>
        <v>313.73333333333335</v>
      </c>
      <c r="G50" s="1">
        <f t="shared" si="1"/>
        <v>311.7</v>
      </c>
      <c r="H50" s="1">
        <f t="shared" si="1"/>
        <v>317.63888888888891</v>
      </c>
      <c r="I50" s="1">
        <f t="shared" si="1"/>
        <v>321.89444444444445</v>
      </c>
      <c r="J50" s="1">
        <f t="shared" si="1"/>
        <v>331.47777777777776</v>
      </c>
      <c r="K50" s="1">
        <f t="shared" si="1"/>
        <v>339.37777777777779</v>
      </c>
      <c r="L50" s="1">
        <f t="shared" si="1"/>
        <v>354.82222222222219</v>
      </c>
      <c r="M50" s="1">
        <f t="shared" si="1"/>
        <v>357.37222222222221</v>
      </c>
      <c r="N50" s="1">
        <f t="shared" si="0"/>
        <v>334.37341119528622</v>
      </c>
      <c r="O50" s="1">
        <f>AVERAGE(B50:M50)</f>
        <v>334.37341119528622</v>
      </c>
    </row>
    <row r="51" spans="1:15" x14ac:dyDescent="0.25">
      <c r="A51" t="s">
        <v>22</v>
      </c>
      <c r="B51" s="1">
        <f>MEDIAN(B4:B49)</f>
        <v>349.5</v>
      </c>
      <c r="C51" s="1">
        <f t="shared" ref="C51:M51" si="2">MEDIAN(C4:C49)</f>
        <v>348</v>
      </c>
      <c r="D51" s="1">
        <f t="shared" si="2"/>
        <v>338.5</v>
      </c>
      <c r="E51" s="1">
        <f t="shared" si="2"/>
        <v>332.5</v>
      </c>
      <c r="F51" s="1">
        <f t="shared" si="2"/>
        <v>324.5</v>
      </c>
      <c r="G51" s="1">
        <f t="shared" si="2"/>
        <v>317.5</v>
      </c>
      <c r="H51" s="1">
        <f t="shared" si="2"/>
        <v>316</v>
      </c>
      <c r="I51" s="1">
        <f t="shared" si="2"/>
        <v>314.5</v>
      </c>
      <c r="J51" s="1">
        <f t="shared" si="2"/>
        <v>318</v>
      </c>
      <c r="K51" s="1">
        <f t="shared" si="2"/>
        <v>343</v>
      </c>
      <c r="L51" s="1">
        <f t="shared" si="2"/>
        <v>343</v>
      </c>
      <c r="M51" s="1">
        <f t="shared" si="2"/>
        <v>356.5</v>
      </c>
      <c r="N51" s="1">
        <f t="shared" si="0"/>
        <v>333.45833333333331</v>
      </c>
      <c r="O51" s="1">
        <f>AVERAGE(B51:M51)</f>
        <v>333.45833333333331</v>
      </c>
    </row>
    <row r="52" spans="1:15" x14ac:dyDescent="0.25">
      <c r="A52" t="s">
        <v>23</v>
      </c>
      <c r="B52" s="2">
        <f>B50/$O50-1</f>
        <v>6.2468184420398476E-2</v>
      </c>
      <c r="C52" s="2">
        <f t="shared" ref="C52:M53" si="3">C50/$O50-1</f>
        <v>5.4393379697294852E-2</v>
      </c>
      <c r="D52" s="2">
        <f t="shared" si="3"/>
        <v>-5.8916230729441077E-3</v>
      </c>
      <c r="E52" s="2">
        <f t="shared" si="3"/>
        <v>-3.0309750991925566E-2</v>
      </c>
      <c r="F52" s="2">
        <f t="shared" si="3"/>
        <v>-6.1727628964787229E-2</v>
      </c>
      <c r="G52" s="2">
        <f t="shared" si="3"/>
        <v>-6.7808654743914842E-2</v>
      </c>
      <c r="H52" s="2">
        <f t="shared" si="3"/>
        <v>-5.0047407317993176E-2</v>
      </c>
      <c r="I52" s="2">
        <f t="shared" si="3"/>
        <v>-3.7320451725611714E-2</v>
      </c>
      <c r="J52" s="2">
        <f t="shared" si="3"/>
        <v>-8.6598794059534745E-3</v>
      </c>
      <c r="K52" s="2">
        <f t="shared" si="3"/>
        <v>1.4966401080164893E-2</v>
      </c>
      <c r="L52" s="2">
        <f t="shared" si="3"/>
        <v>6.1155613282280807E-2</v>
      </c>
      <c r="M52" s="2">
        <f t="shared" si="3"/>
        <v>6.878181774298997E-2</v>
      </c>
      <c r="N52" s="1">
        <f t="shared" si="0"/>
        <v>-9.2518585385429716E-17</v>
      </c>
    </row>
    <row r="53" spans="1:15" x14ac:dyDescent="0.25">
      <c r="A53" t="s">
        <v>24</v>
      </c>
      <c r="B53" s="2">
        <f>B51/$O51-1</f>
        <v>4.8106959890041212E-2</v>
      </c>
      <c r="C53" s="2">
        <f t="shared" si="3"/>
        <v>4.3608646757466119E-2</v>
      </c>
      <c r="D53" s="2">
        <f t="shared" si="3"/>
        <v>1.511933025115586E-2</v>
      </c>
      <c r="E53" s="2">
        <f t="shared" si="3"/>
        <v>-2.8739222791452912E-3</v>
      </c>
      <c r="F53" s="2">
        <f t="shared" si="3"/>
        <v>-2.6864925652880123E-2</v>
      </c>
      <c r="G53" s="2">
        <f t="shared" si="3"/>
        <v>-4.7857053604898114E-2</v>
      </c>
      <c r="H53" s="2">
        <f t="shared" si="3"/>
        <v>-5.235536673747343E-2</v>
      </c>
      <c r="I53" s="2">
        <f t="shared" si="3"/>
        <v>-5.6853679870048635E-2</v>
      </c>
      <c r="J53" s="2">
        <f t="shared" si="3"/>
        <v>-4.6357615894039639E-2</v>
      </c>
      <c r="K53" s="2">
        <f t="shared" si="3"/>
        <v>2.8614269648881807E-2</v>
      </c>
      <c r="L53" s="2">
        <f t="shared" si="3"/>
        <v>2.8614269648881807E-2</v>
      </c>
      <c r="M53" s="2">
        <f t="shared" si="3"/>
        <v>6.9099087842059204E-2</v>
      </c>
      <c r="N53" s="1">
        <f t="shared" si="0"/>
        <v>6.4763009769800802E-17</v>
      </c>
    </row>
    <row r="56" spans="1:15" x14ac:dyDescent="0.25">
      <c r="A56" t="s">
        <v>26</v>
      </c>
    </row>
    <row r="57" spans="1:15" x14ac:dyDescent="0.25">
      <c r="A57" s="10" t="s">
        <v>1</v>
      </c>
      <c r="B57" s="10" t="s">
        <v>2</v>
      </c>
      <c r="C57" s="10" t="s">
        <v>3</v>
      </c>
      <c r="D57" s="10" t="s">
        <v>4</v>
      </c>
      <c r="E57" s="10" t="s">
        <v>5</v>
      </c>
      <c r="F57" s="10" t="s">
        <v>6</v>
      </c>
      <c r="G57" s="10" t="s">
        <v>7</v>
      </c>
      <c r="H57" s="10" t="s">
        <v>8</v>
      </c>
      <c r="I57" s="10" t="s">
        <v>9</v>
      </c>
      <c r="J57" s="10" t="s">
        <v>10</v>
      </c>
      <c r="K57" s="10" t="s">
        <v>11</v>
      </c>
      <c r="L57" s="10" t="s">
        <v>12</v>
      </c>
      <c r="M57" s="10" t="s">
        <v>13</v>
      </c>
    </row>
    <row r="58" spans="1:15" x14ac:dyDescent="0.25">
      <c r="A58">
        <v>1966</v>
      </c>
      <c r="F58" s="3">
        <f t="shared" ref="F58:K58" si="4">F4/$N4-1</f>
        <v>-4.1448972483455249E-2</v>
      </c>
      <c r="G58" s="3">
        <f t="shared" si="4"/>
        <v>3.3786137234413038E-2</v>
      </c>
      <c r="H58" s="3">
        <f t="shared" si="4"/>
        <v>5.4684778822709834E-2</v>
      </c>
      <c r="I58" s="3">
        <f t="shared" si="4"/>
        <v>4.771856495994431E-2</v>
      </c>
      <c r="J58" s="3">
        <f t="shared" si="4"/>
        <v>-3.1696273075583425E-2</v>
      </c>
      <c r="K58" s="3">
        <f t="shared" si="4"/>
        <v>-4.1448972483455249E-2</v>
      </c>
      <c r="L58" s="3">
        <f>L4/$N4-1</f>
        <v>-2.4381748519679558E-3</v>
      </c>
      <c r="M58" s="3">
        <f>M4/$N4-1</f>
        <v>-1.9157088122605415E-2</v>
      </c>
    </row>
    <row r="59" spans="1:15" x14ac:dyDescent="0.25">
      <c r="A59">
        <v>1967</v>
      </c>
      <c r="B59" s="3">
        <f t="shared" ref="B59:M59" si="5">B5/$N5-1</f>
        <v>2.2357454689773792E-2</v>
      </c>
      <c r="C59" s="3">
        <f t="shared" si="5"/>
        <v>0.13189575340653525</v>
      </c>
      <c r="D59" s="3">
        <f t="shared" si="5"/>
        <v>0.13824579970895634</v>
      </c>
      <c r="E59" s="3">
        <f t="shared" si="5"/>
        <v>5.4107686201878558E-2</v>
      </c>
      <c r="F59" s="3">
        <f t="shared" si="5"/>
        <v>5.5695197777483774E-2</v>
      </c>
      <c r="G59" s="3">
        <f t="shared" si="5"/>
        <v>-5.2255589363672361E-2</v>
      </c>
      <c r="H59" s="3">
        <f t="shared" si="5"/>
        <v>-3.6380473607619979E-2</v>
      </c>
      <c r="I59" s="3">
        <f t="shared" si="5"/>
        <v>-7.1305728270935287E-2</v>
      </c>
      <c r="J59" s="3">
        <f t="shared" si="5"/>
        <v>-2.8442915729593787E-2</v>
      </c>
      <c r="K59" s="3">
        <f t="shared" si="5"/>
        <v>-5.0668077788067145E-2</v>
      </c>
      <c r="L59" s="3">
        <f t="shared" si="5"/>
        <v>-8.4005820875777126E-2</v>
      </c>
      <c r="M59" s="3">
        <f t="shared" si="5"/>
        <v>-7.9243286148961478E-2</v>
      </c>
    </row>
    <row r="60" spans="1:15" x14ac:dyDescent="0.25">
      <c r="A60">
        <v>1968</v>
      </c>
      <c r="B60" s="3">
        <f t="shared" ref="B60:E60" si="6">B6/$N6-1</f>
        <v>0.11519302615193028</v>
      </c>
      <c r="C60" s="3">
        <f t="shared" si="6"/>
        <v>0.10211706102117057</v>
      </c>
      <c r="D60" s="3">
        <f t="shared" si="6"/>
        <v>0.1095890410958904</v>
      </c>
      <c r="E60" s="3">
        <f t="shared" si="6"/>
        <v>1.2453300124532829E-2</v>
      </c>
      <c r="F60" s="3">
        <f t="shared" ref="F60:M60" si="7">F6/$N6-1</f>
        <v>2.1793275217932617E-2</v>
      </c>
      <c r="G60" s="3">
        <f t="shared" si="7"/>
        <v>-6.2266500622665033E-2</v>
      </c>
      <c r="H60" s="3">
        <f t="shared" si="7"/>
        <v>-6.2266500622665033E-2</v>
      </c>
      <c r="I60" s="3">
        <f t="shared" si="7"/>
        <v>-0.11457036114570363</v>
      </c>
      <c r="J60" s="3">
        <f t="shared" si="7"/>
        <v>-0.10896637608966386</v>
      </c>
      <c r="K60" s="3">
        <f t="shared" si="7"/>
        <v>-3.0510585305105975E-2</v>
      </c>
      <c r="L60" s="3">
        <f t="shared" si="7"/>
        <v>-1.7434620174346271E-2</v>
      </c>
      <c r="M60" s="3">
        <f t="shared" si="7"/>
        <v>3.4869240348692321E-2</v>
      </c>
    </row>
    <row r="61" spans="1:15" x14ac:dyDescent="0.25">
      <c r="A61">
        <v>1969</v>
      </c>
      <c r="B61" s="3">
        <f t="shared" ref="B61:E61" si="8">B7/$N7-1</f>
        <v>2.8678304239401653E-2</v>
      </c>
      <c r="C61" s="3">
        <f t="shared" si="8"/>
        <v>-1.2468827930174453E-2</v>
      </c>
      <c r="D61" s="3">
        <f t="shared" si="8"/>
        <v>-3.6783042394014864E-2</v>
      </c>
      <c r="E61" s="3">
        <f t="shared" si="8"/>
        <v>-1.0598503740648302E-2</v>
      </c>
      <c r="F61" s="3">
        <f t="shared" ref="F61:M61" si="9">F7/$N7-1</f>
        <v>-4.0523690773067278E-2</v>
      </c>
      <c r="G61" s="3">
        <f t="shared" si="9"/>
        <v>-6.670822942643384E-2</v>
      </c>
      <c r="H61" s="3">
        <f t="shared" si="9"/>
        <v>-4.4264339152119581E-2</v>
      </c>
      <c r="I61" s="3">
        <f t="shared" si="9"/>
        <v>-3.3042394014962562E-2</v>
      </c>
      <c r="J61" s="3">
        <f t="shared" si="9"/>
        <v>-6.8578553615958882E-3</v>
      </c>
      <c r="K61" s="3">
        <f t="shared" si="9"/>
        <v>1.9326683291770674E-2</v>
      </c>
      <c r="L61" s="3">
        <f t="shared" si="9"/>
        <v>7.7306733167082475E-2</v>
      </c>
      <c r="M61" s="3">
        <f t="shared" si="9"/>
        <v>0.12593516209476308</v>
      </c>
    </row>
    <row r="62" spans="1:15" x14ac:dyDescent="0.25">
      <c r="A62">
        <v>1970</v>
      </c>
      <c r="B62" s="3">
        <f t="shared" ref="B62:E62" si="10">B8/$N8-1</f>
        <v>-6.3044051701398152E-2</v>
      </c>
      <c r="C62" s="3">
        <f t="shared" si="10"/>
        <v>-9.2323925085729952E-3</v>
      </c>
      <c r="D62" s="3">
        <f t="shared" si="10"/>
        <v>-4.7217093115273112E-2</v>
      </c>
      <c r="E62" s="3">
        <f t="shared" si="10"/>
        <v>2.6378264310200628E-4</v>
      </c>
      <c r="F62" s="3">
        <f t="shared" ref="F62:M62" si="11">F8/$N8-1</f>
        <v>-0.10261144816671064</v>
      </c>
      <c r="G62" s="3">
        <f t="shared" si="11"/>
        <v>-9.469796887364812E-2</v>
      </c>
      <c r="H62" s="3">
        <f t="shared" si="11"/>
        <v>-7.4122922711685635E-2</v>
      </c>
      <c r="I62" s="3">
        <f t="shared" si="11"/>
        <v>-9.2323925085729952E-3</v>
      </c>
      <c r="J62" s="3">
        <f t="shared" si="11"/>
        <v>7.4650487997889758E-2</v>
      </c>
      <c r="K62" s="3">
        <f t="shared" si="11"/>
        <v>0.11738327618042721</v>
      </c>
      <c r="L62" s="3">
        <f t="shared" si="11"/>
        <v>0.10313901345291465</v>
      </c>
      <c r="M62" s="3">
        <f t="shared" si="11"/>
        <v>0.10472170931152713</v>
      </c>
    </row>
    <row r="63" spans="1:15" x14ac:dyDescent="0.25">
      <c r="A63">
        <v>1971</v>
      </c>
      <c r="B63" s="2">
        <f t="shared" ref="B63:E63" si="12">B9/$N9-1</f>
        <v>7.2955811843980811E-2</v>
      </c>
      <c r="C63" s="2">
        <f t="shared" si="12"/>
        <v>6.984579499805621E-2</v>
      </c>
      <c r="D63" s="2">
        <f t="shared" si="12"/>
        <v>3.2525592846961215E-2</v>
      </c>
      <c r="E63" s="2">
        <f t="shared" si="12"/>
        <v>1.8530517040300509E-2</v>
      </c>
      <c r="F63" s="2">
        <f t="shared" ref="F63:M63" si="13">F9/$N9-1</f>
        <v>2.1640533886225111E-2</v>
      </c>
      <c r="G63" s="2">
        <f t="shared" si="13"/>
        <v>-7.9046261500583803E-3</v>
      </c>
      <c r="H63" s="2">
        <f t="shared" si="13"/>
        <v>-7.6324996760399166E-2</v>
      </c>
      <c r="I63" s="2">
        <f t="shared" si="13"/>
        <v>-8.565504729817297E-2</v>
      </c>
      <c r="J63" s="2">
        <f t="shared" si="13"/>
        <v>-9.9650123104833566E-2</v>
      </c>
      <c r="K63" s="2">
        <f t="shared" si="13"/>
        <v>-9.459634573020681E-3</v>
      </c>
      <c r="L63" s="2">
        <f t="shared" si="13"/>
        <v>6.0904496566023258E-3</v>
      </c>
      <c r="M63" s="2">
        <f t="shared" si="13"/>
        <v>5.7405727614357804E-2</v>
      </c>
    </row>
    <row r="64" spans="1:15" x14ac:dyDescent="0.25">
      <c r="A64">
        <v>1972</v>
      </c>
      <c r="B64" s="2">
        <f t="shared" ref="B64:E64" si="14">B10/$N10-1</f>
        <v>-9.9058718063648521E-2</v>
      </c>
      <c r="C64" s="2">
        <f t="shared" si="14"/>
        <v>-0.12191842223218285</v>
      </c>
      <c r="D64" s="2">
        <f t="shared" si="14"/>
        <v>-0.12057373375168079</v>
      </c>
      <c r="E64" s="2">
        <f t="shared" si="14"/>
        <v>-9.0990587180636462E-2</v>
      </c>
      <c r="F64" s="2">
        <f t="shared" ref="F64:M64" si="15">F10/$N10-1</f>
        <v>-0.18242940385477358</v>
      </c>
      <c r="G64" s="2">
        <f t="shared" si="15"/>
        <v>-0.23083818915284626</v>
      </c>
      <c r="H64" s="2">
        <f t="shared" si="15"/>
        <v>-0.15956969968623935</v>
      </c>
      <c r="I64" s="2">
        <f t="shared" si="15"/>
        <v>-2.7790228597041611E-2</v>
      </c>
      <c r="J64" s="2">
        <f t="shared" si="15"/>
        <v>0.12415956969968622</v>
      </c>
      <c r="K64" s="2">
        <f t="shared" si="15"/>
        <v>0.16584491259524881</v>
      </c>
      <c r="L64" s="2">
        <f t="shared" si="15"/>
        <v>0.31779471089197675</v>
      </c>
      <c r="M64" s="2">
        <f t="shared" si="15"/>
        <v>0.4253697893321382</v>
      </c>
    </row>
    <row r="65" spans="1:13" x14ac:dyDescent="0.25">
      <c r="A65">
        <v>1973</v>
      </c>
      <c r="B65" s="2">
        <f t="shared" ref="B65:E65" si="16">B11/$N11-1</f>
        <v>-0.32802635190776841</v>
      </c>
      <c r="C65" s="2">
        <f t="shared" si="16"/>
        <v>-0.34449629426297013</v>
      </c>
      <c r="D65" s="2">
        <f t="shared" si="16"/>
        <v>-0.37150699972550094</v>
      </c>
      <c r="E65" s="2">
        <f t="shared" si="16"/>
        <v>-0.34383749656876206</v>
      </c>
      <c r="F65" s="2">
        <f t="shared" ref="F65:M65" si="17">F11/$N11-1</f>
        <v>-0.2456766401317596</v>
      </c>
      <c r="G65" s="2">
        <f t="shared" si="17"/>
        <v>-0.27927532253637111</v>
      </c>
      <c r="H65" s="2">
        <f t="shared" si="17"/>
        <v>6.642876749931359E-3</v>
      </c>
      <c r="I65" s="2">
        <f t="shared" si="17"/>
        <v>0.33735931924238249</v>
      </c>
      <c r="J65" s="2">
        <f t="shared" si="17"/>
        <v>0.32418336535822112</v>
      </c>
      <c r="K65" s="2">
        <f t="shared" si="17"/>
        <v>0.21350535273126536</v>
      </c>
      <c r="L65" s="2">
        <f t="shared" si="17"/>
        <v>0.43683777106780108</v>
      </c>
      <c r="M65" s="2">
        <f t="shared" si="17"/>
        <v>0.59429041998352994</v>
      </c>
    </row>
    <row r="66" spans="1:13" x14ac:dyDescent="0.25">
      <c r="A66">
        <v>1974</v>
      </c>
      <c r="B66" s="2">
        <f t="shared" ref="B66:E66" si="18">B12/$N12-1</f>
        <v>0.33126082515432786</v>
      </c>
      <c r="C66" s="2">
        <f t="shared" si="18"/>
        <v>0.32593151840831358</v>
      </c>
      <c r="D66" s="2">
        <f t="shared" si="18"/>
        <v>-3.7527201669849464E-2</v>
      </c>
      <c r="E66" s="2">
        <f t="shared" si="18"/>
        <v>-0.1814184838122308</v>
      </c>
      <c r="F66" s="2">
        <f t="shared" ref="F66:M66" si="19">F12/$N12-1</f>
        <v>-0.26988497579606519</v>
      </c>
      <c r="G66" s="2">
        <f t="shared" si="19"/>
        <v>-0.1878136519074477</v>
      </c>
      <c r="H66" s="2">
        <f t="shared" si="19"/>
        <v>-6.6172225429675935E-3</v>
      </c>
      <c r="I66" s="2">
        <f t="shared" si="19"/>
        <v>-8.9221477106186442E-2</v>
      </c>
      <c r="J66" s="2">
        <f t="shared" si="19"/>
        <v>2.962206332992845E-2</v>
      </c>
      <c r="K66" s="2">
        <f t="shared" si="19"/>
        <v>8.4513922813873821E-2</v>
      </c>
      <c r="L66" s="2">
        <f t="shared" si="19"/>
        <v>4.0813607496558157E-2</v>
      </c>
      <c r="M66" s="2">
        <f t="shared" si="19"/>
        <v>-3.9658924368255133E-2</v>
      </c>
    </row>
    <row r="67" spans="1:13" x14ac:dyDescent="0.25">
      <c r="A67">
        <v>1975</v>
      </c>
      <c r="B67" s="2">
        <f t="shared" ref="B67:E67" si="20">B13/$N13-1</f>
        <v>6.568911488204332E-2</v>
      </c>
      <c r="C67" s="2">
        <f t="shared" si="20"/>
        <v>-2.5128599302311927E-2</v>
      </c>
      <c r="D67" s="2">
        <f t="shared" si="20"/>
        <v>0.11322651215041679</v>
      </c>
      <c r="E67" s="2">
        <f t="shared" si="20"/>
        <v>-3.1514219830899415E-2</v>
      </c>
      <c r="F67" s="2">
        <f t="shared" ref="F67:M67" si="21">F13/$N13-1</f>
        <v>-0.12446047419145045</v>
      </c>
      <c r="G67" s="2">
        <f t="shared" si="21"/>
        <v>-0.15922663040264895</v>
      </c>
      <c r="H67" s="2">
        <f t="shared" si="21"/>
        <v>-1.7146573641577678E-3</v>
      </c>
      <c r="I67" s="2">
        <f t="shared" si="21"/>
        <v>6.8527168450304377E-2</v>
      </c>
      <c r="J67" s="2">
        <f t="shared" si="21"/>
        <v>0.16218293620292079</v>
      </c>
      <c r="K67" s="2">
        <f t="shared" si="21"/>
        <v>3.9437119375628216E-2</v>
      </c>
      <c r="L67" s="2">
        <f t="shared" si="21"/>
        <v>-2.8676166262638247E-2</v>
      </c>
      <c r="M67" s="2">
        <f t="shared" si="21"/>
        <v>-7.8342103707207511E-2</v>
      </c>
    </row>
    <row r="68" spans="1:13" x14ac:dyDescent="0.25">
      <c r="A68">
        <v>1976</v>
      </c>
      <c r="B68" s="2">
        <f t="shared" ref="B68:E68" si="22">B14/$N14-1</f>
        <v>0.11978716328566663</v>
      </c>
      <c r="C68" s="2">
        <f t="shared" si="22"/>
        <v>0.25946125706684398</v>
      </c>
      <c r="D68" s="2">
        <f t="shared" si="22"/>
        <v>6.471566345194546E-2</v>
      </c>
      <c r="E68" s="2">
        <f t="shared" si="22"/>
        <v>1.7625540405719953E-2</v>
      </c>
      <c r="F68" s="2">
        <f t="shared" ref="F68:M68" si="23">F14/$N14-1</f>
        <v>7.7485866311938656E-2</v>
      </c>
      <c r="G68" s="2">
        <f t="shared" si="23"/>
        <v>0.14373129364815429</v>
      </c>
      <c r="H68" s="2">
        <f t="shared" si="23"/>
        <v>8.8460259394744778E-3</v>
      </c>
      <c r="I68" s="2">
        <f t="shared" si="23"/>
        <v>-6.7775191220485587E-2</v>
      </c>
      <c r="J68" s="2">
        <f t="shared" si="23"/>
        <v>-0.15956102427668772</v>
      </c>
      <c r="K68" s="2">
        <f t="shared" si="23"/>
        <v>-0.15078150981044236</v>
      </c>
      <c r="L68" s="2">
        <f t="shared" si="23"/>
        <v>-0.18350515463917527</v>
      </c>
      <c r="M68" s="2">
        <f t="shared" si="23"/>
        <v>-0.13002993016295317</v>
      </c>
    </row>
    <row r="69" spans="1:13" x14ac:dyDescent="0.25">
      <c r="A69">
        <v>1977</v>
      </c>
      <c r="B69" s="2">
        <f t="shared" ref="B69:E69" si="24">B15/$N15-1</f>
        <v>0.10706033376123236</v>
      </c>
      <c r="C69" s="2">
        <f t="shared" si="24"/>
        <v>9.2682926829268375E-2</v>
      </c>
      <c r="D69" s="2">
        <f t="shared" si="24"/>
        <v>6.7008985879332572E-2</v>
      </c>
      <c r="E69" s="2">
        <f t="shared" si="24"/>
        <v>8.4724005134788616E-3</v>
      </c>
      <c r="F69" s="2">
        <f t="shared" ref="F69:M69" si="25">F15/$N15-1</f>
        <v>-4.5956354300385138E-2</v>
      </c>
      <c r="G69" s="2">
        <f t="shared" si="25"/>
        <v>-4.3902439024390283E-2</v>
      </c>
      <c r="H69" s="2">
        <f t="shared" si="25"/>
        <v>-0.1394094993581515</v>
      </c>
      <c r="I69" s="2">
        <f t="shared" si="25"/>
        <v>-0.15892169448010274</v>
      </c>
      <c r="J69" s="2">
        <f t="shared" si="25"/>
        <v>-6.5468549422336375E-2</v>
      </c>
      <c r="K69" s="2">
        <f t="shared" si="25"/>
        <v>-3.8767650834403033E-2</v>
      </c>
      <c r="L69" s="2">
        <f t="shared" si="25"/>
        <v>9.5763799743260547E-2</v>
      </c>
      <c r="M69" s="2">
        <f t="shared" si="25"/>
        <v>0.12143774069319635</v>
      </c>
    </row>
    <row r="70" spans="1:13" x14ac:dyDescent="0.25">
      <c r="A70">
        <v>1978</v>
      </c>
      <c r="B70" s="2">
        <f t="shared" ref="B70:E70" si="26">B16/$N16-1</f>
        <v>-0.1906564846306873</v>
      </c>
      <c r="C70" s="2">
        <f t="shared" si="26"/>
        <v>-0.22376949239555921</v>
      </c>
      <c r="D70" s="2">
        <f t="shared" si="26"/>
        <v>-5.2813963935057329E-2</v>
      </c>
      <c r="E70" s="2">
        <f t="shared" si="26"/>
        <v>-6.5905153051402099E-2</v>
      </c>
      <c r="F70" s="2">
        <f t="shared" ref="F70:M70" si="27">F16/$N16-1</f>
        <v>3.2663800295193557E-2</v>
      </c>
      <c r="G70" s="2">
        <f t="shared" si="27"/>
        <v>-4.2032984662773498E-2</v>
      </c>
      <c r="H70" s="2">
        <f t="shared" si="27"/>
        <v>6.4814220625040164E-3</v>
      </c>
      <c r="I70" s="2">
        <f t="shared" si="27"/>
        <v>3.3433870243213759E-2</v>
      </c>
      <c r="J70" s="2">
        <f t="shared" si="27"/>
        <v>8.3488416864532011E-2</v>
      </c>
      <c r="K70" s="2">
        <f t="shared" si="27"/>
        <v>9.5809536032856357E-2</v>
      </c>
      <c r="L70" s="2">
        <f t="shared" si="27"/>
        <v>0.18898799974331015</v>
      </c>
      <c r="M70" s="2">
        <f t="shared" si="27"/>
        <v>0.13431303343387024</v>
      </c>
    </row>
    <row r="71" spans="1:13" x14ac:dyDescent="0.25">
      <c r="A71">
        <v>1979</v>
      </c>
      <c r="B71" s="2">
        <f t="shared" ref="B71:E71" si="28">B17/$N17-1</f>
        <v>-7.8147316874107364E-2</v>
      </c>
      <c r="C71" s="2">
        <f t="shared" si="28"/>
        <v>-1.8771679249132922E-2</v>
      </c>
      <c r="D71" s="2">
        <f t="shared" si="28"/>
        <v>-0.11915935523362586</v>
      </c>
      <c r="E71" s="2">
        <f t="shared" si="28"/>
        <v>-8.4268516629259382E-2</v>
      </c>
      <c r="F71" s="2">
        <f t="shared" ref="F71:M71" si="29">F17/$N17-1</f>
        <v>-2.1220159151193685E-2</v>
      </c>
      <c r="G71" s="2">
        <f t="shared" si="29"/>
        <v>6.0803917567843202E-2</v>
      </c>
      <c r="H71" s="2">
        <f t="shared" si="29"/>
        <v>-9.5898796164048949E-3</v>
      </c>
      <c r="I71" s="2">
        <f t="shared" si="29"/>
        <v>7.9779636808814391E-2</v>
      </c>
      <c r="J71" s="2">
        <f t="shared" si="29"/>
        <v>6.4476637420934457E-2</v>
      </c>
      <c r="K71" s="2">
        <f t="shared" si="29"/>
        <v>-5.3050397877985045E-3</v>
      </c>
      <c r="L71" s="2">
        <f t="shared" si="29"/>
        <v>4.366455825341764E-2</v>
      </c>
      <c r="M71" s="2">
        <f t="shared" si="29"/>
        <v>8.7737196490512037E-2</v>
      </c>
    </row>
    <row r="72" spans="1:13" x14ac:dyDescent="0.25">
      <c r="A72">
        <v>1980</v>
      </c>
      <c r="B72" s="2">
        <f t="shared" ref="B72:E72" si="30">B18/$N18-1</f>
        <v>7.1283881547217209E-2</v>
      </c>
      <c r="C72" s="2">
        <f t="shared" si="30"/>
        <v>-1.9581363943281471E-2</v>
      </c>
      <c r="D72" s="2">
        <f t="shared" si="30"/>
        <v>-0.11276164753544893</v>
      </c>
      <c r="E72" s="2">
        <f t="shared" si="30"/>
        <v>-0.10755281180669429</v>
      </c>
      <c r="F72" s="2">
        <f t="shared" ref="F72:M72" si="31">F18/$N18-1</f>
        <v>-0.11391916658628332</v>
      </c>
      <c r="G72" s="2">
        <f t="shared" si="31"/>
        <v>-5.0834378315809725E-2</v>
      </c>
      <c r="H72" s="2">
        <f t="shared" si="31"/>
        <v>1.1671650429246672E-2</v>
      </c>
      <c r="I72" s="2">
        <f t="shared" si="31"/>
        <v>-3.2892833027876822E-2</v>
      </c>
      <c r="J72" s="2">
        <f t="shared" si="31"/>
        <v>1.3986688530915448E-2</v>
      </c>
      <c r="K72" s="2">
        <f t="shared" si="31"/>
        <v>0.13147487219060494</v>
      </c>
      <c r="L72" s="2">
        <f t="shared" si="31"/>
        <v>0.13031735313977055</v>
      </c>
      <c r="M72" s="2">
        <f t="shared" si="31"/>
        <v>7.8807755377640731E-2</v>
      </c>
    </row>
    <row r="73" spans="1:13" x14ac:dyDescent="0.25">
      <c r="A73">
        <v>1981</v>
      </c>
      <c r="B73" s="2">
        <f t="shared" ref="B73:E73" si="32">B19/$N19-1</f>
        <v>0.1089549864800381</v>
      </c>
      <c r="C73" s="2">
        <f t="shared" si="32"/>
        <v>4.9149037696834652E-2</v>
      </c>
      <c r="D73" s="2">
        <f t="shared" si="32"/>
        <v>5.2966438682996664E-2</v>
      </c>
      <c r="E73" s="2">
        <f t="shared" si="32"/>
        <v>5.2966438682996664E-2</v>
      </c>
      <c r="F73" s="2">
        <f t="shared" ref="F73:M73" si="33">F19/$N19-1</f>
        <v>-5.2012088436456216E-2</v>
      </c>
      <c r="G73" s="2">
        <f t="shared" si="33"/>
        <v>-0.13917607762048667</v>
      </c>
      <c r="H73" s="2">
        <f t="shared" si="33"/>
        <v>-3.9287418482583103E-2</v>
      </c>
      <c r="I73" s="2">
        <f t="shared" si="33"/>
        <v>-7.1735326864959426E-2</v>
      </c>
      <c r="J73" s="2">
        <f t="shared" si="33"/>
        <v>-8.7482105932877863E-3</v>
      </c>
      <c r="K73" s="2">
        <f t="shared" si="33"/>
        <v>2.8789565770637848E-2</v>
      </c>
      <c r="L73" s="2">
        <f t="shared" si="33"/>
        <v>4.7240337203753757E-2</v>
      </c>
      <c r="M73" s="2">
        <f t="shared" si="33"/>
        <v>-2.9107682519484701E-2</v>
      </c>
    </row>
    <row r="74" spans="1:13" x14ac:dyDescent="0.25">
      <c r="A74">
        <v>1982</v>
      </c>
      <c r="B74" s="2">
        <f t="shared" ref="B74:E74" si="34">B20/$N20-1</f>
        <v>0.11592550361079446</v>
      </c>
      <c r="C74" s="2">
        <f t="shared" si="34"/>
        <v>7.6396807297605562E-2</v>
      </c>
      <c r="D74" s="2">
        <f t="shared" si="34"/>
        <v>0.12200684150513119</v>
      </c>
      <c r="E74" s="2">
        <f t="shared" si="34"/>
        <v>8.5518814139110555E-2</v>
      </c>
      <c r="F74" s="2">
        <f t="shared" ref="F74:M74" si="35">F20/$N20-1</f>
        <v>-3.4587609274040254E-2</v>
      </c>
      <c r="G74" s="2">
        <f t="shared" si="35"/>
        <v>4.9410870391486394E-3</v>
      </c>
      <c r="H74" s="2">
        <f t="shared" si="35"/>
        <v>-5.587229190421894E-2</v>
      </c>
      <c r="I74" s="2">
        <f t="shared" si="35"/>
        <v>-8.7799315849486859E-2</v>
      </c>
      <c r="J74" s="2">
        <f t="shared" si="35"/>
        <v>-0.1425313568985177</v>
      </c>
      <c r="K74" s="2">
        <f t="shared" si="35"/>
        <v>-7.107563664006078E-2</v>
      </c>
      <c r="L74" s="2">
        <f t="shared" si="35"/>
        <v>7.9817559863168963E-3</v>
      </c>
      <c r="M74" s="2">
        <f t="shared" si="35"/>
        <v>-2.0904599011782543E-2</v>
      </c>
    </row>
    <row r="75" spans="1:13" x14ac:dyDescent="0.25">
      <c r="A75">
        <v>1983</v>
      </c>
      <c r="B75" s="2">
        <f t="shared" ref="B75:E75" si="36">B21/$N21-1</f>
        <v>-2.6872770511296107E-2</v>
      </c>
      <c r="C75" s="2">
        <f t="shared" si="36"/>
        <v>-0.13246135552913207</v>
      </c>
      <c r="D75" s="2">
        <f t="shared" si="36"/>
        <v>2.1640903686087842E-2</v>
      </c>
      <c r="E75" s="2">
        <f t="shared" si="36"/>
        <v>2.3067776456599187E-2</v>
      </c>
      <c r="F75" s="2">
        <f t="shared" ref="F75:M75" si="37">F21/$N21-1</f>
        <v>-4.6848989298454269E-2</v>
      </c>
      <c r="G75" s="2">
        <f t="shared" si="37"/>
        <v>-2.9726516052318686E-2</v>
      </c>
      <c r="H75" s="2">
        <f t="shared" si="37"/>
        <v>3.7336504161712192E-2</v>
      </c>
      <c r="I75" s="2">
        <f t="shared" si="37"/>
        <v>6.0166468489892821E-2</v>
      </c>
      <c r="J75" s="2">
        <f t="shared" si="37"/>
        <v>5.9453032104637149E-3</v>
      </c>
      <c r="K75" s="2">
        <f t="shared" si="37"/>
        <v>1.0225921521997527E-2</v>
      </c>
      <c r="L75" s="2">
        <f t="shared" si="37"/>
        <v>2.0214030915576719E-2</v>
      </c>
      <c r="M75" s="2">
        <f t="shared" si="37"/>
        <v>5.7312722948870354E-2</v>
      </c>
    </row>
    <row r="76" spans="1:13" x14ac:dyDescent="0.25">
      <c r="A76">
        <v>1984</v>
      </c>
      <c r="B76" s="2">
        <f t="shared" ref="B76:E76" si="38">B22/$N22-1</f>
        <v>-4.7013078826440458E-2</v>
      </c>
      <c r="C76" s="2">
        <f t="shared" si="38"/>
        <v>-4.1357370095440049E-2</v>
      </c>
      <c r="D76" s="2">
        <f t="shared" si="38"/>
        <v>9.4379639448568309E-2</v>
      </c>
      <c r="E76" s="2">
        <f t="shared" si="38"/>
        <v>2.0855425945563777E-2</v>
      </c>
      <c r="F76" s="2">
        <f t="shared" ref="F76:M76" si="39">F22/$N22-1</f>
        <v>-3.2873806998939603E-2</v>
      </c>
      <c r="G76" s="2">
        <f t="shared" si="39"/>
        <v>-2.7218098267939195E-2</v>
      </c>
      <c r="H76" s="2">
        <f t="shared" si="39"/>
        <v>-2.4390243902439046E-2</v>
      </c>
      <c r="I76" s="2">
        <f t="shared" si="39"/>
        <v>-2.8632025450689325E-2</v>
      </c>
      <c r="J76" s="2">
        <f t="shared" si="39"/>
        <v>-2.4390243902439046E-2</v>
      </c>
      <c r="K76" s="2">
        <f t="shared" si="39"/>
        <v>4.4892188052315207E-2</v>
      </c>
      <c r="L76" s="2">
        <f t="shared" si="39"/>
        <v>3.3580770590314613E-2</v>
      </c>
      <c r="M76" s="2">
        <f t="shared" si="39"/>
        <v>3.2166843407564594E-2</v>
      </c>
    </row>
    <row r="77" spans="1:13" x14ac:dyDescent="0.25">
      <c r="A77">
        <v>1985</v>
      </c>
      <c r="B77" s="2">
        <f t="shared" ref="B77:E77" si="40">B23/$N23-1</f>
        <v>0.10755148741418763</v>
      </c>
      <c r="C77" s="2">
        <f t="shared" si="40"/>
        <v>6.9412662090007737E-2</v>
      </c>
      <c r="D77" s="2">
        <f t="shared" si="40"/>
        <v>0.13196033562166276</v>
      </c>
      <c r="E77" s="2">
        <f t="shared" si="40"/>
        <v>5.4157131960335558E-2</v>
      </c>
      <c r="F77" s="2">
        <f t="shared" ref="F77:M77" si="41">F23/$N23-1</f>
        <v>-4.5003813882532384E-2</v>
      </c>
      <c r="G77" s="2">
        <f t="shared" si="41"/>
        <v>-3.1273836765827623E-2</v>
      </c>
      <c r="H77" s="2">
        <f t="shared" si="41"/>
        <v>-0.11517925247902361</v>
      </c>
      <c r="I77" s="2">
        <f t="shared" si="41"/>
        <v>-0.17009916094584288</v>
      </c>
      <c r="J77" s="2">
        <f t="shared" si="41"/>
        <v>-0.12738367658276128</v>
      </c>
      <c r="K77" s="2">
        <f t="shared" si="41"/>
        <v>-3.8138825324179892E-3</v>
      </c>
      <c r="L77" s="2">
        <f t="shared" si="41"/>
        <v>4.1952707856597993E-2</v>
      </c>
      <c r="M77" s="2">
        <f t="shared" si="41"/>
        <v>8.7719298245614086E-2</v>
      </c>
    </row>
    <row r="78" spans="1:13" x14ac:dyDescent="0.25">
      <c r="A78">
        <v>1986</v>
      </c>
      <c r="B78" s="2">
        <f t="shared" ref="B78:E78" si="42">B24/$N24-1</f>
        <v>0.17526652452025582</v>
      </c>
      <c r="C78" s="2">
        <f t="shared" si="42"/>
        <v>0.18720682302771863</v>
      </c>
      <c r="D78" s="2">
        <f t="shared" si="42"/>
        <v>0.22814498933901928</v>
      </c>
      <c r="E78" s="2">
        <f t="shared" si="42"/>
        <v>1.2793176972281106E-3</v>
      </c>
      <c r="F78" s="2">
        <f t="shared" ref="F78:M78" si="43">F24/$N24-1</f>
        <v>-0.14029850746268657</v>
      </c>
      <c r="G78" s="2">
        <f t="shared" si="43"/>
        <v>-0.12835820895522387</v>
      </c>
      <c r="H78" s="2">
        <f t="shared" si="43"/>
        <v>-0.12153518123667373</v>
      </c>
      <c r="I78" s="2">
        <f t="shared" si="43"/>
        <v>-0.15223880597014927</v>
      </c>
      <c r="J78" s="2">
        <f t="shared" si="43"/>
        <v>-0.13176972281449895</v>
      </c>
      <c r="K78" s="2">
        <f t="shared" si="43"/>
        <v>1.8336886993603363E-2</v>
      </c>
      <c r="L78" s="2">
        <f t="shared" si="43"/>
        <v>6.2686567164179197E-2</v>
      </c>
      <c r="M78" s="2">
        <f t="shared" si="43"/>
        <v>1.2793176972281106E-3</v>
      </c>
    </row>
    <row r="79" spans="1:13" x14ac:dyDescent="0.25">
      <c r="A79">
        <v>1987</v>
      </c>
      <c r="B79" s="2">
        <f t="shared" ref="B79:E79" si="44">B25/$N25-1</f>
        <v>6.8099317554813465E-2</v>
      </c>
      <c r="C79" s="2">
        <f t="shared" si="44"/>
        <v>5.4160011616088299E-2</v>
      </c>
      <c r="D79" s="2">
        <f t="shared" si="44"/>
        <v>5.0675185131407119E-2</v>
      </c>
      <c r="E79" s="2">
        <f t="shared" si="44"/>
        <v>3.6735879192681953E-2</v>
      </c>
      <c r="F79" s="2">
        <f t="shared" ref="F79:M79" si="45">F25/$N25-1</f>
        <v>-5.2127196166690815E-2</v>
      </c>
      <c r="G79" s="2">
        <f t="shared" si="45"/>
        <v>-0.12356613910265712</v>
      </c>
      <c r="H79" s="2">
        <f t="shared" si="45"/>
        <v>-0.1322782053143603</v>
      </c>
      <c r="I79" s="2">
        <f t="shared" si="45"/>
        <v>-6.7808915347756571E-2</v>
      </c>
      <c r="J79" s="2">
        <f t="shared" si="45"/>
        <v>-4.5157543197328232E-2</v>
      </c>
      <c r="K79" s="2">
        <f t="shared" si="45"/>
        <v>1.7569333526934905E-2</v>
      </c>
      <c r="L79" s="2">
        <f t="shared" si="45"/>
        <v>0.10643240888630756</v>
      </c>
      <c r="M79" s="2">
        <f t="shared" si="45"/>
        <v>8.7265863220560513E-2</v>
      </c>
    </row>
    <row r="80" spans="1:13" x14ac:dyDescent="0.25">
      <c r="A80">
        <v>1988</v>
      </c>
      <c r="B80" s="2">
        <f t="shared" ref="B80:E80" si="46">B26/$N26-1</f>
        <v>-0.11740139211136891</v>
      </c>
      <c r="C80" s="2">
        <f t="shared" si="46"/>
        <v>-0.15777262180974483</v>
      </c>
      <c r="D80" s="2">
        <f t="shared" si="46"/>
        <v>-0.17030162412993044</v>
      </c>
      <c r="E80" s="2">
        <f t="shared" si="46"/>
        <v>-0.15359628770301625</v>
      </c>
      <c r="F80" s="2">
        <f t="shared" ref="F80:M80" si="47">F26/$N26-1</f>
        <v>-5.7540603248259936E-2</v>
      </c>
      <c r="G80" s="2">
        <f t="shared" si="47"/>
        <v>-3.5266821345707688E-2</v>
      </c>
      <c r="H80" s="2">
        <f t="shared" si="47"/>
        <v>-2.6914153132250651E-2</v>
      </c>
      <c r="I80" s="2">
        <f t="shared" si="47"/>
        <v>5.6612529002320056E-2</v>
      </c>
      <c r="J80" s="2">
        <f t="shared" si="47"/>
        <v>0.1067285382830625</v>
      </c>
      <c r="K80" s="2">
        <f t="shared" si="47"/>
        <v>0.13178654292343372</v>
      </c>
      <c r="L80" s="2">
        <f t="shared" si="47"/>
        <v>0.19443155452436178</v>
      </c>
      <c r="M80" s="2">
        <f t="shared" si="47"/>
        <v>0.22923433874709964</v>
      </c>
    </row>
    <row r="81" spans="1:13" x14ac:dyDescent="0.25">
      <c r="A81">
        <v>1989</v>
      </c>
      <c r="B81" s="2">
        <f t="shared" ref="B81:E81" si="48">B27/$N27-1</f>
        <v>6.9240538481076808E-2</v>
      </c>
      <c r="C81" s="2">
        <f t="shared" si="48"/>
        <v>6.9240538481076808E-2</v>
      </c>
      <c r="D81" s="2">
        <f t="shared" si="48"/>
        <v>-2.5400050800106211E-4</v>
      </c>
      <c r="E81" s="2">
        <f t="shared" si="48"/>
        <v>5.2171704343408676E-2</v>
      </c>
      <c r="F81" s="2">
        <f t="shared" ref="F81:M81" si="49">F27/$N27-1</f>
        <v>-6.8529337058674145E-2</v>
      </c>
      <c r="G81" s="2">
        <f t="shared" si="49"/>
        <v>-4.2316484632969331E-2</v>
      </c>
      <c r="H81" s="2">
        <f t="shared" si="49"/>
        <v>-6.6090932181864459E-2</v>
      </c>
      <c r="I81" s="2">
        <f t="shared" si="49"/>
        <v>-3.0734061468122964E-2</v>
      </c>
      <c r="J81" s="2">
        <f t="shared" si="49"/>
        <v>1.07188214376428E-2</v>
      </c>
      <c r="K81" s="2">
        <f t="shared" si="49"/>
        <v>-3.6830073660147344E-2</v>
      </c>
      <c r="L81" s="2">
        <f t="shared" si="49"/>
        <v>3.7541275082550118E-2</v>
      </c>
      <c r="M81" s="2">
        <f t="shared" si="49"/>
        <v>5.8420116840234293E-3</v>
      </c>
    </row>
    <row r="82" spans="1:13" x14ac:dyDescent="0.25">
      <c r="A82">
        <v>1990</v>
      </c>
      <c r="B82" s="2">
        <f t="shared" ref="B82:E82" si="50">B28/$N28-1</f>
        <v>0.25016589250165899</v>
      </c>
      <c r="C82" s="2">
        <f t="shared" si="50"/>
        <v>0.28201725282017254</v>
      </c>
      <c r="D82" s="2">
        <f t="shared" si="50"/>
        <v>0.18646317186463168</v>
      </c>
      <c r="E82" s="2">
        <f t="shared" si="50"/>
        <v>8.1353682813536832E-2</v>
      </c>
      <c r="F82" s="2">
        <f t="shared" ref="F82:M82" si="51">F28/$N28-1</f>
        <v>3.3576642335766405E-2</v>
      </c>
      <c r="G82" s="2">
        <f t="shared" si="51"/>
        <v>2.4021234240212408E-2</v>
      </c>
      <c r="H82" s="2">
        <f t="shared" si="51"/>
        <v>-9.2236230922362217E-2</v>
      </c>
      <c r="I82" s="2">
        <f t="shared" si="51"/>
        <v>-0.13045786330457854</v>
      </c>
      <c r="J82" s="2">
        <f t="shared" si="51"/>
        <v>-0.17345719973457197</v>
      </c>
      <c r="K82" s="2">
        <f t="shared" si="51"/>
        <v>-0.15593895155938942</v>
      </c>
      <c r="L82" s="2">
        <f t="shared" si="51"/>
        <v>-0.16230922362309219</v>
      </c>
      <c r="M82" s="2">
        <f t="shared" si="51"/>
        <v>-0.14319840743198398</v>
      </c>
    </row>
    <row r="83" spans="1:13" x14ac:dyDescent="0.25">
      <c r="A83">
        <v>1991</v>
      </c>
      <c r="B83" s="2">
        <f t="shared" ref="B83:E83" si="52">B29/$N29-1</f>
        <v>-9.7352570388009485E-2</v>
      </c>
      <c r="C83" s="2">
        <f t="shared" si="52"/>
        <v>-0.10407620114862015</v>
      </c>
      <c r="D83" s="2">
        <f t="shared" si="52"/>
        <v>-6.5835551197646058E-3</v>
      </c>
      <c r="E83" s="2">
        <f t="shared" si="52"/>
        <v>-3.8520801232665547E-2</v>
      </c>
      <c r="F83" s="2">
        <f t="shared" ref="F83:M83" si="53">F29/$N29-1</f>
        <v>-1.5408320493065508E-3</v>
      </c>
      <c r="G83" s="2">
        <f t="shared" si="53"/>
        <v>-0.13097072419106315</v>
      </c>
      <c r="H83" s="2">
        <f t="shared" si="53"/>
        <v>-7.0458047345566599E-2</v>
      </c>
      <c r="I83" s="2">
        <f t="shared" si="53"/>
        <v>-3.6839893542512936E-2</v>
      </c>
      <c r="J83" s="2">
        <f t="shared" si="53"/>
        <v>-4.6925339683429046E-2</v>
      </c>
      <c r="K83" s="2">
        <f t="shared" si="53"/>
        <v>0.13125087547275527</v>
      </c>
      <c r="L83" s="2">
        <f t="shared" si="53"/>
        <v>0.15310267544474021</v>
      </c>
      <c r="M83" s="2">
        <f t="shared" si="53"/>
        <v>0.24891441378344314</v>
      </c>
    </row>
    <row r="84" spans="1:13" x14ac:dyDescent="0.25">
      <c r="A84">
        <v>1992</v>
      </c>
      <c r="B84" s="2">
        <f t="shared" ref="B84:E84" si="54">B30/$N30-1</f>
        <v>0.13983050847457634</v>
      </c>
      <c r="C84" s="2">
        <f t="shared" si="54"/>
        <v>6.3559322033898358E-2</v>
      </c>
      <c r="D84" s="2">
        <f t="shared" si="54"/>
        <v>2.4011299435028333E-2</v>
      </c>
      <c r="E84" s="2">
        <f t="shared" si="54"/>
        <v>0</v>
      </c>
      <c r="F84" s="2">
        <f t="shared" ref="F84:M84" si="55">F30/$N30-1</f>
        <v>-2.9661016949152574E-2</v>
      </c>
      <c r="G84" s="2">
        <f t="shared" si="55"/>
        <v>-2.9661016949152574E-2</v>
      </c>
      <c r="H84" s="2">
        <f t="shared" si="55"/>
        <v>-0.11723163841807904</v>
      </c>
      <c r="I84" s="2">
        <f t="shared" si="55"/>
        <v>-0.1115819209039548</v>
      </c>
      <c r="J84" s="2">
        <f t="shared" si="55"/>
        <v>-4.3785310734463234E-2</v>
      </c>
      <c r="K84" s="2">
        <f t="shared" si="55"/>
        <v>-2.2598870056497189E-2</v>
      </c>
      <c r="L84" s="2">
        <f t="shared" si="55"/>
        <v>7.4858757062146841E-2</v>
      </c>
      <c r="M84" s="2">
        <f t="shared" si="55"/>
        <v>5.2259887005649652E-2</v>
      </c>
    </row>
    <row r="85" spans="1:13" x14ac:dyDescent="0.25">
      <c r="A85">
        <v>1993</v>
      </c>
      <c r="B85" s="2">
        <f t="shared" ref="B85:E85" si="56">B31/$N31-1</f>
        <v>0.20015269118208434</v>
      </c>
      <c r="C85" s="2">
        <f t="shared" si="56"/>
        <v>0.18030283751113374</v>
      </c>
      <c r="D85" s="2">
        <f t="shared" si="56"/>
        <v>0.23527166306145819</v>
      </c>
      <c r="E85" s="2">
        <f t="shared" si="56"/>
        <v>-8.537981931543448E-2</v>
      </c>
      <c r="F85" s="2">
        <f t="shared" ref="F85:M85" si="57">F31/$N31-1</f>
        <v>-0.11591805573228142</v>
      </c>
      <c r="G85" s="2">
        <f t="shared" si="57"/>
        <v>-0.14340246850744365</v>
      </c>
      <c r="H85" s="2">
        <f t="shared" si="57"/>
        <v>-9.7595113882173234E-2</v>
      </c>
      <c r="I85" s="2">
        <f t="shared" si="57"/>
        <v>-0.11744496755312372</v>
      </c>
      <c r="J85" s="2">
        <f t="shared" si="57"/>
        <v>-0.14187555668660135</v>
      </c>
      <c r="K85" s="2">
        <f t="shared" si="57"/>
        <v>-6.552996564448399E-2</v>
      </c>
      <c r="L85" s="2">
        <f t="shared" si="57"/>
        <v>2.4557831785214423E-2</v>
      </c>
      <c r="M85" s="2">
        <f t="shared" si="57"/>
        <v>0.12686092378165159</v>
      </c>
    </row>
    <row r="86" spans="1:13" x14ac:dyDescent="0.25">
      <c r="A86">
        <v>1994</v>
      </c>
      <c r="B86" s="2">
        <f t="shared" ref="B86:E86" si="58">B32/$N32-1</f>
        <v>5.7471264367816133E-2</v>
      </c>
      <c r="C86" s="2">
        <f t="shared" si="58"/>
        <v>-3.0172413793103425E-2</v>
      </c>
      <c r="D86" s="2">
        <f t="shared" si="58"/>
        <v>-7.0402298850574696E-2</v>
      </c>
      <c r="E86" s="2">
        <f t="shared" si="58"/>
        <v>-6.4655172413793149E-2</v>
      </c>
      <c r="F86" s="2">
        <f t="shared" ref="F86:M86" si="59">F32/$N32-1</f>
        <v>-8.7643678160919558E-2</v>
      </c>
      <c r="G86" s="2">
        <f t="shared" si="59"/>
        <v>-0.12787356321839083</v>
      </c>
      <c r="H86" s="2">
        <f t="shared" si="59"/>
        <v>-0.10201149425287359</v>
      </c>
      <c r="I86" s="2">
        <f t="shared" si="59"/>
        <v>-4.3103448275861878E-3</v>
      </c>
      <c r="J86" s="2">
        <f t="shared" si="59"/>
        <v>9.0517241379310276E-2</v>
      </c>
      <c r="K86" s="2">
        <f t="shared" si="59"/>
        <v>8.7643678160919558E-2</v>
      </c>
      <c r="L86" s="2">
        <f t="shared" si="59"/>
        <v>8.18965517241379E-2</v>
      </c>
      <c r="M86" s="2">
        <f t="shared" si="59"/>
        <v>0.16954022988505746</v>
      </c>
    </row>
    <row r="87" spans="1:13" x14ac:dyDescent="0.25">
      <c r="A87">
        <v>1995</v>
      </c>
      <c r="B87" s="2">
        <f t="shared" ref="B87:E87" si="60">B33/$N33-1</f>
        <v>-9.7345132743362872E-2</v>
      </c>
      <c r="C87" s="2">
        <f t="shared" si="60"/>
        <v>-0.16578171091445426</v>
      </c>
      <c r="D87" s="2">
        <f t="shared" si="60"/>
        <v>-0.19764011799410031</v>
      </c>
      <c r="E87" s="2">
        <f t="shared" si="60"/>
        <v>-0.17286135693215343</v>
      </c>
      <c r="F87" s="2">
        <f t="shared" ref="F87:M87" si="61">F33/$N33-1</f>
        <v>-0.15398230088495579</v>
      </c>
      <c r="G87" s="2">
        <f t="shared" si="61"/>
        <v>3.2448377581120846E-2</v>
      </c>
      <c r="H87" s="2">
        <f t="shared" si="61"/>
        <v>4.4247787610619538E-2</v>
      </c>
      <c r="I87" s="2">
        <f t="shared" si="61"/>
        <v>-2.9498525073746729E-3</v>
      </c>
      <c r="J87" s="2">
        <f t="shared" si="61"/>
        <v>0.11858407079646027</v>
      </c>
      <c r="K87" s="2">
        <f t="shared" si="61"/>
        <v>0.19764011799410031</v>
      </c>
      <c r="L87" s="2">
        <f t="shared" si="61"/>
        <v>0.18702064896755166</v>
      </c>
      <c r="M87" s="2">
        <f t="shared" si="61"/>
        <v>0.2106194690265486</v>
      </c>
    </row>
    <row r="88" spans="1:13" x14ac:dyDescent="0.25">
      <c r="A88">
        <v>1996</v>
      </c>
      <c r="B88" s="2">
        <f t="shared" ref="B88:E88" si="62">B34/$N34-1</f>
        <v>7.1566375746439981E-2</v>
      </c>
      <c r="C88" s="2">
        <f t="shared" si="62"/>
        <v>6.0542030316949935E-2</v>
      </c>
      <c r="D88" s="2">
        <f t="shared" si="62"/>
        <v>8.3693155718879142E-2</v>
      </c>
      <c r="E88" s="2">
        <f t="shared" si="62"/>
        <v>0.21378043178686257</v>
      </c>
      <c r="F88" s="2">
        <f t="shared" ref="F88:M88" si="63">F34/$N34-1</f>
        <v>0.13220027560863579</v>
      </c>
      <c r="G88" s="2">
        <f t="shared" si="63"/>
        <v>3.0776297657326479E-2</v>
      </c>
      <c r="H88" s="2">
        <f t="shared" si="63"/>
        <v>-2.4345429490124082E-2</v>
      </c>
      <c r="I88" s="2">
        <f t="shared" si="63"/>
        <v>2.1129995406521385E-3</v>
      </c>
      <c r="J88" s="2">
        <f t="shared" si="63"/>
        <v>-3.5369774919614239E-2</v>
      </c>
      <c r="K88" s="2">
        <f t="shared" si="63"/>
        <v>-0.22388608176389535</v>
      </c>
      <c r="L88" s="2">
        <f t="shared" si="63"/>
        <v>-0.15774000918695452</v>
      </c>
      <c r="M88" s="2">
        <f t="shared" si="63"/>
        <v>-0.1533302710151585</v>
      </c>
    </row>
    <row r="89" spans="1:13" x14ac:dyDescent="0.25">
      <c r="A89">
        <v>1997</v>
      </c>
      <c r="B89" s="2">
        <f t="shared" ref="B89:E89" si="64">B35/$N35-1</f>
        <v>-1.0697674418604586E-2</v>
      </c>
      <c r="C89" s="2">
        <f t="shared" si="64"/>
        <v>3.2558139534883956E-3</v>
      </c>
      <c r="D89" s="2">
        <f t="shared" si="64"/>
        <v>6.0465116279069919E-2</v>
      </c>
      <c r="E89" s="2">
        <f t="shared" si="64"/>
        <v>0.1581395348837209</v>
      </c>
      <c r="F89" s="2">
        <f t="shared" ref="F89:M89" si="65">F35/$N35-1</f>
        <v>-1.0697674418604586E-2</v>
      </c>
      <c r="G89" s="2">
        <f t="shared" si="65"/>
        <v>-9.5813953488372072E-2</v>
      </c>
      <c r="H89" s="2">
        <f t="shared" si="65"/>
        <v>-6.5116279069766803E-3</v>
      </c>
      <c r="I89" s="2">
        <f t="shared" si="65"/>
        <v>3.8139534883721016E-2</v>
      </c>
      <c r="J89" s="2">
        <f t="shared" si="65"/>
        <v>-5.3953488372093017E-2</v>
      </c>
      <c r="K89" s="2">
        <f t="shared" si="65"/>
        <v>4.6511627906977715E-3</v>
      </c>
      <c r="L89" s="2">
        <f t="shared" si="65"/>
        <v>-7.9069767441859451E-3</v>
      </c>
      <c r="M89" s="2">
        <f t="shared" si="65"/>
        <v>-7.906976744186045E-2</v>
      </c>
    </row>
    <row r="90" spans="1:13" x14ac:dyDescent="0.25">
      <c r="A90">
        <v>1998</v>
      </c>
      <c r="B90" s="2">
        <f t="shared" ref="B90:E90" si="66">B36/$N36-1</f>
        <v>0.28979074191502874</v>
      </c>
      <c r="C90" s="2">
        <f t="shared" si="66"/>
        <v>0.22511097019657589</v>
      </c>
      <c r="D90" s="2">
        <f t="shared" si="66"/>
        <v>0.18896639188332287</v>
      </c>
      <c r="E90" s="2">
        <f t="shared" si="66"/>
        <v>9.5751426759670411E-2</v>
      </c>
      <c r="F90" s="2">
        <f t="shared" ref="F90:M90" si="67">F36/$N36-1</f>
        <v>2.9169308814204209E-2</v>
      </c>
      <c r="G90" s="2">
        <f t="shared" si="67"/>
        <v>-1.6487000634115345E-2</v>
      </c>
      <c r="H90" s="2">
        <f t="shared" si="67"/>
        <v>-0.15155358275206077</v>
      </c>
      <c r="I90" s="2">
        <f t="shared" si="67"/>
        <v>-0.21433100824350027</v>
      </c>
      <c r="J90" s="2">
        <f t="shared" si="67"/>
        <v>-0.23335447051363345</v>
      </c>
      <c r="K90" s="2">
        <f t="shared" si="67"/>
        <v>-0.13062777425491434</v>
      </c>
      <c r="L90" s="2">
        <f t="shared" si="67"/>
        <v>-3.7412809131261771E-2</v>
      </c>
      <c r="M90" s="2">
        <f t="shared" si="67"/>
        <v>-4.5022194039315067E-2</v>
      </c>
    </row>
    <row r="91" spans="1:13" x14ac:dyDescent="0.25">
      <c r="A91">
        <v>1999</v>
      </c>
      <c r="B91" s="2">
        <f t="shared" ref="B91:E91" si="68">B37/$N37-1</f>
        <v>6.6666666666666652E-2</v>
      </c>
      <c r="C91" s="2">
        <f t="shared" si="68"/>
        <v>-9.3333333333333379E-2</v>
      </c>
      <c r="D91" s="2">
        <f t="shared" si="68"/>
        <v>6.8799999999999972E-2</v>
      </c>
      <c r="E91" s="2">
        <f t="shared" si="68"/>
        <v>7.3066666666666613E-2</v>
      </c>
      <c r="F91" s="2">
        <f t="shared" ref="F91:M91" si="69">F37/$N37-1</f>
        <v>5.333333333332746E-4</v>
      </c>
      <c r="G91" s="2">
        <f t="shared" si="69"/>
        <v>-2.5066666666666682E-2</v>
      </c>
      <c r="H91" s="2">
        <f t="shared" si="69"/>
        <v>-6.3466666666666671E-2</v>
      </c>
      <c r="I91" s="2">
        <f t="shared" si="69"/>
        <v>-5.0666666666666638E-2</v>
      </c>
      <c r="J91" s="2">
        <f t="shared" si="69"/>
        <v>3.8933333333333264E-2</v>
      </c>
      <c r="K91" s="2">
        <f t="shared" si="69"/>
        <v>2.1866666666666701E-2</v>
      </c>
      <c r="L91" s="2">
        <f t="shared" si="69"/>
        <v>-1.2266666666666648E-2</v>
      </c>
      <c r="M91" s="2">
        <f t="shared" si="69"/>
        <v>-2.5066666666666682E-2</v>
      </c>
    </row>
    <row r="92" spans="1:13" x14ac:dyDescent="0.25">
      <c r="A92">
        <v>2000</v>
      </c>
      <c r="B92" s="2">
        <f t="shared" ref="B92:E92" si="70">B38/$N38-1</f>
        <v>2.2508038585209E-2</v>
      </c>
      <c r="C92" s="2">
        <f t="shared" si="70"/>
        <v>-7.5026795284030001E-3</v>
      </c>
      <c r="D92" s="2">
        <f t="shared" si="70"/>
        <v>5.4662379421221763E-2</v>
      </c>
      <c r="E92" s="2">
        <f t="shared" si="70"/>
        <v>-7.5026795284030001E-3</v>
      </c>
      <c r="F92" s="2">
        <f t="shared" ref="F92:M92" si="71">F38/$N38-1</f>
        <v>7.8242229367631255E-2</v>
      </c>
      <c r="G92" s="2">
        <f t="shared" si="71"/>
        <v>2.6795284030010746E-2</v>
      </c>
      <c r="H92" s="2">
        <f t="shared" si="71"/>
        <v>-0.11468381564844587</v>
      </c>
      <c r="I92" s="2">
        <f t="shared" si="71"/>
        <v>-7.6098606645230493E-2</v>
      </c>
      <c r="J92" s="2">
        <f t="shared" si="71"/>
        <v>-7.6098606645230493E-2</v>
      </c>
      <c r="K92" s="2">
        <f t="shared" si="71"/>
        <v>5.3590568060022381E-3</v>
      </c>
      <c r="L92" s="2">
        <f t="shared" si="71"/>
        <v>3.1082529474812493E-2</v>
      </c>
      <c r="M92" s="2">
        <f t="shared" si="71"/>
        <v>6.3236870310825255E-2</v>
      </c>
    </row>
    <row r="93" spans="1:13" x14ac:dyDescent="0.25">
      <c r="A93">
        <v>2001</v>
      </c>
      <c r="B93" s="2">
        <f t="shared" ref="B93:E93" si="72">B39/$N39-1</f>
        <v>-5.4846938775510168E-2</v>
      </c>
      <c r="C93" s="2">
        <f t="shared" si="72"/>
        <v>4.4642857142858094E-3</v>
      </c>
      <c r="D93" s="2">
        <f t="shared" si="72"/>
        <v>-0.1332908163265305</v>
      </c>
      <c r="E93" s="2">
        <f t="shared" si="72"/>
        <v>-2.6147959183673408E-2</v>
      </c>
      <c r="F93" s="2">
        <f t="shared" ref="F93:M93" si="73">F39/$N39-1</f>
        <v>-7.5892857142857095E-2</v>
      </c>
      <c r="G93" s="2">
        <f t="shared" si="73"/>
        <v>-7.7806122448979553E-2</v>
      </c>
      <c r="H93" s="2">
        <f t="shared" si="73"/>
        <v>1.5943877551020558E-2</v>
      </c>
      <c r="I93" s="2">
        <f t="shared" si="73"/>
        <v>2.3596938775510168E-2</v>
      </c>
      <c r="J93" s="2">
        <f t="shared" si="73"/>
        <v>-4.9107142857142794E-2</v>
      </c>
      <c r="K93" s="2">
        <f t="shared" si="73"/>
        <v>9.6301020408163351E-2</v>
      </c>
      <c r="L93" s="2">
        <f t="shared" si="73"/>
        <v>0.12691326530612246</v>
      </c>
      <c r="M93" s="2">
        <f t="shared" si="73"/>
        <v>0.14987244897959195</v>
      </c>
    </row>
    <row r="94" spans="1:13" x14ac:dyDescent="0.25">
      <c r="A94">
        <v>2002</v>
      </c>
      <c r="B94" s="2">
        <f t="shared" ref="B94:E94" si="74">B40/$N40-1</f>
        <v>-0.11730843034412175</v>
      </c>
      <c r="C94" s="2">
        <f t="shared" si="74"/>
        <v>-0.14801074581041318</v>
      </c>
      <c r="D94" s="2">
        <f t="shared" si="74"/>
        <v>-7.739542023794288E-2</v>
      </c>
      <c r="E94" s="2">
        <f t="shared" si="74"/>
        <v>-0.16643213509018795</v>
      </c>
      <c r="F94" s="2">
        <f t="shared" ref="F94:M94" si="75">F40/$N40-1</f>
        <v>-0.12651912498400919</v>
      </c>
      <c r="G94" s="2">
        <f t="shared" si="75"/>
        <v>-7.432518869131377E-2</v>
      </c>
      <c r="H94" s="2">
        <f t="shared" si="75"/>
        <v>-3.748241013176401E-2</v>
      </c>
      <c r="I94" s="2">
        <f t="shared" si="75"/>
        <v>2.8527568120762403E-2</v>
      </c>
      <c r="J94" s="2">
        <f t="shared" si="75"/>
        <v>0.18971472431879244</v>
      </c>
      <c r="K94" s="2">
        <f t="shared" si="75"/>
        <v>0.26340028143789196</v>
      </c>
      <c r="L94" s="2">
        <f t="shared" si="75"/>
        <v>0.21734680823845465</v>
      </c>
      <c r="M94" s="2">
        <f t="shared" si="75"/>
        <v>4.8484073173851838E-2</v>
      </c>
    </row>
    <row r="95" spans="1:13" x14ac:dyDescent="0.25">
      <c r="A95">
        <v>2003</v>
      </c>
      <c r="B95" s="2">
        <f t="shared" ref="B95:E95" si="76">B41/$N41-1</f>
        <v>1.2798840859695737E-2</v>
      </c>
      <c r="C95" s="2">
        <f t="shared" si="76"/>
        <v>-1.9077517507848252E-2</v>
      </c>
      <c r="D95" s="2">
        <f t="shared" si="76"/>
        <v>-8.2830234242936451E-2</v>
      </c>
      <c r="E95" s="2">
        <f t="shared" si="76"/>
        <v>-0.11180874184979472</v>
      </c>
      <c r="F95" s="2">
        <f t="shared" ref="F95:M95" si="77">F41/$N41-1</f>
        <v>-5.3851726636078179E-2</v>
      </c>
      <c r="G95" s="2">
        <f t="shared" si="77"/>
        <v>-0.11760444337116638</v>
      </c>
      <c r="H95" s="2">
        <f t="shared" si="77"/>
        <v>-7.4861144651049427E-3</v>
      </c>
      <c r="I95" s="2">
        <f t="shared" si="77"/>
        <v>3.4532721564839441E-2</v>
      </c>
      <c r="J95" s="2">
        <f t="shared" si="77"/>
        <v>4.1052885776382553E-3</v>
      </c>
      <c r="K95" s="2">
        <f t="shared" si="77"/>
        <v>4.612412460758275E-2</v>
      </c>
      <c r="L95" s="2">
        <f t="shared" si="77"/>
        <v>0.20115914030427429</v>
      </c>
      <c r="M95" s="2">
        <f t="shared" si="77"/>
        <v>9.39386621588989E-2</v>
      </c>
    </row>
    <row r="96" spans="1:13" x14ac:dyDescent="0.25">
      <c r="A96">
        <v>2004</v>
      </c>
      <c r="B96" s="2">
        <f t="shared" ref="B96:E96" si="78">B42/$N42-1</f>
        <v>0.1181849751128603</v>
      </c>
      <c r="C96" s="2">
        <f t="shared" si="78"/>
        <v>0.11262877647875924</v>
      </c>
      <c r="D96" s="2">
        <f t="shared" si="78"/>
        <v>0.15985646486861915</v>
      </c>
      <c r="E96" s="2">
        <f t="shared" si="78"/>
        <v>7.9291584674152205E-2</v>
      </c>
      <c r="F96" s="2">
        <f t="shared" ref="F96:M96" si="79">F42/$N42-1</f>
        <v>2.8938534552611639E-3</v>
      </c>
      <c r="G96" s="2">
        <f t="shared" si="79"/>
        <v>-5.1279083227225297E-2</v>
      </c>
      <c r="H96" s="2">
        <f t="shared" si="79"/>
        <v>-0.1165644171779141</v>
      </c>
      <c r="I96" s="2">
        <f t="shared" si="79"/>
        <v>-6.9336728788054081E-2</v>
      </c>
      <c r="J96" s="2">
        <f t="shared" si="79"/>
        <v>-0.1165644171779141</v>
      </c>
      <c r="K96" s="2">
        <f t="shared" si="79"/>
        <v>-4.7111934251649501E-2</v>
      </c>
      <c r="L96" s="2">
        <f t="shared" si="79"/>
        <v>-4.7111934251649501E-2</v>
      </c>
      <c r="M96" s="2">
        <f t="shared" si="79"/>
        <v>-2.488713971524481E-2</v>
      </c>
    </row>
    <row r="97" spans="1:15" x14ac:dyDescent="0.25">
      <c r="A97">
        <v>2005</v>
      </c>
      <c r="B97" s="2">
        <f t="shared" ref="B97:E97" si="80">B43/$N43-1</f>
        <v>4.5623955789744208E-2</v>
      </c>
      <c r="C97" s="2">
        <f t="shared" si="80"/>
        <v>0.15666366790900921</v>
      </c>
      <c r="D97" s="2">
        <f t="shared" si="80"/>
        <v>3.9455082894229498E-2</v>
      </c>
      <c r="E97" s="2">
        <f t="shared" si="80"/>
        <v>4.8708392237501563E-2</v>
      </c>
      <c r="F97" s="2">
        <f t="shared" ref="F97:M97" si="81">F43/$N43-1</f>
        <v>4.8708392237501563E-2</v>
      </c>
      <c r="G97" s="2">
        <f t="shared" si="81"/>
        <v>4.2539519341986853E-2</v>
      </c>
      <c r="H97" s="2">
        <f t="shared" si="81"/>
        <v>-3.7270273743734705E-3</v>
      </c>
      <c r="I97" s="2">
        <f t="shared" si="81"/>
        <v>-0.17799768667266413</v>
      </c>
      <c r="J97" s="2">
        <f t="shared" si="81"/>
        <v>-0.14869554041896926</v>
      </c>
      <c r="K97" s="2">
        <f t="shared" si="81"/>
        <v>-5.3078010538491149E-2</v>
      </c>
      <c r="L97" s="2">
        <f t="shared" si="81"/>
        <v>-9.8959002698881804E-3</v>
      </c>
      <c r="M97" s="2">
        <f t="shared" si="81"/>
        <v>1.1695154864413304E-2</v>
      </c>
    </row>
    <row r="98" spans="1:15" x14ac:dyDescent="0.25">
      <c r="A98">
        <v>2006</v>
      </c>
      <c r="B98" s="2">
        <f t="shared" ref="B98:E98" si="82">B44/$N44-1</f>
        <v>-0.12163616792249732</v>
      </c>
      <c r="C98" s="2">
        <f t="shared" si="82"/>
        <v>-5.9634015069967683E-2</v>
      </c>
      <c r="D98" s="2">
        <f t="shared" si="82"/>
        <v>-0.14488697524219585</v>
      </c>
      <c r="E98" s="2">
        <f t="shared" si="82"/>
        <v>-0.10096878363832074</v>
      </c>
      <c r="F98" s="2">
        <f t="shared" ref="F98:M98" si="83">F44/$N44-1</f>
        <v>-5.9634015069967683E-2</v>
      </c>
      <c r="G98" s="2">
        <f t="shared" si="83"/>
        <v>-0.11905274488697515</v>
      </c>
      <c r="H98" s="2">
        <f t="shared" si="83"/>
        <v>-0.14488697524219585</v>
      </c>
      <c r="I98" s="2">
        <f t="shared" si="83"/>
        <v>-5.9634015069967683E-2</v>
      </c>
      <c r="J98" s="2">
        <f t="shared" si="83"/>
        <v>9.2787944025834346E-2</v>
      </c>
      <c r="K98" s="2">
        <f t="shared" si="83"/>
        <v>0.19612486544671692</v>
      </c>
      <c r="L98" s="2">
        <f t="shared" si="83"/>
        <v>0.29171151776103343</v>
      </c>
      <c r="M98" s="2">
        <f t="shared" si="83"/>
        <v>0.2297093649085038</v>
      </c>
    </row>
    <row r="99" spans="1:15" x14ac:dyDescent="0.25">
      <c r="A99">
        <v>2007</v>
      </c>
      <c r="B99" s="2">
        <f t="shared" ref="B99:E99" si="84">B45/$N45-1</f>
        <v>-0.29257998638529614</v>
      </c>
      <c r="C99" s="2">
        <f t="shared" si="84"/>
        <v>-0.26480599046970732</v>
      </c>
      <c r="D99" s="2">
        <f t="shared" si="84"/>
        <v>-0.34486044928522808</v>
      </c>
      <c r="E99" s="2">
        <f t="shared" si="84"/>
        <v>-0.23539823008849559</v>
      </c>
      <c r="F99" s="2">
        <f t="shared" ref="F99:M99" si="85">F45/$N45-1</f>
        <v>-0.22396187882913554</v>
      </c>
      <c r="G99" s="2">
        <f t="shared" si="85"/>
        <v>-0.12756977535738601</v>
      </c>
      <c r="H99" s="2">
        <f t="shared" si="85"/>
        <v>-6.7120490129339738E-2</v>
      </c>
      <c r="I99" s="2">
        <f t="shared" si="85"/>
        <v>0.11749489448604478</v>
      </c>
      <c r="J99" s="2">
        <f t="shared" si="85"/>
        <v>0.44914908100748807</v>
      </c>
      <c r="K99" s="2">
        <f t="shared" si="85"/>
        <v>0.27923757658270931</v>
      </c>
      <c r="L99" s="2">
        <f t="shared" si="85"/>
        <v>0.39523485364193323</v>
      </c>
      <c r="M99" s="2">
        <f t="shared" si="85"/>
        <v>0.31518039482641247</v>
      </c>
    </row>
    <row r="100" spans="1:15" x14ac:dyDescent="0.25">
      <c r="A100">
        <v>2008</v>
      </c>
      <c r="B100" s="2">
        <f t="shared" ref="B100:E100" si="86">B46/$N46-1</f>
        <v>0.43907156673114134</v>
      </c>
      <c r="C100" s="2">
        <f t="shared" si="86"/>
        <v>0.5518098922354242</v>
      </c>
      <c r="D100" s="2">
        <f t="shared" si="86"/>
        <v>0.22188449848024328</v>
      </c>
      <c r="E100" s="2">
        <f t="shared" si="86"/>
        <v>4.6145344017684442E-2</v>
      </c>
      <c r="F100" s="2">
        <f t="shared" ref="F100:M100" si="87">F46/$N46-1</f>
        <v>-6.8250898038132002E-2</v>
      </c>
      <c r="G100" s="2">
        <f t="shared" si="87"/>
        <v>1.2987012987013102E-2</v>
      </c>
      <c r="H100" s="2">
        <f t="shared" si="87"/>
        <v>-3.1776733904393395E-2</v>
      </c>
      <c r="I100" s="2">
        <f t="shared" si="87"/>
        <v>-8.3172147001934205E-2</v>
      </c>
      <c r="J100" s="2">
        <f t="shared" si="87"/>
        <v>-0.19591047250621718</v>
      </c>
      <c r="K100" s="2">
        <f t="shared" si="87"/>
        <v>-0.40646587455098093</v>
      </c>
      <c r="L100" s="2">
        <f t="shared" si="87"/>
        <v>-0.29704338214976511</v>
      </c>
      <c r="M100" s="2">
        <f t="shared" si="87"/>
        <v>-0.18927880630008287</v>
      </c>
    </row>
    <row r="101" spans="1:15" x14ac:dyDescent="0.25">
      <c r="A101">
        <v>2009</v>
      </c>
      <c r="B101" s="2">
        <f t="shared" ref="B101:E101" si="88">B47/$N47-1</f>
        <v>0.12584132163981243</v>
      </c>
      <c r="C101" s="2">
        <f t="shared" si="88"/>
        <v>5.9759331021823403E-2</v>
      </c>
      <c r="D101" s="2">
        <f t="shared" si="88"/>
        <v>0.14052620844380992</v>
      </c>
      <c r="E101" s="2">
        <f t="shared" si="88"/>
        <v>0.13318376504181129</v>
      </c>
      <c r="F101" s="2">
        <f t="shared" ref="F101:M101" si="89">F47/$N47-1</f>
        <v>0.338772180297777</v>
      </c>
      <c r="G101" s="2">
        <f t="shared" si="89"/>
        <v>5.4864368753824166E-2</v>
      </c>
      <c r="H101" s="2">
        <f t="shared" si="89"/>
        <v>1.5704670609830718E-2</v>
      </c>
      <c r="I101" s="2">
        <f t="shared" si="89"/>
        <v>-0.29267795227411786</v>
      </c>
      <c r="J101" s="2">
        <f t="shared" si="89"/>
        <v>-0.35875994289210689</v>
      </c>
      <c r="K101" s="2">
        <f t="shared" si="89"/>
        <v>-0.23149092392412807</v>
      </c>
      <c r="L101" s="2">
        <f t="shared" si="89"/>
        <v>1.0809708341831481E-2</v>
      </c>
      <c r="M101" s="2">
        <f t="shared" si="89"/>
        <v>3.4672649398328481E-3</v>
      </c>
    </row>
    <row r="102" spans="1:15" x14ac:dyDescent="0.25">
      <c r="A102">
        <v>2010</v>
      </c>
      <c r="B102" s="2">
        <f t="shared" ref="B102:E102" si="90">B48/$N48-1</f>
        <v>-0.29723959127649835</v>
      </c>
      <c r="C102" s="2">
        <f t="shared" si="90"/>
        <v>-0.18743327741345117</v>
      </c>
      <c r="D102" s="2">
        <f t="shared" si="90"/>
        <v>-0.29906969650754911</v>
      </c>
      <c r="E102" s="2">
        <f t="shared" si="90"/>
        <v>-0.23867622388287324</v>
      </c>
      <c r="F102" s="2">
        <f t="shared" ref="F102:M102" si="91">F48/$N48-1</f>
        <v>-0.17279243556504498</v>
      </c>
      <c r="G102" s="2">
        <f t="shared" si="91"/>
        <v>-0.1270398047887753</v>
      </c>
      <c r="H102" s="2">
        <f t="shared" si="91"/>
        <v>8.7082507244166552E-2</v>
      </c>
      <c r="I102" s="2">
        <f t="shared" si="91"/>
        <v>0.13100503278938547</v>
      </c>
      <c r="J102" s="2">
        <f t="shared" si="91"/>
        <v>0.13832545371358851</v>
      </c>
      <c r="K102" s="2">
        <f t="shared" si="91"/>
        <v>0.30486502973921015</v>
      </c>
      <c r="L102" s="2">
        <f t="shared" si="91"/>
        <v>0.23166082049717862</v>
      </c>
      <c r="M102" s="2">
        <f t="shared" si="91"/>
        <v>0.42931218545066341</v>
      </c>
    </row>
    <row r="103" spans="1:15" x14ac:dyDescent="0.25">
      <c r="A103">
        <v>2011</v>
      </c>
      <c r="B103">
        <f t="shared" ref="B103:C103" si="92">B49/$N49-1</f>
        <v>2.0731707317073189E-2</v>
      </c>
      <c r="C103">
        <f t="shared" si="92"/>
        <v>-2.0731707317073189E-2</v>
      </c>
    </row>
    <row r="104" spans="1:15" x14ac:dyDescent="0.25">
      <c r="A104" t="s">
        <v>21</v>
      </c>
      <c r="B104" s="2">
        <f>AVERAGE(B58:B103)</f>
        <v>3.1121825858354043E-2</v>
      </c>
      <c r="C104" s="2">
        <f t="shared" ref="C104:M104" si="93">AVERAGE(C58:C103)</f>
        <v>2.1779919123692502E-2</v>
      </c>
      <c r="D104" s="2">
        <f t="shared" si="93"/>
        <v>6.0291621612201E-3</v>
      </c>
      <c r="E104" s="2">
        <f t="shared" si="93"/>
        <v>-2.160016861933637E-2</v>
      </c>
      <c r="F104" s="2">
        <f t="shared" si="93"/>
        <v>-4.4998329839631965E-2</v>
      </c>
      <c r="G104" s="2">
        <f t="shared" si="93"/>
        <v>-5.8464815989508145E-2</v>
      </c>
      <c r="H104" s="2">
        <f t="shared" si="93"/>
        <v>-4.782896854633386E-2</v>
      </c>
      <c r="I104" s="2">
        <f t="shared" si="93"/>
        <v>-3.7065497026900582E-2</v>
      </c>
      <c r="J104" s="2">
        <f t="shared" si="93"/>
        <v>-1.1827137082277154E-2</v>
      </c>
      <c r="K104" s="2">
        <f t="shared" si="93"/>
        <v>2.1732691558992559E-2</v>
      </c>
      <c r="L104" s="2">
        <f t="shared" si="93"/>
        <v>6.6053014989882586E-2</v>
      </c>
      <c r="M104" s="2">
        <f t="shared" si="93"/>
        <v>7.4722281046110436E-2</v>
      </c>
      <c r="N104" s="2">
        <f>AVERAGE(B104:M104)</f>
        <v>-2.8835197144653813E-5</v>
      </c>
      <c r="O104" s="1"/>
    </row>
    <row r="105" spans="1:15" x14ac:dyDescent="0.25">
      <c r="A105" t="s">
        <v>22</v>
      </c>
      <c r="B105" s="2">
        <f>MEDIAN(B58:B103)</f>
        <v>5.7471264367816133E-2</v>
      </c>
      <c r="C105" s="2">
        <f t="shared" ref="C105:M105" si="94">MEDIAN(C58:C103)</f>
        <v>3.2558139534883956E-3</v>
      </c>
      <c r="D105" s="2">
        <f t="shared" si="94"/>
        <v>3.5990337870595357E-2</v>
      </c>
      <c r="E105" s="2">
        <f t="shared" si="94"/>
        <v>7.7155017016505845E-4</v>
      </c>
      <c r="F105" s="2">
        <f t="shared" si="94"/>
        <v>-4.5956354300385138E-2</v>
      </c>
      <c r="G105" s="2">
        <f t="shared" si="94"/>
        <v>-5.0834378315809725E-2</v>
      </c>
      <c r="H105" s="2">
        <f t="shared" si="94"/>
        <v>-3.9287418482583103E-2</v>
      </c>
      <c r="I105" s="2">
        <f t="shared" si="94"/>
        <v>-3.6839893542512936E-2</v>
      </c>
      <c r="J105" s="2">
        <f t="shared" si="94"/>
        <v>-2.8442915729593787E-2</v>
      </c>
      <c r="K105" s="2">
        <f t="shared" si="94"/>
        <v>1.7569333526934905E-2</v>
      </c>
      <c r="L105" s="2">
        <f t="shared" si="94"/>
        <v>4.1952707856597993E-2</v>
      </c>
      <c r="M105" s="2">
        <f t="shared" si="94"/>
        <v>5.7312722948870354E-2</v>
      </c>
      <c r="N105" s="2">
        <f>AVERAGE(B105:M105)</f>
        <v>1.0802308602986255E-3</v>
      </c>
      <c r="O105" s="1"/>
    </row>
    <row r="106" spans="1:15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"/>
    </row>
    <row r="107" spans="1:15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"/>
    </row>
  </sheetData>
  <mergeCells count="1">
    <mergeCell ref="P9:AB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tabSelected="1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F204" sqref="F204"/>
    </sheetView>
  </sheetViews>
  <sheetFormatPr defaultRowHeight="15" x14ac:dyDescent="0.25"/>
  <cols>
    <col min="2" max="13" width="8" customWidth="1"/>
  </cols>
  <sheetData>
    <row r="1" spans="1:13" s="10" customFormat="1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</row>
    <row r="2" spans="1:13" x14ac:dyDescent="0.25">
      <c r="A2">
        <v>1966</v>
      </c>
      <c r="F2" s="1">
        <v>172</v>
      </c>
      <c r="G2" s="1">
        <v>185.5</v>
      </c>
      <c r="H2" s="1">
        <v>189.25</v>
      </c>
      <c r="I2" s="1">
        <v>188</v>
      </c>
      <c r="J2" s="1">
        <v>173.75</v>
      </c>
      <c r="K2" s="1">
        <v>172</v>
      </c>
      <c r="L2" s="1">
        <v>179</v>
      </c>
      <c r="M2" s="1">
        <v>176</v>
      </c>
    </row>
    <row r="3" spans="1:13" x14ac:dyDescent="0.25">
      <c r="A3">
        <v>1967</v>
      </c>
      <c r="B3" s="1">
        <v>161</v>
      </c>
      <c r="C3" s="1">
        <v>178.25</v>
      </c>
      <c r="D3" s="1">
        <v>179.25</v>
      </c>
      <c r="E3" s="1">
        <v>166</v>
      </c>
      <c r="F3" s="1">
        <v>166.25</v>
      </c>
      <c r="G3" s="1">
        <v>149.25</v>
      </c>
      <c r="H3" s="1">
        <v>151.75</v>
      </c>
      <c r="I3" s="1">
        <v>146.25</v>
      </c>
      <c r="J3" s="1">
        <v>153</v>
      </c>
      <c r="K3" s="1">
        <v>149.5</v>
      </c>
      <c r="L3" s="1">
        <v>144.25</v>
      </c>
      <c r="M3" s="1">
        <v>145</v>
      </c>
    </row>
    <row r="4" spans="1:13" x14ac:dyDescent="0.25">
      <c r="A4">
        <v>1968</v>
      </c>
      <c r="B4" s="1">
        <v>149.25</v>
      </c>
      <c r="C4" s="1">
        <v>147.5</v>
      </c>
      <c r="D4" s="1">
        <v>148.5</v>
      </c>
      <c r="E4" s="1">
        <v>135.5</v>
      </c>
      <c r="F4" s="1">
        <v>136.75</v>
      </c>
      <c r="G4" s="1">
        <v>125.5</v>
      </c>
      <c r="H4" s="1">
        <v>125.5</v>
      </c>
      <c r="I4" s="1">
        <v>118.5</v>
      </c>
      <c r="J4" s="1">
        <v>119.25</v>
      </c>
      <c r="K4" s="1">
        <v>129.75</v>
      </c>
      <c r="L4" s="1">
        <v>131.5</v>
      </c>
      <c r="M4" s="1">
        <v>138.5</v>
      </c>
    </row>
    <row r="5" spans="1:13" x14ac:dyDescent="0.25">
      <c r="A5">
        <v>1969</v>
      </c>
      <c r="B5" s="1">
        <v>137.5</v>
      </c>
      <c r="C5" s="1">
        <v>132</v>
      </c>
      <c r="D5" s="1">
        <v>128.75</v>
      </c>
      <c r="E5" s="1">
        <v>132.25</v>
      </c>
      <c r="F5" s="1">
        <v>128.25</v>
      </c>
      <c r="G5" s="1">
        <v>124.75</v>
      </c>
      <c r="H5" s="1">
        <v>127.75</v>
      </c>
      <c r="I5" s="1">
        <v>129.25</v>
      </c>
      <c r="J5" s="1">
        <v>132.75</v>
      </c>
      <c r="K5" s="1">
        <v>136.25</v>
      </c>
      <c r="L5" s="1">
        <v>144</v>
      </c>
      <c r="M5" s="1">
        <v>150.5</v>
      </c>
    </row>
    <row r="6" spans="1:13" x14ac:dyDescent="0.25">
      <c r="A6">
        <v>1970</v>
      </c>
      <c r="B6" s="1">
        <v>148</v>
      </c>
      <c r="C6" s="1">
        <v>156.5</v>
      </c>
      <c r="D6" s="1">
        <v>150.5</v>
      </c>
      <c r="E6" s="1">
        <v>158</v>
      </c>
      <c r="F6" s="1">
        <v>141.75</v>
      </c>
      <c r="G6" s="1">
        <v>143</v>
      </c>
      <c r="H6" s="1">
        <v>146.25</v>
      </c>
      <c r="I6" s="1">
        <v>156.5</v>
      </c>
      <c r="J6" s="1">
        <v>169.75</v>
      </c>
      <c r="K6" s="1">
        <v>176.5</v>
      </c>
      <c r="L6" s="1">
        <v>174.25</v>
      </c>
      <c r="M6" s="1">
        <v>174.5</v>
      </c>
    </row>
    <row r="7" spans="1:13" x14ac:dyDescent="0.25">
      <c r="A7">
        <v>1971</v>
      </c>
      <c r="B7" s="1">
        <v>172.5</v>
      </c>
      <c r="C7" s="1">
        <v>172</v>
      </c>
      <c r="D7" s="1">
        <v>166</v>
      </c>
      <c r="E7" s="1">
        <v>163.75</v>
      </c>
      <c r="F7" s="1">
        <v>164.25</v>
      </c>
      <c r="G7" s="1">
        <v>159.5</v>
      </c>
      <c r="H7" s="1">
        <v>148.5</v>
      </c>
      <c r="I7" s="1">
        <v>147</v>
      </c>
      <c r="J7" s="1">
        <v>144.75</v>
      </c>
      <c r="K7" s="1">
        <v>159.25</v>
      </c>
      <c r="L7" s="1">
        <v>161.75</v>
      </c>
      <c r="M7" s="1">
        <v>170</v>
      </c>
    </row>
    <row r="8" spans="1:13" x14ac:dyDescent="0.25">
      <c r="A8">
        <v>1972</v>
      </c>
      <c r="B8" s="1">
        <v>167.5</v>
      </c>
      <c r="C8" s="1">
        <v>163.25</v>
      </c>
      <c r="D8" s="1">
        <v>163.5</v>
      </c>
      <c r="E8" s="1">
        <v>169</v>
      </c>
      <c r="F8" s="1">
        <v>152</v>
      </c>
      <c r="G8" s="1">
        <v>143</v>
      </c>
      <c r="H8" s="1">
        <v>156.25</v>
      </c>
      <c r="I8" s="1">
        <v>180.75</v>
      </c>
      <c r="J8" s="1">
        <v>209</v>
      </c>
      <c r="K8" s="1">
        <v>216.75</v>
      </c>
      <c r="L8" s="1">
        <v>245</v>
      </c>
      <c r="M8" s="1">
        <v>265</v>
      </c>
    </row>
    <row r="9" spans="1:13" x14ac:dyDescent="0.25">
      <c r="A9">
        <v>1973</v>
      </c>
      <c r="B9" s="1">
        <v>255</v>
      </c>
      <c r="C9" s="1">
        <v>248.75</v>
      </c>
      <c r="D9" s="1">
        <v>238.5</v>
      </c>
      <c r="E9" s="1">
        <v>249</v>
      </c>
      <c r="F9" s="1">
        <v>286.25</v>
      </c>
      <c r="G9" s="1">
        <v>273.5</v>
      </c>
      <c r="H9" s="1">
        <v>382</v>
      </c>
      <c r="I9" s="1">
        <v>507.5</v>
      </c>
      <c r="J9" s="1">
        <v>502.5</v>
      </c>
      <c r="K9" s="1">
        <v>460.5</v>
      </c>
      <c r="L9" s="1">
        <v>545.25</v>
      </c>
      <c r="M9" s="1">
        <v>605</v>
      </c>
    </row>
    <row r="10" spans="1:13" x14ac:dyDescent="0.25">
      <c r="A10">
        <v>1974</v>
      </c>
      <c r="B10" s="1">
        <v>624.5</v>
      </c>
      <c r="C10" s="1">
        <v>622</v>
      </c>
      <c r="D10" s="1">
        <v>451.5</v>
      </c>
      <c r="E10" s="1">
        <v>384</v>
      </c>
      <c r="F10" s="1">
        <v>342.5</v>
      </c>
      <c r="G10" s="1">
        <v>381</v>
      </c>
      <c r="H10" s="1">
        <v>466</v>
      </c>
      <c r="I10" s="1">
        <v>427.25</v>
      </c>
      <c r="J10" s="1">
        <v>483</v>
      </c>
      <c r="K10" s="1">
        <v>508.75</v>
      </c>
      <c r="L10" s="1">
        <v>488.25</v>
      </c>
      <c r="M10" s="1">
        <v>450.5</v>
      </c>
    </row>
    <row r="11" spans="1:13" x14ac:dyDescent="0.25">
      <c r="A11">
        <v>1975</v>
      </c>
      <c r="B11" s="1">
        <v>375.5</v>
      </c>
      <c r="C11" s="1">
        <v>343.5</v>
      </c>
      <c r="D11" s="1">
        <v>392.25</v>
      </c>
      <c r="E11" s="1">
        <v>341.25</v>
      </c>
      <c r="F11" s="1">
        <v>308.5</v>
      </c>
      <c r="G11" s="1">
        <v>296.25</v>
      </c>
      <c r="H11" s="1">
        <v>351.75</v>
      </c>
      <c r="I11" s="1">
        <v>376.5</v>
      </c>
      <c r="J11" s="1">
        <v>409.5</v>
      </c>
      <c r="K11" s="1">
        <v>366.25</v>
      </c>
      <c r="L11" s="1">
        <v>342.25</v>
      </c>
      <c r="M11" s="1">
        <v>324.75</v>
      </c>
    </row>
    <row r="12" spans="1:13" x14ac:dyDescent="0.25">
      <c r="A12">
        <v>1976</v>
      </c>
      <c r="B12" s="1">
        <v>350.75</v>
      </c>
      <c r="C12" s="1">
        <v>394.5</v>
      </c>
      <c r="D12" s="1">
        <v>333.5</v>
      </c>
      <c r="E12" s="1">
        <v>318.75</v>
      </c>
      <c r="F12" s="1">
        <v>337.5</v>
      </c>
      <c r="G12" s="1">
        <v>358.25</v>
      </c>
      <c r="H12" s="1">
        <v>316</v>
      </c>
      <c r="I12" s="1">
        <v>292</v>
      </c>
      <c r="J12" s="1">
        <v>263.25</v>
      </c>
      <c r="K12" s="1">
        <v>266</v>
      </c>
      <c r="L12" s="1">
        <v>255.75</v>
      </c>
      <c r="M12" s="1">
        <v>272.5</v>
      </c>
    </row>
    <row r="13" spans="1:13" x14ac:dyDescent="0.25">
      <c r="A13">
        <v>1977</v>
      </c>
      <c r="B13" s="1">
        <v>269.5</v>
      </c>
      <c r="C13" s="1">
        <v>266</v>
      </c>
      <c r="D13" s="1">
        <v>259.75</v>
      </c>
      <c r="E13" s="1">
        <v>245.5</v>
      </c>
      <c r="F13" s="1">
        <v>232.25</v>
      </c>
      <c r="G13" s="1">
        <v>232.75</v>
      </c>
      <c r="H13" s="1">
        <v>209.5</v>
      </c>
      <c r="I13" s="1">
        <v>204.75</v>
      </c>
      <c r="J13" s="1">
        <v>227.5</v>
      </c>
      <c r="K13" s="1">
        <v>234</v>
      </c>
      <c r="L13" s="1">
        <v>266.75</v>
      </c>
      <c r="M13" s="1">
        <v>273</v>
      </c>
    </row>
    <row r="14" spans="1:13" x14ac:dyDescent="0.25">
      <c r="A14">
        <v>1978</v>
      </c>
      <c r="B14" s="1">
        <v>262.75</v>
      </c>
      <c r="C14" s="1">
        <v>252</v>
      </c>
      <c r="D14" s="1">
        <v>307.5</v>
      </c>
      <c r="E14" s="1">
        <v>303.25</v>
      </c>
      <c r="F14" s="1">
        <v>335.25</v>
      </c>
      <c r="G14" s="1">
        <v>311</v>
      </c>
      <c r="H14" s="1">
        <v>326.75</v>
      </c>
      <c r="I14" s="1">
        <v>335.5</v>
      </c>
      <c r="J14" s="1">
        <v>351.75</v>
      </c>
      <c r="K14" s="1">
        <v>355.75</v>
      </c>
      <c r="L14" s="1">
        <v>386</v>
      </c>
      <c r="M14" s="1">
        <v>368.25</v>
      </c>
    </row>
    <row r="15" spans="1:13" x14ac:dyDescent="0.25">
      <c r="A15">
        <v>1979</v>
      </c>
      <c r="B15" s="1">
        <v>376.5</v>
      </c>
      <c r="C15" s="1">
        <v>400.75</v>
      </c>
      <c r="D15" s="1">
        <v>359.75</v>
      </c>
      <c r="E15" s="1">
        <v>374</v>
      </c>
      <c r="F15" s="1">
        <v>399.75</v>
      </c>
      <c r="G15" s="1">
        <v>433.25</v>
      </c>
      <c r="H15" s="1">
        <v>404.5</v>
      </c>
      <c r="I15" s="1">
        <v>441</v>
      </c>
      <c r="J15" s="1">
        <v>434.75</v>
      </c>
      <c r="K15" s="1">
        <v>406.25</v>
      </c>
      <c r="L15" s="1">
        <v>426.25</v>
      </c>
      <c r="M15" s="1">
        <v>444.25</v>
      </c>
    </row>
    <row r="16" spans="1:13" x14ac:dyDescent="0.25">
      <c r="A16">
        <v>1980</v>
      </c>
      <c r="B16" s="1">
        <v>462.75</v>
      </c>
      <c r="C16" s="1">
        <v>423.5</v>
      </c>
      <c r="D16" s="1">
        <v>383.25</v>
      </c>
      <c r="E16" s="1">
        <v>385.5</v>
      </c>
      <c r="F16" s="1">
        <v>382.75</v>
      </c>
      <c r="G16" s="1">
        <v>410</v>
      </c>
      <c r="H16" s="1">
        <v>437</v>
      </c>
      <c r="I16" s="1">
        <v>417.75</v>
      </c>
      <c r="J16" s="1">
        <v>438</v>
      </c>
      <c r="K16" s="1">
        <v>488.75</v>
      </c>
      <c r="L16" s="1">
        <v>488.25</v>
      </c>
      <c r="M16" s="1">
        <v>466</v>
      </c>
    </row>
    <row r="17" spans="1:13" x14ac:dyDescent="0.25">
      <c r="A17">
        <v>1981</v>
      </c>
      <c r="B17" s="1">
        <v>435.75</v>
      </c>
      <c r="C17" s="1">
        <v>412.25</v>
      </c>
      <c r="D17" s="1">
        <v>413.75</v>
      </c>
      <c r="E17" s="1">
        <v>413.75</v>
      </c>
      <c r="F17" s="1">
        <v>372.5</v>
      </c>
      <c r="G17" s="1">
        <v>338.25</v>
      </c>
      <c r="H17" s="1">
        <v>377.5</v>
      </c>
      <c r="I17" s="1">
        <v>364.75</v>
      </c>
      <c r="J17" s="1">
        <v>389.5</v>
      </c>
      <c r="K17" s="1">
        <v>404.25</v>
      </c>
      <c r="L17" s="1">
        <v>411.5</v>
      </c>
      <c r="M17" s="1">
        <v>381.5</v>
      </c>
    </row>
    <row r="18" spans="1:13" x14ac:dyDescent="0.25">
      <c r="A18">
        <v>1982</v>
      </c>
      <c r="B18" s="1">
        <v>367</v>
      </c>
      <c r="C18" s="1">
        <v>354</v>
      </c>
      <c r="D18" s="1">
        <v>369</v>
      </c>
      <c r="E18" s="1">
        <v>357</v>
      </c>
      <c r="F18" s="1">
        <v>317.5</v>
      </c>
      <c r="G18" s="1">
        <v>330.5</v>
      </c>
      <c r="H18" s="1">
        <v>310.5</v>
      </c>
      <c r="I18" s="1">
        <v>300</v>
      </c>
      <c r="J18" s="1">
        <v>282</v>
      </c>
      <c r="K18" s="1">
        <v>305.5</v>
      </c>
      <c r="L18" s="1">
        <v>331.5</v>
      </c>
      <c r="M18" s="1">
        <v>322</v>
      </c>
    </row>
    <row r="19" spans="1:13" x14ac:dyDescent="0.25">
      <c r="A19">
        <v>1983</v>
      </c>
      <c r="B19" s="1">
        <v>341</v>
      </c>
      <c r="C19" s="1">
        <v>304</v>
      </c>
      <c r="D19" s="1">
        <v>358</v>
      </c>
      <c r="E19" s="1">
        <v>358.5</v>
      </c>
      <c r="F19" s="1">
        <v>334</v>
      </c>
      <c r="G19" s="1">
        <v>340</v>
      </c>
      <c r="H19" s="1">
        <v>363.5</v>
      </c>
      <c r="I19" s="1">
        <v>371.5</v>
      </c>
      <c r="J19" s="1">
        <v>352.5</v>
      </c>
      <c r="K19" s="1">
        <v>354</v>
      </c>
      <c r="L19" s="1">
        <v>357.5</v>
      </c>
      <c r="M19" s="1">
        <v>370.5</v>
      </c>
    </row>
    <row r="20" spans="1:13" x14ac:dyDescent="0.25">
      <c r="A20">
        <v>1984</v>
      </c>
      <c r="B20" s="1">
        <v>337</v>
      </c>
      <c r="C20" s="1">
        <v>339</v>
      </c>
      <c r="D20" s="1">
        <v>387</v>
      </c>
      <c r="E20" s="1">
        <v>361</v>
      </c>
      <c r="F20" s="1">
        <v>342</v>
      </c>
      <c r="G20" s="1">
        <v>344</v>
      </c>
      <c r="H20" s="1">
        <v>345</v>
      </c>
      <c r="I20" s="1">
        <v>343.5</v>
      </c>
      <c r="J20" s="1">
        <v>345</v>
      </c>
      <c r="K20" s="1">
        <v>369.5</v>
      </c>
      <c r="L20" s="1">
        <v>365.5</v>
      </c>
      <c r="M20" s="1">
        <v>365</v>
      </c>
    </row>
    <row r="21" spans="1:13" x14ac:dyDescent="0.25">
      <c r="A21">
        <v>1985</v>
      </c>
      <c r="B21" s="1">
        <v>363</v>
      </c>
      <c r="C21" s="1">
        <v>350.5</v>
      </c>
      <c r="D21" s="1">
        <v>371</v>
      </c>
      <c r="E21" s="1">
        <v>345.5</v>
      </c>
      <c r="F21" s="1">
        <v>313</v>
      </c>
      <c r="G21" s="1">
        <v>317.5</v>
      </c>
      <c r="H21" s="1">
        <v>290</v>
      </c>
      <c r="I21" s="1">
        <v>272</v>
      </c>
      <c r="J21" s="1">
        <v>286</v>
      </c>
      <c r="K21" s="1">
        <v>326.5</v>
      </c>
      <c r="L21" s="1">
        <v>341.5</v>
      </c>
      <c r="M21" s="1">
        <v>356.5</v>
      </c>
    </row>
    <row r="22" spans="1:13" x14ac:dyDescent="0.25">
      <c r="A22">
        <v>1986</v>
      </c>
      <c r="B22" s="1">
        <v>344.5</v>
      </c>
      <c r="C22" s="1">
        <v>348</v>
      </c>
      <c r="D22" s="1">
        <v>360</v>
      </c>
      <c r="E22" s="1">
        <v>293.5</v>
      </c>
      <c r="F22" s="1">
        <v>252</v>
      </c>
      <c r="G22" s="1">
        <v>255.5</v>
      </c>
      <c r="H22" s="1">
        <v>257.5</v>
      </c>
      <c r="I22" s="1">
        <v>248.5</v>
      </c>
      <c r="J22" s="1">
        <v>254.5</v>
      </c>
      <c r="K22" s="1">
        <v>298.5</v>
      </c>
      <c r="L22" s="1">
        <v>311.5</v>
      </c>
      <c r="M22" s="1">
        <v>293.5</v>
      </c>
    </row>
    <row r="23" spans="1:13" x14ac:dyDescent="0.25">
      <c r="A23">
        <v>1987</v>
      </c>
      <c r="B23" s="1">
        <v>306.5</v>
      </c>
      <c r="C23" s="1">
        <v>302.5</v>
      </c>
      <c r="D23" s="1">
        <v>301.5</v>
      </c>
      <c r="E23" s="1">
        <v>297.5</v>
      </c>
      <c r="F23" s="1">
        <v>272</v>
      </c>
      <c r="G23" s="1">
        <v>251.5</v>
      </c>
      <c r="H23" s="1">
        <v>249</v>
      </c>
      <c r="I23" s="1">
        <v>267.5</v>
      </c>
      <c r="J23" s="1">
        <v>274</v>
      </c>
      <c r="K23" s="1">
        <v>292</v>
      </c>
      <c r="L23" s="1">
        <v>317.5</v>
      </c>
      <c r="M23" s="1">
        <v>312</v>
      </c>
    </row>
    <row r="24" spans="1:13" x14ac:dyDescent="0.25">
      <c r="A24">
        <v>1988</v>
      </c>
      <c r="B24" s="1">
        <v>317</v>
      </c>
      <c r="C24" s="1">
        <v>302.5</v>
      </c>
      <c r="D24" s="1">
        <v>298</v>
      </c>
      <c r="E24" s="1">
        <v>304</v>
      </c>
      <c r="F24" s="1">
        <v>338.5</v>
      </c>
      <c r="G24" s="1">
        <v>346.5</v>
      </c>
      <c r="H24" s="1">
        <v>349.5</v>
      </c>
      <c r="I24" s="1">
        <v>379.5</v>
      </c>
      <c r="J24" s="1">
        <v>397.5</v>
      </c>
      <c r="K24" s="1">
        <v>406.5</v>
      </c>
      <c r="L24" s="1">
        <v>429</v>
      </c>
      <c r="M24" s="1">
        <v>441.5</v>
      </c>
    </row>
    <row r="25" spans="1:13" x14ac:dyDescent="0.25">
      <c r="A25">
        <v>1989</v>
      </c>
      <c r="B25" s="1">
        <v>438.5</v>
      </c>
      <c r="C25" s="1">
        <v>438.5</v>
      </c>
      <c r="D25" s="1">
        <v>410</v>
      </c>
      <c r="E25" s="1">
        <v>431.5</v>
      </c>
      <c r="F25" s="1">
        <v>382</v>
      </c>
      <c r="G25" s="1">
        <v>392.75</v>
      </c>
      <c r="H25" s="1">
        <v>383</v>
      </c>
      <c r="I25" s="1">
        <v>397.5</v>
      </c>
      <c r="J25" s="1">
        <v>414.5</v>
      </c>
      <c r="K25" s="1">
        <v>395</v>
      </c>
      <c r="L25" s="1">
        <v>425.5</v>
      </c>
      <c r="M25" s="1">
        <v>412.5</v>
      </c>
    </row>
    <row r="26" spans="1:13" x14ac:dyDescent="0.25">
      <c r="A26">
        <v>1990</v>
      </c>
      <c r="B26" s="1">
        <v>392.5</v>
      </c>
      <c r="C26" s="1">
        <v>402.5</v>
      </c>
      <c r="D26" s="1">
        <v>372.5</v>
      </c>
      <c r="E26" s="1">
        <v>339.5</v>
      </c>
      <c r="F26" s="1">
        <v>324.5</v>
      </c>
      <c r="G26" s="1">
        <v>321.5</v>
      </c>
      <c r="H26" s="1">
        <v>285</v>
      </c>
      <c r="I26" s="1">
        <v>273</v>
      </c>
      <c r="J26" s="1">
        <v>259.5</v>
      </c>
      <c r="K26" s="1">
        <v>265</v>
      </c>
      <c r="L26" s="1">
        <v>263</v>
      </c>
      <c r="M26" s="1">
        <v>269</v>
      </c>
    </row>
    <row r="27" spans="1:13" x14ac:dyDescent="0.25">
      <c r="A27">
        <v>1991</v>
      </c>
      <c r="B27" s="1">
        <v>268.5</v>
      </c>
      <c r="C27" s="1">
        <v>266.5</v>
      </c>
      <c r="D27" s="1">
        <v>295.5</v>
      </c>
      <c r="E27" s="1">
        <v>286</v>
      </c>
      <c r="F27" s="1">
        <v>297</v>
      </c>
      <c r="G27" s="1">
        <v>258.5</v>
      </c>
      <c r="H27" s="1">
        <v>276.5</v>
      </c>
      <c r="I27" s="1">
        <v>286.5</v>
      </c>
      <c r="J27" s="1">
        <v>283.5</v>
      </c>
      <c r="K27" s="1">
        <v>336.5</v>
      </c>
      <c r="L27" s="1">
        <v>343</v>
      </c>
      <c r="M27" s="1">
        <v>371.5</v>
      </c>
    </row>
    <row r="28" spans="1:13" x14ac:dyDescent="0.25">
      <c r="A28">
        <v>1992</v>
      </c>
      <c r="B28" s="1">
        <v>403.5</v>
      </c>
      <c r="C28" s="1">
        <v>376.5</v>
      </c>
      <c r="D28" s="1">
        <v>362.5</v>
      </c>
      <c r="E28" s="1">
        <v>354</v>
      </c>
      <c r="F28" s="1">
        <v>343.5</v>
      </c>
      <c r="G28" s="1">
        <v>343.5</v>
      </c>
      <c r="H28" s="1">
        <v>312.5</v>
      </c>
      <c r="I28" s="1">
        <v>314.5</v>
      </c>
      <c r="J28" s="1">
        <v>338.5</v>
      </c>
      <c r="K28" s="1">
        <v>346</v>
      </c>
      <c r="L28" s="1">
        <v>380.5</v>
      </c>
      <c r="M28" s="1">
        <v>372.5</v>
      </c>
    </row>
    <row r="29" spans="1:13" x14ac:dyDescent="0.25">
      <c r="A29">
        <v>1993</v>
      </c>
      <c r="B29" s="1">
        <v>393</v>
      </c>
      <c r="C29" s="1">
        <v>386.5</v>
      </c>
      <c r="D29" s="1">
        <v>404.5</v>
      </c>
      <c r="E29" s="1">
        <v>299.5</v>
      </c>
      <c r="F29" s="1">
        <v>289.5</v>
      </c>
      <c r="G29" s="1">
        <v>280.5</v>
      </c>
      <c r="H29" s="1">
        <v>295.5</v>
      </c>
      <c r="I29" s="1">
        <v>289</v>
      </c>
      <c r="J29" s="1">
        <v>281</v>
      </c>
      <c r="K29" s="1">
        <v>306</v>
      </c>
      <c r="L29" s="1">
        <v>335.5</v>
      </c>
      <c r="M29" s="1">
        <v>369</v>
      </c>
    </row>
    <row r="30" spans="1:13" x14ac:dyDescent="0.25">
      <c r="A30">
        <v>1994</v>
      </c>
      <c r="B30" s="1">
        <v>368</v>
      </c>
      <c r="C30" s="1">
        <v>337.5</v>
      </c>
      <c r="D30" s="1">
        <v>323.5</v>
      </c>
      <c r="E30" s="1">
        <v>325.5</v>
      </c>
      <c r="F30" s="1">
        <v>317.5</v>
      </c>
      <c r="G30" s="1">
        <v>303.5</v>
      </c>
      <c r="H30" s="1">
        <v>312.5</v>
      </c>
      <c r="I30" s="1">
        <v>346.5</v>
      </c>
      <c r="J30" s="1">
        <v>379.5</v>
      </c>
      <c r="K30" s="1">
        <v>378.5</v>
      </c>
      <c r="L30" s="1">
        <v>376.5</v>
      </c>
      <c r="M30" s="1">
        <v>407</v>
      </c>
    </row>
    <row r="31" spans="1:13" x14ac:dyDescent="0.25">
      <c r="A31">
        <v>1995</v>
      </c>
      <c r="B31" s="1">
        <v>382.5</v>
      </c>
      <c r="C31" s="1">
        <v>353.5</v>
      </c>
      <c r="D31" s="1">
        <v>340</v>
      </c>
      <c r="E31" s="1">
        <v>350.5</v>
      </c>
      <c r="F31" s="1">
        <v>358.5</v>
      </c>
      <c r="G31" s="1">
        <v>437.5</v>
      </c>
      <c r="H31" s="1">
        <v>442.5</v>
      </c>
      <c r="I31" s="1">
        <v>422.5</v>
      </c>
      <c r="J31" s="1">
        <v>474</v>
      </c>
      <c r="K31" s="1">
        <v>507.5</v>
      </c>
      <c r="L31" s="1">
        <v>503</v>
      </c>
      <c r="M31" s="1">
        <v>513</v>
      </c>
    </row>
    <row r="32" spans="1:13" x14ac:dyDescent="0.25">
      <c r="A32">
        <v>1996</v>
      </c>
      <c r="B32" s="1">
        <v>486</v>
      </c>
      <c r="C32" s="1">
        <v>481</v>
      </c>
      <c r="D32" s="1">
        <v>491.5</v>
      </c>
      <c r="E32" s="1">
        <v>550.5</v>
      </c>
      <c r="F32" s="1">
        <v>513.5</v>
      </c>
      <c r="G32" s="1">
        <v>467.5</v>
      </c>
      <c r="H32" s="1">
        <v>442.5</v>
      </c>
      <c r="I32" s="1">
        <v>454.5</v>
      </c>
      <c r="J32" s="1">
        <v>437.5</v>
      </c>
      <c r="K32" s="1">
        <v>352</v>
      </c>
      <c r="L32" s="1">
        <v>382</v>
      </c>
      <c r="M32" s="1">
        <v>384</v>
      </c>
    </row>
    <row r="33" spans="1:16" x14ac:dyDescent="0.25">
      <c r="A33">
        <v>1997</v>
      </c>
      <c r="B33" s="1">
        <v>354.5</v>
      </c>
      <c r="C33" s="1">
        <v>359.5</v>
      </c>
      <c r="D33" s="1">
        <v>380</v>
      </c>
      <c r="E33" s="1">
        <v>415</v>
      </c>
      <c r="F33" s="1">
        <v>354.5</v>
      </c>
      <c r="G33" s="1">
        <v>324</v>
      </c>
      <c r="H33" s="1">
        <v>356</v>
      </c>
      <c r="I33" s="1">
        <v>372</v>
      </c>
      <c r="J33" s="1">
        <v>339</v>
      </c>
      <c r="K33" s="1">
        <v>360</v>
      </c>
      <c r="L33" s="1">
        <v>355.5</v>
      </c>
      <c r="M33" s="1">
        <v>330</v>
      </c>
    </row>
    <row r="34" spans="1:16" x14ac:dyDescent="0.25">
      <c r="A34">
        <v>1998</v>
      </c>
      <c r="B34" s="1">
        <v>339</v>
      </c>
      <c r="C34" s="1">
        <v>322</v>
      </c>
      <c r="D34" s="1">
        <v>312.5</v>
      </c>
      <c r="E34" s="1">
        <v>288</v>
      </c>
      <c r="F34" s="1">
        <v>270.5</v>
      </c>
      <c r="G34" s="1">
        <v>258.5</v>
      </c>
      <c r="H34" s="1">
        <v>223</v>
      </c>
      <c r="I34" s="1">
        <v>206.5</v>
      </c>
      <c r="J34" s="1">
        <v>201.5</v>
      </c>
      <c r="K34" s="1">
        <v>228.5</v>
      </c>
      <c r="L34" s="1">
        <v>253</v>
      </c>
      <c r="M34" s="1">
        <v>251</v>
      </c>
    </row>
    <row r="35" spans="1:16" x14ac:dyDescent="0.25">
      <c r="A35">
        <v>1999</v>
      </c>
      <c r="B35" s="1">
        <v>250</v>
      </c>
      <c r="C35" s="1">
        <v>212.5</v>
      </c>
      <c r="D35" s="1">
        <v>250.5</v>
      </c>
      <c r="E35" s="1">
        <v>251.5</v>
      </c>
      <c r="F35" s="1">
        <v>234.5</v>
      </c>
      <c r="G35" s="1">
        <v>228.5</v>
      </c>
      <c r="H35" s="1">
        <v>219.5</v>
      </c>
      <c r="I35" s="1">
        <v>222.5</v>
      </c>
      <c r="J35" s="1">
        <v>243.5</v>
      </c>
      <c r="K35" s="1">
        <v>239.5</v>
      </c>
      <c r="L35" s="1">
        <v>231.5</v>
      </c>
      <c r="M35" s="1">
        <v>228.5</v>
      </c>
    </row>
    <row r="36" spans="1:16" x14ac:dyDescent="0.25">
      <c r="A36">
        <v>2000</v>
      </c>
      <c r="B36" s="1">
        <v>238.5</v>
      </c>
      <c r="C36" s="1">
        <v>231.5</v>
      </c>
      <c r="D36" s="1">
        <v>246</v>
      </c>
      <c r="E36" s="1">
        <v>231.5</v>
      </c>
      <c r="F36" s="1">
        <v>251.5</v>
      </c>
      <c r="G36" s="1">
        <v>239.5</v>
      </c>
      <c r="H36" s="1">
        <v>206.5</v>
      </c>
      <c r="I36" s="1">
        <v>215.5</v>
      </c>
      <c r="J36" s="1">
        <v>215.5</v>
      </c>
      <c r="K36" s="1">
        <v>234.5</v>
      </c>
      <c r="L36" s="1">
        <v>240.5</v>
      </c>
      <c r="M36" s="1">
        <v>248</v>
      </c>
    </row>
    <row r="37" spans="1:16" x14ac:dyDescent="0.25">
      <c r="A37">
        <v>2001</v>
      </c>
      <c r="B37" s="1">
        <v>247</v>
      </c>
      <c r="C37" s="1">
        <v>262.5</v>
      </c>
      <c r="D37" s="1">
        <v>226.5</v>
      </c>
      <c r="E37" s="1">
        <v>254.5</v>
      </c>
      <c r="F37" s="1">
        <v>241.5</v>
      </c>
      <c r="G37" s="1">
        <v>241</v>
      </c>
      <c r="H37" s="1">
        <v>265.5</v>
      </c>
      <c r="I37" s="1">
        <v>267.5</v>
      </c>
      <c r="J37" s="1">
        <v>248.5</v>
      </c>
      <c r="K37" s="1">
        <v>286.5</v>
      </c>
      <c r="L37" s="1">
        <v>294.5</v>
      </c>
      <c r="M37" s="1">
        <v>300.5</v>
      </c>
    </row>
    <row r="38" spans="1:16" x14ac:dyDescent="0.25">
      <c r="A38">
        <v>2002</v>
      </c>
      <c r="B38" s="1">
        <v>287.5</v>
      </c>
      <c r="C38" s="1">
        <v>277.5</v>
      </c>
      <c r="D38" s="1">
        <v>300.5</v>
      </c>
      <c r="E38" s="1">
        <v>271.5</v>
      </c>
      <c r="F38" s="1">
        <v>284.5</v>
      </c>
      <c r="G38" s="1">
        <v>301.5</v>
      </c>
      <c r="H38" s="1">
        <v>313.5</v>
      </c>
      <c r="I38" s="1">
        <v>335</v>
      </c>
      <c r="J38" s="1">
        <v>387.5</v>
      </c>
      <c r="K38" s="1">
        <v>411.5</v>
      </c>
      <c r="L38" s="1">
        <v>396.5</v>
      </c>
      <c r="M38" s="1">
        <v>341.5</v>
      </c>
    </row>
    <row r="39" spans="1:16" x14ac:dyDescent="0.25">
      <c r="A39">
        <v>2003</v>
      </c>
      <c r="B39" s="1">
        <v>349.5</v>
      </c>
      <c r="C39" s="1">
        <v>338.5</v>
      </c>
      <c r="D39" s="1">
        <v>316.5</v>
      </c>
      <c r="E39" s="1">
        <v>306.5</v>
      </c>
      <c r="F39" s="1">
        <v>326.5</v>
      </c>
      <c r="G39" s="1">
        <v>304.5</v>
      </c>
      <c r="H39" s="1">
        <v>342.5</v>
      </c>
      <c r="I39" s="1">
        <v>357</v>
      </c>
      <c r="J39" s="1">
        <v>346.5</v>
      </c>
      <c r="K39" s="1">
        <v>361</v>
      </c>
      <c r="L39" s="1">
        <v>414.5</v>
      </c>
      <c r="M39" s="1">
        <v>377.5</v>
      </c>
    </row>
    <row r="40" spans="1:16" x14ac:dyDescent="0.25">
      <c r="A40">
        <v>2004</v>
      </c>
      <c r="B40" s="1">
        <v>402.5</v>
      </c>
      <c r="C40" s="1">
        <v>400.5</v>
      </c>
      <c r="D40" s="1">
        <v>417.5</v>
      </c>
      <c r="E40" s="1">
        <v>388.5</v>
      </c>
      <c r="F40" s="1">
        <v>361</v>
      </c>
      <c r="G40" s="1">
        <v>341.5</v>
      </c>
      <c r="H40" s="1">
        <v>318</v>
      </c>
      <c r="I40" s="1">
        <v>335</v>
      </c>
      <c r="J40" s="1">
        <v>318</v>
      </c>
      <c r="K40" s="1">
        <v>343</v>
      </c>
      <c r="L40" s="1">
        <v>343</v>
      </c>
      <c r="M40" s="1">
        <v>351</v>
      </c>
    </row>
    <row r="41" spans="1:16" x14ac:dyDescent="0.25">
      <c r="A41">
        <v>2005</v>
      </c>
      <c r="B41" s="1">
        <v>339</v>
      </c>
      <c r="C41" s="1">
        <v>375</v>
      </c>
      <c r="D41" s="1">
        <v>337</v>
      </c>
      <c r="E41" s="1">
        <v>340</v>
      </c>
      <c r="F41" s="1">
        <v>340</v>
      </c>
      <c r="G41" s="1">
        <v>338</v>
      </c>
      <c r="H41" s="1">
        <v>323</v>
      </c>
      <c r="I41" s="1">
        <v>266.5</v>
      </c>
      <c r="J41" s="1">
        <v>276</v>
      </c>
      <c r="K41" s="1">
        <v>307</v>
      </c>
      <c r="L41" s="1">
        <v>321</v>
      </c>
      <c r="M41" s="1">
        <v>328</v>
      </c>
    </row>
    <row r="42" spans="1:16" x14ac:dyDescent="0.25">
      <c r="A42">
        <v>2006</v>
      </c>
      <c r="B42" s="1">
        <v>340</v>
      </c>
      <c r="C42" s="1">
        <v>364</v>
      </c>
      <c r="D42" s="1">
        <v>331</v>
      </c>
      <c r="E42" s="1">
        <v>348</v>
      </c>
      <c r="F42" s="1">
        <v>364</v>
      </c>
      <c r="G42" s="1">
        <v>341</v>
      </c>
      <c r="H42" s="1">
        <v>331</v>
      </c>
      <c r="I42" s="1">
        <v>364</v>
      </c>
      <c r="J42" s="1">
        <v>423</v>
      </c>
      <c r="K42" s="1">
        <v>463</v>
      </c>
      <c r="L42" s="1">
        <v>500</v>
      </c>
      <c r="M42" s="1">
        <v>476</v>
      </c>
    </row>
    <row r="43" spans="1:16" x14ac:dyDescent="0.25">
      <c r="A43">
        <v>2007</v>
      </c>
      <c r="B43" s="1">
        <v>433</v>
      </c>
      <c r="C43" s="1">
        <v>450</v>
      </c>
      <c r="D43" s="1">
        <v>401</v>
      </c>
      <c r="E43" s="1">
        <v>468</v>
      </c>
      <c r="F43" s="1">
        <v>475</v>
      </c>
      <c r="G43" s="1">
        <v>534</v>
      </c>
      <c r="H43" s="1">
        <v>571</v>
      </c>
      <c r="I43" s="1">
        <v>684</v>
      </c>
      <c r="J43" s="1">
        <v>887</v>
      </c>
      <c r="K43" s="1">
        <v>783</v>
      </c>
      <c r="L43" s="1">
        <v>854</v>
      </c>
      <c r="M43" s="1">
        <v>805</v>
      </c>
    </row>
    <row r="44" spans="1:16" x14ac:dyDescent="0.25">
      <c r="A44">
        <v>2008</v>
      </c>
      <c r="B44" s="1">
        <v>868</v>
      </c>
      <c r="C44" s="1">
        <v>936</v>
      </c>
      <c r="D44" s="1">
        <v>737</v>
      </c>
      <c r="E44" s="1">
        <v>631</v>
      </c>
      <c r="F44" s="1">
        <v>562</v>
      </c>
      <c r="G44" s="1">
        <v>611</v>
      </c>
      <c r="H44" s="1">
        <v>584</v>
      </c>
      <c r="I44" s="1">
        <v>553</v>
      </c>
      <c r="J44" s="1">
        <v>485</v>
      </c>
      <c r="K44" s="1">
        <v>358</v>
      </c>
      <c r="L44" s="1">
        <v>424</v>
      </c>
      <c r="M44" s="1">
        <v>489</v>
      </c>
    </row>
    <row r="45" spans="1:16" x14ac:dyDescent="0.25">
      <c r="A45">
        <v>2009</v>
      </c>
      <c r="B45" s="1">
        <v>460</v>
      </c>
      <c r="C45" s="1">
        <v>433</v>
      </c>
      <c r="D45" s="1">
        <v>466</v>
      </c>
      <c r="E45" s="1">
        <v>463</v>
      </c>
      <c r="F45" s="1">
        <v>547</v>
      </c>
      <c r="G45" s="1">
        <v>431</v>
      </c>
      <c r="H45" s="1">
        <v>415</v>
      </c>
      <c r="I45" s="1">
        <v>289</v>
      </c>
      <c r="J45" s="1">
        <v>262</v>
      </c>
      <c r="K45" s="1">
        <v>314</v>
      </c>
      <c r="L45" s="1">
        <v>413</v>
      </c>
      <c r="M45" s="1">
        <v>410</v>
      </c>
    </row>
    <row r="46" spans="1:16" x14ac:dyDescent="0.25">
      <c r="A46">
        <v>2010</v>
      </c>
      <c r="B46" s="1">
        <v>384</v>
      </c>
      <c r="C46" s="1">
        <v>444</v>
      </c>
      <c r="D46" s="1">
        <v>383</v>
      </c>
      <c r="E46" s="1">
        <v>416</v>
      </c>
      <c r="F46" s="1">
        <v>452</v>
      </c>
      <c r="G46" s="1">
        <v>477</v>
      </c>
      <c r="H46" s="1">
        <v>594</v>
      </c>
      <c r="I46" s="1">
        <v>618</v>
      </c>
      <c r="J46" s="1">
        <v>622</v>
      </c>
      <c r="K46" s="1">
        <v>713</v>
      </c>
      <c r="L46" s="1">
        <v>673</v>
      </c>
      <c r="M46" s="1">
        <v>781</v>
      </c>
    </row>
    <row r="47" spans="1:16" x14ac:dyDescent="0.25">
      <c r="P47">
        <v>1.04</v>
      </c>
    </row>
    <row r="48" spans="1:16" x14ac:dyDescent="0.25">
      <c r="A48" t="s">
        <v>27</v>
      </c>
      <c r="P48">
        <v>1.0529999999999999</v>
      </c>
    </row>
    <row r="49" spans="1:16" s="10" customFormat="1" x14ac:dyDescent="0.25">
      <c r="A49" s="10" t="s">
        <v>1</v>
      </c>
      <c r="B49" s="10" t="s">
        <v>2</v>
      </c>
      <c r="C49" s="10" t="s">
        <v>3</v>
      </c>
      <c r="D49" s="10" t="s">
        <v>4</v>
      </c>
      <c r="E49" s="10" t="s">
        <v>5</v>
      </c>
      <c r="F49" s="10" t="s">
        <v>6</v>
      </c>
      <c r="G49" s="10" t="s">
        <v>7</v>
      </c>
      <c r="H49" s="10" t="s">
        <v>8</v>
      </c>
      <c r="I49" s="10" t="s">
        <v>9</v>
      </c>
      <c r="J49" s="10" t="s">
        <v>10</v>
      </c>
      <c r="K49" s="10" t="s">
        <v>11</v>
      </c>
      <c r="L49" s="10" t="s">
        <v>12</v>
      </c>
      <c r="M49" s="10" t="s">
        <v>13</v>
      </c>
      <c r="N49" s="10" t="s">
        <v>21</v>
      </c>
      <c r="P49" s="10">
        <f>AVERAGE(P47:P48)</f>
        <v>1.0465</v>
      </c>
    </row>
    <row r="50" spans="1:16" s="10" customFormat="1" x14ac:dyDescent="0.25">
      <c r="A50" s="12">
        <v>1966</v>
      </c>
      <c r="G50" s="11">
        <f t="shared" ref="G50:G94" si="0">G2/F2</f>
        <v>1.0784883720930232</v>
      </c>
      <c r="H50" s="11">
        <f t="shared" ref="H50:M50" si="1">H2/G2</f>
        <v>1.0202156334231807</v>
      </c>
      <c r="I50" s="11">
        <f t="shared" si="1"/>
        <v>0.99339498018494055</v>
      </c>
      <c r="J50" s="11">
        <f t="shared" si="1"/>
        <v>0.92420212765957444</v>
      </c>
      <c r="K50" s="11">
        <f t="shared" si="1"/>
        <v>0.98992805755395685</v>
      </c>
      <c r="L50" s="11">
        <f t="shared" si="1"/>
        <v>1.0406976744186047</v>
      </c>
      <c r="M50" s="11">
        <f t="shared" si="1"/>
        <v>0.98324022346368711</v>
      </c>
      <c r="N50" s="3">
        <f>AVERAGE(B50:M50)</f>
        <v>1.0043095812567098</v>
      </c>
    </row>
    <row r="51" spans="1:16" x14ac:dyDescent="0.25">
      <c r="A51">
        <v>1967</v>
      </c>
      <c r="B51" s="3">
        <f t="shared" ref="B51:B94" si="2">B3/M2</f>
        <v>0.91477272727272729</v>
      </c>
      <c r="C51" s="3">
        <f t="shared" ref="C51:F70" si="3">C3/B3</f>
        <v>1.1071428571428572</v>
      </c>
      <c r="D51" s="3">
        <f t="shared" si="3"/>
        <v>1.0056100981767182</v>
      </c>
      <c r="E51" s="3">
        <f t="shared" si="3"/>
        <v>0.92608089260808923</v>
      </c>
      <c r="F51" s="3">
        <f t="shared" si="3"/>
        <v>1.0015060240963856</v>
      </c>
      <c r="G51" s="3">
        <f t="shared" si="0"/>
        <v>0.89774436090225562</v>
      </c>
      <c r="H51" s="3">
        <f t="shared" ref="H51:M60" si="4">H3/G3</f>
        <v>1.016750418760469</v>
      </c>
      <c r="I51" s="3">
        <f t="shared" si="4"/>
        <v>0.96375617792421742</v>
      </c>
      <c r="J51" s="3">
        <f t="shared" si="4"/>
        <v>1.0461538461538462</v>
      </c>
      <c r="K51" s="3">
        <f t="shared" si="4"/>
        <v>0.97712418300653592</v>
      </c>
      <c r="L51" s="3">
        <f t="shared" si="4"/>
        <v>0.96488294314381273</v>
      </c>
      <c r="M51" s="3">
        <f t="shared" si="4"/>
        <v>1.0051993067590987</v>
      </c>
      <c r="N51" s="3">
        <f>AVERAGE(B51:M51)</f>
        <v>0.98556031966225122</v>
      </c>
      <c r="O51" s="3"/>
    </row>
    <row r="52" spans="1:16" x14ac:dyDescent="0.25">
      <c r="A52">
        <v>1968</v>
      </c>
      <c r="B52" s="3">
        <f t="shared" si="2"/>
        <v>1.0293103448275862</v>
      </c>
      <c r="C52" s="3">
        <f t="shared" si="3"/>
        <v>0.98827470686767172</v>
      </c>
      <c r="D52" s="3">
        <f t="shared" si="3"/>
        <v>1.006779661016949</v>
      </c>
      <c r="E52" s="3">
        <f t="shared" si="3"/>
        <v>0.91245791245791241</v>
      </c>
      <c r="F52" s="3">
        <f t="shared" si="3"/>
        <v>1.0092250922509225</v>
      </c>
      <c r="G52" s="3">
        <f t="shared" si="0"/>
        <v>0.91773308957952471</v>
      </c>
      <c r="H52" s="3">
        <f t="shared" si="4"/>
        <v>1</v>
      </c>
      <c r="I52" s="3">
        <f t="shared" si="4"/>
        <v>0.94422310756972117</v>
      </c>
      <c r="J52" s="3">
        <f t="shared" si="4"/>
        <v>1.0063291139240507</v>
      </c>
      <c r="K52" s="3">
        <f t="shared" si="4"/>
        <v>1.0880503144654088</v>
      </c>
      <c r="L52" s="3">
        <f t="shared" si="4"/>
        <v>1.0134874759152215</v>
      </c>
      <c r="M52" s="3">
        <f t="shared" si="4"/>
        <v>1.0532319391634981</v>
      </c>
      <c r="N52" s="3">
        <f t="shared" ref="N52:N94" si="5">AVERAGE(B52:M52)</f>
        <v>0.99742522983653892</v>
      </c>
      <c r="O52" s="3">
        <f>M51*B52</f>
        <v>1.0346620450606585</v>
      </c>
    </row>
    <row r="53" spans="1:16" x14ac:dyDescent="0.25">
      <c r="A53">
        <v>1969</v>
      </c>
      <c r="B53" s="3">
        <f t="shared" si="2"/>
        <v>0.99277978339350181</v>
      </c>
      <c r="C53" s="3">
        <f t="shared" si="3"/>
        <v>0.96</v>
      </c>
      <c r="D53" s="3">
        <f t="shared" si="3"/>
        <v>0.97537878787878785</v>
      </c>
      <c r="E53" s="3">
        <f t="shared" si="3"/>
        <v>1.0271844660194174</v>
      </c>
      <c r="F53" s="3">
        <f t="shared" si="3"/>
        <v>0.96975425330812859</v>
      </c>
      <c r="G53" s="3">
        <f t="shared" si="0"/>
        <v>0.97270955165692008</v>
      </c>
      <c r="H53" s="3">
        <f t="shared" si="4"/>
        <v>1.0240480961923848</v>
      </c>
      <c r="I53" s="3">
        <f t="shared" si="4"/>
        <v>1.0117416829745598</v>
      </c>
      <c r="J53" s="3">
        <f t="shared" si="4"/>
        <v>1.0270793036750483</v>
      </c>
      <c r="K53" s="3">
        <f t="shared" si="4"/>
        <v>1.0263653483992468</v>
      </c>
      <c r="L53" s="3">
        <f t="shared" si="4"/>
        <v>1.0568807339449542</v>
      </c>
      <c r="M53" s="3">
        <f t="shared" si="4"/>
        <v>1.0451388888888888</v>
      </c>
      <c r="N53" s="3">
        <f t="shared" si="5"/>
        <v>1.0074217413609865</v>
      </c>
    </row>
    <row r="54" spans="1:16" x14ac:dyDescent="0.25">
      <c r="A54">
        <v>1970</v>
      </c>
      <c r="B54" s="3">
        <f t="shared" si="2"/>
        <v>0.98338870431893688</v>
      </c>
      <c r="C54" s="3">
        <f t="shared" si="3"/>
        <v>1.0574324324324325</v>
      </c>
      <c r="D54" s="3">
        <f t="shared" si="3"/>
        <v>0.96166134185303509</v>
      </c>
      <c r="E54" s="3">
        <f t="shared" si="3"/>
        <v>1.0498338870431894</v>
      </c>
      <c r="F54" s="3">
        <f t="shared" si="3"/>
        <v>0.89715189873417722</v>
      </c>
      <c r="G54" s="3">
        <f t="shared" si="0"/>
        <v>1.0088183421516754</v>
      </c>
      <c r="H54" s="3">
        <f t="shared" si="4"/>
        <v>1.0227272727272727</v>
      </c>
      <c r="I54" s="3">
        <f t="shared" si="4"/>
        <v>1.0700854700854701</v>
      </c>
      <c r="J54" s="3">
        <f t="shared" si="4"/>
        <v>1.084664536741214</v>
      </c>
      <c r="K54" s="3">
        <f t="shared" si="4"/>
        <v>1.0397643593519883</v>
      </c>
      <c r="L54" s="3">
        <f t="shared" si="4"/>
        <v>0.9872521246458924</v>
      </c>
      <c r="M54" s="3">
        <f t="shared" si="4"/>
        <v>1.0014347202295553</v>
      </c>
      <c r="N54" s="3">
        <f t="shared" si="5"/>
        <v>1.01368459085957</v>
      </c>
    </row>
    <row r="55" spans="1:16" x14ac:dyDescent="0.25">
      <c r="A55">
        <v>1971</v>
      </c>
      <c r="B55" s="3">
        <f t="shared" si="2"/>
        <v>0.98853868194842409</v>
      </c>
      <c r="C55" s="3">
        <f t="shared" si="3"/>
        <v>0.99710144927536237</v>
      </c>
      <c r="D55" s="3">
        <f t="shared" si="3"/>
        <v>0.96511627906976749</v>
      </c>
      <c r="E55" s="3">
        <f t="shared" si="3"/>
        <v>0.98644578313253017</v>
      </c>
      <c r="F55" s="3">
        <f t="shared" si="3"/>
        <v>1.0030534351145037</v>
      </c>
      <c r="G55" s="3">
        <f t="shared" si="0"/>
        <v>0.97108066971080664</v>
      </c>
      <c r="H55" s="3">
        <f t="shared" si="4"/>
        <v>0.93103448275862066</v>
      </c>
      <c r="I55" s="3">
        <f t="shared" si="4"/>
        <v>0.98989898989898994</v>
      </c>
      <c r="J55" s="3">
        <f t="shared" si="4"/>
        <v>0.98469387755102045</v>
      </c>
      <c r="K55" s="3">
        <f t="shared" si="4"/>
        <v>1.1001727115716753</v>
      </c>
      <c r="L55" s="3">
        <f t="shared" si="4"/>
        <v>1.0156985871271587</v>
      </c>
      <c r="M55" s="3">
        <f t="shared" si="4"/>
        <v>1.0510046367851622</v>
      </c>
      <c r="N55" s="3">
        <f t="shared" si="5"/>
        <v>0.99865329866200181</v>
      </c>
    </row>
    <row r="56" spans="1:16" x14ac:dyDescent="0.25">
      <c r="A56">
        <v>1972</v>
      </c>
      <c r="B56" s="3">
        <f t="shared" si="2"/>
        <v>0.98529411764705888</v>
      </c>
      <c r="C56" s="3">
        <f t="shared" si="3"/>
        <v>0.97462686567164181</v>
      </c>
      <c r="D56" s="3">
        <f t="shared" si="3"/>
        <v>1.0015313935681469</v>
      </c>
      <c r="E56" s="3">
        <f t="shared" si="3"/>
        <v>1.0336391437308869</v>
      </c>
      <c r="F56" s="3">
        <f t="shared" si="3"/>
        <v>0.89940828402366868</v>
      </c>
      <c r="G56" s="3">
        <f t="shared" si="0"/>
        <v>0.94078947368421051</v>
      </c>
      <c r="H56" s="3">
        <f t="shared" si="4"/>
        <v>1.0926573426573427</v>
      </c>
      <c r="I56" s="3">
        <f t="shared" si="4"/>
        <v>1.1568000000000001</v>
      </c>
      <c r="J56" s="3">
        <f t="shared" si="4"/>
        <v>1.1562932226832643</v>
      </c>
      <c r="K56" s="3">
        <f t="shared" si="4"/>
        <v>1.0370813397129186</v>
      </c>
      <c r="L56" s="3">
        <f t="shared" si="4"/>
        <v>1.1303344867358709</v>
      </c>
      <c r="M56" s="3">
        <f t="shared" si="4"/>
        <v>1.0816326530612246</v>
      </c>
      <c r="N56" s="3">
        <f t="shared" si="5"/>
        <v>1.0408406935980195</v>
      </c>
    </row>
    <row r="57" spans="1:16" x14ac:dyDescent="0.25">
      <c r="A57">
        <v>1973</v>
      </c>
      <c r="B57" s="3">
        <f t="shared" si="2"/>
        <v>0.96226415094339623</v>
      </c>
      <c r="C57" s="3">
        <f t="shared" si="3"/>
        <v>0.97549019607843135</v>
      </c>
      <c r="D57" s="3">
        <f t="shared" si="3"/>
        <v>0.95879396984924625</v>
      </c>
      <c r="E57" s="3">
        <f t="shared" si="3"/>
        <v>1.0440251572327044</v>
      </c>
      <c r="F57" s="3">
        <f t="shared" si="3"/>
        <v>1.1495983935742973</v>
      </c>
      <c r="G57" s="3">
        <f t="shared" si="0"/>
        <v>0.95545851528384285</v>
      </c>
      <c r="H57" s="3">
        <f t="shared" si="4"/>
        <v>1.3967093235831809</v>
      </c>
      <c r="I57" s="3">
        <f t="shared" si="4"/>
        <v>1.3285340314136125</v>
      </c>
      <c r="J57" s="3">
        <f t="shared" si="4"/>
        <v>0.99014778325123154</v>
      </c>
      <c r="K57" s="3">
        <f t="shared" si="4"/>
        <v>0.91641791044776122</v>
      </c>
      <c r="L57" s="3">
        <f t="shared" si="4"/>
        <v>1.1840390879478828</v>
      </c>
      <c r="M57" s="3">
        <f t="shared" si="4"/>
        <v>1.1095827602017423</v>
      </c>
      <c r="N57" s="3">
        <f t="shared" si="5"/>
        <v>1.0809217733172773</v>
      </c>
    </row>
    <row r="58" spans="1:16" x14ac:dyDescent="0.25">
      <c r="A58">
        <v>1974</v>
      </c>
      <c r="B58" s="3">
        <f t="shared" si="2"/>
        <v>1.0322314049586776</v>
      </c>
      <c r="C58" s="3">
        <f t="shared" si="3"/>
        <v>0.99599679743795033</v>
      </c>
      <c r="D58" s="3">
        <f t="shared" si="3"/>
        <v>0.72588424437299037</v>
      </c>
      <c r="E58" s="3">
        <f t="shared" si="3"/>
        <v>0.85049833887043191</v>
      </c>
      <c r="F58" s="3">
        <f t="shared" si="3"/>
        <v>0.89192708333333337</v>
      </c>
      <c r="G58" s="3">
        <f t="shared" si="0"/>
        <v>1.1124087591240877</v>
      </c>
      <c r="H58" s="3">
        <f t="shared" si="4"/>
        <v>1.2230971128608923</v>
      </c>
      <c r="I58" s="3">
        <f t="shared" si="4"/>
        <v>0.91684549356223177</v>
      </c>
      <c r="J58" s="3">
        <f t="shared" si="4"/>
        <v>1.1304856641310708</v>
      </c>
      <c r="K58" s="3">
        <f t="shared" si="4"/>
        <v>1.053312629399586</v>
      </c>
      <c r="L58" s="3">
        <f t="shared" si="4"/>
        <v>0.95970515970515968</v>
      </c>
      <c r="M58" s="3">
        <f t="shared" si="4"/>
        <v>0.92268305171530973</v>
      </c>
      <c r="N58" s="3">
        <f t="shared" si="5"/>
        <v>0.98458964495597678</v>
      </c>
    </row>
    <row r="59" spans="1:16" x14ac:dyDescent="0.25">
      <c r="A59">
        <v>1975</v>
      </c>
      <c r="B59" s="3">
        <f t="shared" si="2"/>
        <v>0.83351831298557155</v>
      </c>
      <c r="C59" s="3">
        <f t="shared" si="3"/>
        <v>0.91478029294274299</v>
      </c>
      <c r="D59" s="3">
        <f t="shared" si="3"/>
        <v>1.1419213973799127</v>
      </c>
      <c r="E59" s="3">
        <f t="shared" si="3"/>
        <v>0.86998087954110903</v>
      </c>
      <c r="F59" s="3">
        <f t="shared" si="3"/>
        <v>0.90402930402930404</v>
      </c>
      <c r="G59" s="3">
        <f t="shared" si="0"/>
        <v>0.96029173419773095</v>
      </c>
      <c r="H59" s="3">
        <f t="shared" si="4"/>
        <v>1.1873417721518988</v>
      </c>
      <c r="I59" s="3">
        <f t="shared" si="4"/>
        <v>1.0703624733475481</v>
      </c>
      <c r="J59" s="3">
        <f t="shared" si="4"/>
        <v>1.0876494023904382</v>
      </c>
      <c r="K59" s="3">
        <f t="shared" si="4"/>
        <v>0.89438339438339443</v>
      </c>
      <c r="L59" s="3">
        <f t="shared" si="4"/>
        <v>0.93447098976109211</v>
      </c>
      <c r="M59" s="3">
        <f t="shared" si="4"/>
        <v>0.94886778670562455</v>
      </c>
      <c r="N59" s="3">
        <f t="shared" si="5"/>
        <v>0.97896647831803063</v>
      </c>
    </row>
    <row r="60" spans="1:16" x14ac:dyDescent="0.25">
      <c r="A60">
        <v>1976</v>
      </c>
      <c r="B60" s="3">
        <f t="shared" si="2"/>
        <v>1.0800615858352578</v>
      </c>
      <c r="C60" s="3">
        <f t="shared" si="3"/>
        <v>1.1247327156094085</v>
      </c>
      <c r="D60" s="3">
        <f t="shared" si="3"/>
        <v>0.84537389100126747</v>
      </c>
      <c r="E60" s="3">
        <f t="shared" si="3"/>
        <v>0.95577211394302852</v>
      </c>
      <c r="F60" s="3">
        <f t="shared" si="3"/>
        <v>1.0588235294117647</v>
      </c>
      <c r="G60" s="3">
        <f t="shared" si="0"/>
        <v>1.0614814814814815</v>
      </c>
      <c r="H60" s="3">
        <f t="shared" si="4"/>
        <v>0.88206559665038387</v>
      </c>
      <c r="I60" s="3">
        <f t="shared" si="4"/>
        <v>0.92405063291139244</v>
      </c>
      <c r="J60" s="3">
        <f t="shared" si="4"/>
        <v>0.90154109589041098</v>
      </c>
      <c r="K60" s="3">
        <f t="shared" si="4"/>
        <v>1.0104463437796771</v>
      </c>
      <c r="L60" s="3">
        <f t="shared" si="4"/>
        <v>0.9614661654135338</v>
      </c>
      <c r="M60" s="3">
        <f t="shared" si="4"/>
        <v>1.0654936461388074</v>
      </c>
      <c r="N60" s="3">
        <f t="shared" si="5"/>
        <v>0.98927573317220097</v>
      </c>
    </row>
    <row r="61" spans="1:16" x14ac:dyDescent="0.25">
      <c r="A61">
        <v>1977</v>
      </c>
      <c r="B61" s="3">
        <f t="shared" si="2"/>
        <v>0.98899082568807339</v>
      </c>
      <c r="C61" s="3">
        <f t="shared" si="3"/>
        <v>0.98701298701298701</v>
      </c>
      <c r="D61" s="3">
        <f t="shared" si="3"/>
        <v>0.97650375939849621</v>
      </c>
      <c r="E61" s="3">
        <f t="shared" si="3"/>
        <v>0.94513955726660248</v>
      </c>
      <c r="F61" s="3">
        <f t="shared" si="3"/>
        <v>0.94602851323828918</v>
      </c>
      <c r="G61" s="3">
        <f t="shared" si="0"/>
        <v>1.0021528525296017</v>
      </c>
      <c r="H61" s="3">
        <f t="shared" ref="H61:M70" si="6">H13/G13</f>
        <v>0.9001074113856069</v>
      </c>
      <c r="I61" s="3">
        <f t="shared" si="6"/>
        <v>0.97732696897374705</v>
      </c>
      <c r="J61" s="3">
        <f t="shared" si="6"/>
        <v>1.1111111111111112</v>
      </c>
      <c r="K61" s="3">
        <f t="shared" si="6"/>
        <v>1.0285714285714285</v>
      </c>
      <c r="L61" s="3">
        <f t="shared" si="6"/>
        <v>1.1399572649572649</v>
      </c>
      <c r="M61" s="3">
        <f t="shared" si="6"/>
        <v>1.0234301780693533</v>
      </c>
      <c r="N61" s="3">
        <f t="shared" si="5"/>
        <v>1.0021944048502134</v>
      </c>
    </row>
    <row r="62" spans="1:16" x14ac:dyDescent="0.25">
      <c r="A62">
        <v>1978</v>
      </c>
      <c r="B62" s="3">
        <f t="shared" si="2"/>
        <v>0.96245421245421248</v>
      </c>
      <c r="C62" s="3">
        <f t="shared" si="3"/>
        <v>0.95908658420551851</v>
      </c>
      <c r="D62" s="3">
        <f t="shared" si="3"/>
        <v>1.2202380952380953</v>
      </c>
      <c r="E62" s="3">
        <f t="shared" si="3"/>
        <v>0.98617886178861791</v>
      </c>
      <c r="F62" s="3">
        <f t="shared" si="3"/>
        <v>1.1055234954657873</v>
      </c>
      <c r="G62" s="3">
        <f t="shared" si="0"/>
        <v>0.92766592095451161</v>
      </c>
      <c r="H62" s="3">
        <f t="shared" si="6"/>
        <v>1.0506430868167203</v>
      </c>
      <c r="I62" s="3">
        <f t="shared" si="6"/>
        <v>1.026778882938026</v>
      </c>
      <c r="J62" s="3">
        <f t="shared" si="6"/>
        <v>1.048435171385991</v>
      </c>
      <c r="K62" s="3">
        <f t="shared" si="6"/>
        <v>1.0113717128642501</v>
      </c>
      <c r="L62" s="3">
        <f t="shared" si="6"/>
        <v>1.0850316233309909</v>
      </c>
      <c r="M62" s="3">
        <f t="shared" si="6"/>
        <v>0.95401554404145072</v>
      </c>
      <c r="N62" s="3">
        <f t="shared" si="5"/>
        <v>1.0281185992903477</v>
      </c>
    </row>
    <row r="63" spans="1:16" x14ac:dyDescent="0.25">
      <c r="A63">
        <v>1979</v>
      </c>
      <c r="B63" s="3">
        <f t="shared" si="2"/>
        <v>1.0224032586558045</v>
      </c>
      <c r="C63" s="3">
        <f t="shared" si="3"/>
        <v>1.0644090305444887</v>
      </c>
      <c r="D63" s="3">
        <f t="shared" si="3"/>
        <v>0.89769182782283219</v>
      </c>
      <c r="E63" s="3">
        <f t="shared" si="3"/>
        <v>1.0396108408617095</v>
      </c>
      <c r="F63" s="3">
        <f t="shared" si="3"/>
        <v>1.0688502673796791</v>
      </c>
      <c r="G63" s="3">
        <f t="shared" si="0"/>
        <v>1.0838023764853033</v>
      </c>
      <c r="H63" s="3">
        <f t="shared" si="6"/>
        <v>0.93364108482400465</v>
      </c>
      <c r="I63" s="3">
        <f t="shared" si="6"/>
        <v>1.0902348578491965</v>
      </c>
      <c r="J63" s="3">
        <f t="shared" si="6"/>
        <v>0.98582766439909297</v>
      </c>
      <c r="K63" s="3">
        <f t="shared" si="6"/>
        <v>0.93444508338125365</v>
      </c>
      <c r="L63" s="3">
        <f t="shared" si="6"/>
        <v>1.0492307692307692</v>
      </c>
      <c r="M63" s="3">
        <f t="shared" si="6"/>
        <v>1.0422287390029326</v>
      </c>
      <c r="N63" s="3">
        <f t="shared" si="5"/>
        <v>1.0176979833697557</v>
      </c>
    </row>
    <row r="64" spans="1:16" x14ac:dyDescent="0.25">
      <c r="A64">
        <v>1980</v>
      </c>
      <c r="B64" s="3">
        <f t="shared" si="2"/>
        <v>1.0416432189082723</v>
      </c>
      <c r="C64" s="3">
        <f t="shared" si="3"/>
        <v>0.91518098325229602</v>
      </c>
      <c r="D64" s="3">
        <f t="shared" si="3"/>
        <v>0.9049586776859504</v>
      </c>
      <c r="E64" s="3">
        <f t="shared" si="3"/>
        <v>1.0058708414872799</v>
      </c>
      <c r="F64" s="3">
        <f t="shared" si="3"/>
        <v>0.99286640726329445</v>
      </c>
      <c r="G64" s="3">
        <f t="shared" si="0"/>
        <v>1.0711952971913783</v>
      </c>
      <c r="H64" s="3">
        <f t="shared" si="6"/>
        <v>1.0658536585365854</v>
      </c>
      <c r="I64" s="3">
        <f t="shared" si="6"/>
        <v>0.95594965675057209</v>
      </c>
      <c r="J64" s="3">
        <f t="shared" si="6"/>
        <v>1.0484739676840216</v>
      </c>
      <c r="K64" s="3">
        <f t="shared" si="6"/>
        <v>1.1158675799086757</v>
      </c>
      <c r="L64" s="3">
        <f t="shared" si="6"/>
        <v>0.99897698209718666</v>
      </c>
      <c r="M64" s="3">
        <f t="shared" si="6"/>
        <v>0.95442908346134148</v>
      </c>
      <c r="N64" s="3">
        <f t="shared" si="5"/>
        <v>1.0059388628522379</v>
      </c>
    </row>
    <row r="65" spans="1:14" x14ac:dyDescent="0.25">
      <c r="A65">
        <v>1981</v>
      </c>
      <c r="B65" s="3">
        <f t="shared" si="2"/>
        <v>0.93508583690987124</v>
      </c>
      <c r="C65" s="3">
        <f t="shared" si="3"/>
        <v>0.94606999426276539</v>
      </c>
      <c r="D65" s="3">
        <f t="shared" si="3"/>
        <v>1.0036385688295937</v>
      </c>
      <c r="E65" s="3">
        <f t="shared" si="3"/>
        <v>1</v>
      </c>
      <c r="F65" s="3">
        <f t="shared" si="3"/>
        <v>0.90030211480362543</v>
      </c>
      <c r="G65" s="3">
        <f t="shared" si="0"/>
        <v>0.90805369127516777</v>
      </c>
      <c r="H65" s="3">
        <f t="shared" si="6"/>
        <v>1.1160384331116038</v>
      </c>
      <c r="I65" s="3">
        <f t="shared" si="6"/>
        <v>0.96622516556291393</v>
      </c>
      <c r="J65" s="3">
        <f t="shared" si="6"/>
        <v>1.067854694996573</v>
      </c>
      <c r="K65" s="3">
        <f t="shared" si="6"/>
        <v>1.0378690629011553</v>
      </c>
      <c r="L65" s="3">
        <f t="shared" si="6"/>
        <v>1.0179344465058751</v>
      </c>
      <c r="M65" s="3">
        <f t="shared" si="6"/>
        <v>0.92709599027946532</v>
      </c>
      <c r="N65" s="3">
        <f t="shared" si="5"/>
        <v>0.98551399995321753</v>
      </c>
    </row>
    <row r="66" spans="1:14" x14ac:dyDescent="0.25">
      <c r="A66">
        <v>1982</v>
      </c>
      <c r="B66" s="3">
        <f t="shared" si="2"/>
        <v>0.96199213630406288</v>
      </c>
      <c r="C66" s="3">
        <f t="shared" si="3"/>
        <v>0.96457765667574935</v>
      </c>
      <c r="D66" s="3">
        <f t="shared" si="3"/>
        <v>1.0423728813559323</v>
      </c>
      <c r="E66" s="3">
        <f t="shared" si="3"/>
        <v>0.96747967479674801</v>
      </c>
      <c r="F66" s="3">
        <f t="shared" si="3"/>
        <v>0.88935574229691872</v>
      </c>
      <c r="G66" s="3">
        <f t="shared" si="0"/>
        <v>1.0409448818897638</v>
      </c>
      <c r="H66" s="3">
        <f t="shared" si="6"/>
        <v>0.93948562783661116</v>
      </c>
      <c r="I66" s="3">
        <f t="shared" si="6"/>
        <v>0.96618357487922701</v>
      </c>
      <c r="J66" s="3">
        <f t="shared" si="6"/>
        <v>0.94</v>
      </c>
      <c r="K66" s="3">
        <f t="shared" si="6"/>
        <v>1.0833333333333333</v>
      </c>
      <c r="L66" s="3">
        <f t="shared" si="6"/>
        <v>1.0851063829787233</v>
      </c>
      <c r="M66" s="3">
        <f t="shared" si="6"/>
        <v>0.97134238310708898</v>
      </c>
      <c r="N66" s="3">
        <f t="shared" si="5"/>
        <v>0.98768118962118001</v>
      </c>
    </row>
    <row r="67" spans="1:14" x14ac:dyDescent="0.25">
      <c r="A67">
        <v>1983</v>
      </c>
      <c r="B67" s="3">
        <f t="shared" si="2"/>
        <v>1.0590062111801242</v>
      </c>
      <c r="C67" s="3">
        <f t="shared" si="3"/>
        <v>0.89149560117302051</v>
      </c>
      <c r="D67" s="3">
        <f t="shared" si="3"/>
        <v>1.1776315789473684</v>
      </c>
      <c r="E67" s="3">
        <f t="shared" si="3"/>
        <v>1.0013966480446927</v>
      </c>
      <c r="F67" s="3">
        <f t="shared" si="3"/>
        <v>0.9316596931659693</v>
      </c>
      <c r="G67" s="3">
        <f t="shared" si="0"/>
        <v>1.0179640718562875</v>
      </c>
      <c r="H67" s="3">
        <f t="shared" si="6"/>
        <v>1.0691176470588235</v>
      </c>
      <c r="I67" s="3">
        <f t="shared" si="6"/>
        <v>1.0220082530949106</v>
      </c>
      <c r="J67" s="3">
        <f t="shared" si="6"/>
        <v>0.94885598923283987</v>
      </c>
      <c r="K67" s="3">
        <f t="shared" si="6"/>
        <v>1.0042553191489361</v>
      </c>
      <c r="L67" s="3">
        <f t="shared" si="6"/>
        <v>1.0098870056497176</v>
      </c>
      <c r="M67" s="3">
        <f t="shared" si="6"/>
        <v>1.0363636363636364</v>
      </c>
      <c r="N67" s="3">
        <f t="shared" si="5"/>
        <v>1.0141368045763606</v>
      </c>
    </row>
    <row r="68" spans="1:14" x14ac:dyDescent="0.25">
      <c r="A68">
        <v>1984</v>
      </c>
      <c r="B68" s="3">
        <f t="shared" si="2"/>
        <v>0.90958164642375172</v>
      </c>
      <c r="C68" s="3">
        <f t="shared" si="3"/>
        <v>1.0059347181008902</v>
      </c>
      <c r="D68" s="3">
        <f t="shared" si="3"/>
        <v>1.1415929203539823</v>
      </c>
      <c r="E68" s="3">
        <f t="shared" si="3"/>
        <v>0.93281653746770021</v>
      </c>
      <c r="F68" s="3">
        <f t="shared" si="3"/>
        <v>0.94736842105263153</v>
      </c>
      <c r="G68" s="3">
        <f t="shared" si="0"/>
        <v>1.0058479532163742</v>
      </c>
      <c r="H68" s="3">
        <f t="shared" si="6"/>
        <v>1.0029069767441861</v>
      </c>
      <c r="I68" s="3">
        <f t="shared" si="6"/>
        <v>0.9956521739130435</v>
      </c>
      <c r="J68" s="3">
        <f t="shared" si="6"/>
        <v>1.0043668122270741</v>
      </c>
      <c r="K68" s="3">
        <f t="shared" si="6"/>
        <v>1.0710144927536231</v>
      </c>
      <c r="L68" s="3">
        <f t="shared" si="6"/>
        <v>0.98917456021650885</v>
      </c>
      <c r="M68" s="3">
        <f t="shared" si="6"/>
        <v>0.99863201094391241</v>
      </c>
      <c r="N68" s="3">
        <f t="shared" si="5"/>
        <v>1.0004074352844732</v>
      </c>
    </row>
    <row r="69" spans="1:14" x14ac:dyDescent="0.25">
      <c r="A69">
        <v>1985</v>
      </c>
      <c r="B69" s="3">
        <f t="shared" si="2"/>
        <v>0.9945205479452055</v>
      </c>
      <c r="C69" s="3">
        <f t="shared" si="3"/>
        <v>0.96556473829201106</v>
      </c>
      <c r="D69" s="3">
        <f t="shared" si="3"/>
        <v>1.0584878744650499</v>
      </c>
      <c r="E69" s="3">
        <f t="shared" si="3"/>
        <v>0.93126684636118595</v>
      </c>
      <c r="F69" s="3">
        <f t="shared" si="3"/>
        <v>0.90593342981186686</v>
      </c>
      <c r="G69" s="3">
        <f t="shared" si="0"/>
        <v>1.0143769968051117</v>
      </c>
      <c r="H69" s="3">
        <f t="shared" si="6"/>
        <v>0.91338582677165359</v>
      </c>
      <c r="I69" s="3">
        <f t="shared" si="6"/>
        <v>0.93793103448275861</v>
      </c>
      <c r="J69" s="3">
        <f t="shared" si="6"/>
        <v>1.0514705882352942</v>
      </c>
      <c r="K69" s="3">
        <f t="shared" si="6"/>
        <v>1.1416083916083917</v>
      </c>
      <c r="L69" s="3">
        <f t="shared" si="6"/>
        <v>1.0459418070444104</v>
      </c>
      <c r="M69" s="3">
        <f t="shared" si="6"/>
        <v>1.0439238653001464</v>
      </c>
      <c r="N69" s="3">
        <f t="shared" si="5"/>
        <v>1.0003676622602571</v>
      </c>
    </row>
    <row r="70" spans="1:14" x14ac:dyDescent="0.25">
      <c r="A70">
        <v>1986</v>
      </c>
      <c r="B70" s="3">
        <f t="shared" si="2"/>
        <v>0.96633941093969145</v>
      </c>
      <c r="C70" s="3">
        <f t="shared" si="3"/>
        <v>1.0101596516690856</v>
      </c>
      <c r="D70" s="3">
        <f t="shared" si="3"/>
        <v>1.0344827586206897</v>
      </c>
      <c r="E70" s="3">
        <f t="shared" si="3"/>
        <v>0.81527777777777777</v>
      </c>
      <c r="F70" s="3">
        <f t="shared" si="3"/>
        <v>0.858603066439523</v>
      </c>
      <c r="G70" s="3">
        <f t="shared" si="0"/>
        <v>1.0138888888888888</v>
      </c>
      <c r="H70" s="3">
        <f t="shared" si="6"/>
        <v>1.0078277886497065</v>
      </c>
      <c r="I70" s="3">
        <f t="shared" si="6"/>
        <v>0.96504854368932036</v>
      </c>
      <c r="J70" s="3">
        <f t="shared" si="6"/>
        <v>1.0241448692152917</v>
      </c>
      <c r="K70" s="3">
        <f t="shared" si="6"/>
        <v>1.1728880157170924</v>
      </c>
      <c r="L70" s="3">
        <f t="shared" si="6"/>
        <v>1.0435510887772195</v>
      </c>
      <c r="M70" s="3">
        <f t="shared" si="6"/>
        <v>0.942215088282504</v>
      </c>
      <c r="N70" s="3">
        <f t="shared" si="5"/>
        <v>0.98786891238889918</v>
      </c>
    </row>
    <row r="71" spans="1:14" x14ac:dyDescent="0.25">
      <c r="A71">
        <v>1987</v>
      </c>
      <c r="B71" s="3">
        <f t="shared" si="2"/>
        <v>1.0442930153321976</v>
      </c>
      <c r="C71" s="3">
        <f t="shared" ref="C71:F90" si="7">C23/B23</f>
        <v>0.98694942903752036</v>
      </c>
      <c r="D71" s="3">
        <f t="shared" si="7"/>
        <v>0.99669421487603305</v>
      </c>
      <c r="E71" s="3">
        <f t="shared" si="7"/>
        <v>0.98673300165837474</v>
      </c>
      <c r="F71" s="3">
        <f t="shared" si="7"/>
        <v>0.91428571428571426</v>
      </c>
      <c r="G71" s="3">
        <f t="shared" si="0"/>
        <v>0.92463235294117652</v>
      </c>
      <c r="H71" s="3">
        <f t="shared" ref="H71:M80" si="8">H23/G23</f>
        <v>0.99005964214711728</v>
      </c>
      <c r="I71" s="3">
        <f t="shared" si="8"/>
        <v>1.0742971887550201</v>
      </c>
      <c r="J71" s="3">
        <f t="shared" si="8"/>
        <v>1.0242990654205608</v>
      </c>
      <c r="K71" s="3">
        <f t="shared" si="8"/>
        <v>1.0656934306569343</v>
      </c>
      <c r="L71" s="3">
        <f t="shared" si="8"/>
        <v>1.0873287671232876</v>
      </c>
      <c r="M71" s="3">
        <f t="shared" si="8"/>
        <v>0.9826771653543307</v>
      </c>
      <c r="N71" s="3">
        <f t="shared" si="5"/>
        <v>1.0064952489656889</v>
      </c>
    </row>
    <row r="72" spans="1:14" x14ac:dyDescent="0.25">
      <c r="A72">
        <v>1988</v>
      </c>
      <c r="B72" s="3">
        <f t="shared" si="2"/>
        <v>1.016025641025641</v>
      </c>
      <c r="C72" s="3">
        <f t="shared" si="7"/>
        <v>0.9542586750788643</v>
      </c>
      <c r="D72" s="3">
        <f t="shared" si="7"/>
        <v>0.98512396694214877</v>
      </c>
      <c r="E72" s="3">
        <f t="shared" si="7"/>
        <v>1.0201342281879195</v>
      </c>
      <c r="F72" s="3">
        <f t="shared" si="7"/>
        <v>1.1134868421052631</v>
      </c>
      <c r="G72" s="3">
        <f t="shared" si="0"/>
        <v>1.0236336779911375</v>
      </c>
      <c r="H72" s="3">
        <f t="shared" si="8"/>
        <v>1.0086580086580086</v>
      </c>
      <c r="I72" s="3">
        <f t="shared" si="8"/>
        <v>1.0858369098712446</v>
      </c>
      <c r="J72" s="3">
        <f t="shared" si="8"/>
        <v>1.0474308300395256</v>
      </c>
      <c r="K72" s="3">
        <f t="shared" si="8"/>
        <v>1.0226415094339623</v>
      </c>
      <c r="L72" s="3">
        <f t="shared" si="8"/>
        <v>1.055350553505535</v>
      </c>
      <c r="M72" s="3">
        <f t="shared" si="8"/>
        <v>1.0291375291375291</v>
      </c>
      <c r="N72" s="3">
        <f t="shared" si="5"/>
        <v>1.0301431976647317</v>
      </c>
    </row>
    <row r="73" spans="1:14" x14ac:dyDescent="0.25">
      <c r="A73">
        <v>1989</v>
      </c>
      <c r="B73" s="3">
        <f t="shared" si="2"/>
        <v>0.99320498301245752</v>
      </c>
      <c r="C73" s="3">
        <f t="shared" si="7"/>
        <v>1</v>
      </c>
      <c r="D73" s="3">
        <f t="shared" si="7"/>
        <v>0.93500570125427596</v>
      </c>
      <c r="E73" s="3">
        <f t="shared" si="7"/>
        <v>1.0524390243902439</v>
      </c>
      <c r="F73" s="3">
        <f t="shared" si="7"/>
        <v>0.88528389339513325</v>
      </c>
      <c r="G73" s="3">
        <f t="shared" si="0"/>
        <v>1.0281413612565444</v>
      </c>
      <c r="H73" s="3">
        <f t="shared" si="8"/>
        <v>0.97517504774029284</v>
      </c>
      <c r="I73" s="3">
        <f t="shared" si="8"/>
        <v>1.0378590078328982</v>
      </c>
      <c r="J73" s="3">
        <f t="shared" si="8"/>
        <v>1.0427672955974843</v>
      </c>
      <c r="K73" s="3">
        <f t="shared" si="8"/>
        <v>0.95295536791314839</v>
      </c>
      <c r="L73" s="3">
        <f t="shared" si="8"/>
        <v>1.0772151898734177</v>
      </c>
      <c r="M73" s="3">
        <f t="shared" si="8"/>
        <v>0.96944770857814333</v>
      </c>
      <c r="N73" s="3">
        <f t="shared" si="5"/>
        <v>0.99579121507033641</v>
      </c>
    </row>
    <row r="74" spans="1:14" x14ac:dyDescent="0.25">
      <c r="A74">
        <v>1990</v>
      </c>
      <c r="B74" s="3">
        <f t="shared" si="2"/>
        <v>0.95151515151515154</v>
      </c>
      <c r="C74" s="3">
        <f t="shared" si="7"/>
        <v>1.0254777070063694</v>
      </c>
      <c r="D74" s="3">
        <f t="shared" si="7"/>
        <v>0.92546583850931674</v>
      </c>
      <c r="E74" s="3">
        <f t="shared" si="7"/>
        <v>0.9114093959731544</v>
      </c>
      <c r="F74" s="3">
        <f t="shared" si="7"/>
        <v>0.95581737849779091</v>
      </c>
      <c r="G74" s="3">
        <f t="shared" si="0"/>
        <v>0.99075500770416025</v>
      </c>
      <c r="H74" s="3">
        <f t="shared" si="8"/>
        <v>0.88646967340590976</v>
      </c>
      <c r="I74" s="3">
        <f t="shared" si="8"/>
        <v>0.95789473684210524</v>
      </c>
      <c r="J74" s="3">
        <f t="shared" si="8"/>
        <v>0.9505494505494505</v>
      </c>
      <c r="K74" s="3">
        <f t="shared" si="8"/>
        <v>1.0211946050096339</v>
      </c>
      <c r="L74" s="3">
        <f t="shared" si="8"/>
        <v>0.99245283018867925</v>
      </c>
      <c r="M74" s="3">
        <f t="shared" si="8"/>
        <v>1.0228136882129277</v>
      </c>
      <c r="N74" s="3">
        <f t="shared" si="5"/>
        <v>0.96598462195122059</v>
      </c>
    </row>
    <row r="75" spans="1:14" x14ac:dyDescent="0.25">
      <c r="A75">
        <v>1991</v>
      </c>
      <c r="B75" s="3">
        <f t="shared" si="2"/>
        <v>0.9981412639405205</v>
      </c>
      <c r="C75" s="3">
        <f t="shared" si="7"/>
        <v>0.99255121042830541</v>
      </c>
      <c r="D75" s="3">
        <f t="shared" si="7"/>
        <v>1.1088180112570356</v>
      </c>
      <c r="E75" s="3">
        <f t="shared" si="7"/>
        <v>0.96785109983079531</v>
      </c>
      <c r="F75" s="3">
        <f t="shared" si="7"/>
        <v>1.0384615384615385</v>
      </c>
      <c r="G75" s="3">
        <f t="shared" si="0"/>
        <v>0.87037037037037035</v>
      </c>
      <c r="H75" s="3">
        <f t="shared" si="8"/>
        <v>1.0696324951644101</v>
      </c>
      <c r="I75" s="3">
        <f t="shared" si="8"/>
        <v>1.0361663652802893</v>
      </c>
      <c r="J75" s="3">
        <f t="shared" si="8"/>
        <v>0.98952879581151831</v>
      </c>
      <c r="K75" s="3">
        <f t="shared" si="8"/>
        <v>1.1869488536155204</v>
      </c>
      <c r="L75" s="3">
        <f t="shared" si="8"/>
        <v>1.0193164933135215</v>
      </c>
      <c r="M75" s="3">
        <f t="shared" si="8"/>
        <v>1.0830903790087463</v>
      </c>
      <c r="N75" s="3">
        <f t="shared" si="5"/>
        <v>1.0300730730402143</v>
      </c>
    </row>
    <row r="76" spans="1:14" x14ac:dyDescent="0.25">
      <c r="A76">
        <v>1992</v>
      </c>
      <c r="B76" s="3">
        <f t="shared" si="2"/>
        <v>1.0861372812920591</v>
      </c>
      <c r="C76" s="3">
        <f t="shared" si="7"/>
        <v>0.93308550185873607</v>
      </c>
      <c r="D76" s="3">
        <f t="shared" si="7"/>
        <v>0.96281540504648078</v>
      </c>
      <c r="E76" s="3">
        <f t="shared" si="7"/>
        <v>0.97655172413793101</v>
      </c>
      <c r="F76" s="3">
        <f t="shared" si="7"/>
        <v>0.97033898305084743</v>
      </c>
      <c r="G76" s="3">
        <f t="shared" si="0"/>
        <v>1</v>
      </c>
      <c r="H76" s="3">
        <f t="shared" si="8"/>
        <v>0.90975254730713251</v>
      </c>
      <c r="I76" s="3">
        <f t="shared" si="8"/>
        <v>1.0064</v>
      </c>
      <c r="J76" s="3">
        <f t="shared" si="8"/>
        <v>1.0763116057233704</v>
      </c>
      <c r="K76" s="3">
        <f t="shared" si="8"/>
        <v>1.0221565731166913</v>
      </c>
      <c r="L76" s="3">
        <f t="shared" si="8"/>
        <v>1.0997109826589595</v>
      </c>
      <c r="M76" s="3">
        <f t="shared" si="8"/>
        <v>0.97897503285151122</v>
      </c>
      <c r="N76" s="3">
        <f t="shared" si="5"/>
        <v>1.0018529697536431</v>
      </c>
    </row>
    <row r="77" spans="1:14" x14ac:dyDescent="0.25">
      <c r="A77">
        <v>1993</v>
      </c>
      <c r="B77" s="3">
        <f t="shared" si="2"/>
        <v>1.0550335570469798</v>
      </c>
      <c r="C77" s="3">
        <f t="shared" si="7"/>
        <v>0.98346055979643765</v>
      </c>
      <c r="D77" s="3">
        <f t="shared" si="7"/>
        <v>1.0465717981888745</v>
      </c>
      <c r="E77" s="3">
        <f t="shared" si="7"/>
        <v>0.74042027194066751</v>
      </c>
      <c r="F77" s="3">
        <f t="shared" si="7"/>
        <v>0.96661101836393992</v>
      </c>
      <c r="G77" s="3">
        <f t="shared" si="0"/>
        <v>0.9689119170984456</v>
      </c>
      <c r="H77" s="3">
        <f t="shared" si="8"/>
        <v>1.053475935828877</v>
      </c>
      <c r="I77" s="3">
        <f t="shared" si="8"/>
        <v>0.97800338409475462</v>
      </c>
      <c r="J77" s="3">
        <f t="shared" si="8"/>
        <v>0.97231833910034604</v>
      </c>
      <c r="K77" s="3">
        <f t="shared" si="8"/>
        <v>1.0889679715302492</v>
      </c>
      <c r="L77" s="3">
        <f t="shared" si="8"/>
        <v>1.09640522875817</v>
      </c>
      <c r="M77" s="3">
        <f t="shared" si="8"/>
        <v>1.0998509687034277</v>
      </c>
      <c r="N77" s="3">
        <f t="shared" si="5"/>
        <v>1.0041692458709308</v>
      </c>
    </row>
    <row r="78" spans="1:14" x14ac:dyDescent="0.25">
      <c r="A78">
        <v>1994</v>
      </c>
      <c r="B78" s="3">
        <f t="shared" si="2"/>
        <v>0.99728997289972898</v>
      </c>
      <c r="C78" s="3">
        <f t="shared" si="7"/>
        <v>0.91711956521739135</v>
      </c>
      <c r="D78" s="3">
        <f t="shared" si="7"/>
        <v>0.95851851851851855</v>
      </c>
      <c r="E78" s="3">
        <f t="shared" si="7"/>
        <v>1.0061823802163834</v>
      </c>
      <c r="F78" s="3">
        <f t="shared" si="7"/>
        <v>0.97542242703533022</v>
      </c>
      <c r="G78" s="3">
        <f t="shared" si="0"/>
        <v>0.95590551181102357</v>
      </c>
      <c r="H78" s="3">
        <f t="shared" si="8"/>
        <v>1.029654036243822</v>
      </c>
      <c r="I78" s="3">
        <f t="shared" si="8"/>
        <v>1.1088</v>
      </c>
      <c r="J78" s="3">
        <f t="shared" si="8"/>
        <v>1.0952380952380953</v>
      </c>
      <c r="K78" s="3">
        <f t="shared" si="8"/>
        <v>0.997364953886693</v>
      </c>
      <c r="L78" s="3">
        <f t="shared" si="8"/>
        <v>0.99471598414795248</v>
      </c>
      <c r="M78" s="3">
        <f t="shared" si="8"/>
        <v>1.0810092961487383</v>
      </c>
      <c r="N78" s="3">
        <f t="shared" si="5"/>
        <v>1.0097683951136396</v>
      </c>
    </row>
    <row r="79" spans="1:14" x14ac:dyDescent="0.25">
      <c r="A79">
        <v>1995</v>
      </c>
      <c r="B79" s="3">
        <f t="shared" si="2"/>
        <v>0.93980343980343983</v>
      </c>
      <c r="C79" s="3">
        <f t="shared" si="7"/>
        <v>0.92418300653594776</v>
      </c>
      <c r="D79" s="3">
        <f t="shared" si="7"/>
        <v>0.96181046676096182</v>
      </c>
      <c r="E79" s="3">
        <f t="shared" si="7"/>
        <v>1.0308823529411764</v>
      </c>
      <c r="F79" s="3">
        <f t="shared" si="7"/>
        <v>1.0228245363766049</v>
      </c>
      <c r="G79" s="3">
        <f t="shared" si="0"/>
        <v>1.2203626220362622</v>
      </c>
      <c r="H79" s="3">
        <f t="shared" si="8"/>
        <v>1.0114285714285713</v>
      </c>
      <c r="I79" s="3">
        <f t="shared" si="8"/>
        <v>0.95480225988700562</v>
      </c>
      <c r="J79" s="3">
        <f t="shared" si="8"/>
        <v>1.1218934911242604</v>
      </c>
      <c r="K79" s="3">
        <f t="shared" si="8"/>
        <v>1.0706751054852321</v>
      </c>
      <c r="L79" s="3">
        <f t="shared" si="8"/>
        <v>0.99113300492610834</v>
      </c>
      <c r="M79" s="3">
        <f t="shared" si="8"/>
        <v>1.0198807157057654</v>
      </c>
      <c r="N79" s="3">
        <f t="shared" si="5"/>
        <v>1.0224732977509448</v>
      </c>
    </row>
    <row r="80" spans="1:14" x14ac:dyDescent="0.25">
      <c r="A80">
        <v>1996</v>
      </c>
      <c r="B80" s="3">
        <f t="shared" si="2"/>
        <v>0.94736842105263153</v>
      </c>
      <c r="C80" s="3">
        <f t="shared" si="7"/>
        <v>0.98971193415637859</v>
      </c>
      <c r="D80" s="3">
        <f t="shared" si="7"/>
        <v>1.0218295218295219</v>
      </c>
      <c r="E80" s="3">
        <f t="shared" si="7"/>
        <v>1.1200406917599186</v>
      </c>
      <c r="F80" s="3">
        <f t="shared" si="7"/>
        <v>0.93278837420526794</v>
      </c>
      <c r="G80" s="3">
        <f t="shared" si="0"/>
        <v>0.91041869522882179</v>
      </c>
      <c r="H80" s="3">
        <f t="shared" si="8"/>
        <v>0.946524064171123</v>
      </c>
      <c r="I80" s="3">
        <f t="shared" si="8"/>
        <v>1.0271186440677966</v>
      </c>
      <c r="J80" s="3">
        <f t="shared" si="8"/>
        <v>0.96259625962596262</v>
      </c>
      <c r="K80" s="3">
        <f t="shared" si="8"/>
        <v>0.8045714285714286</v>
      </c>
      <c r="L80" s="3">
        <f t="shared" si="8"/>
        <v>1.0852272727272727</v>
      </c>
      <c r="M80" s="3">
        <f t="shared" si="8"/>
        <v>1.0052356020942408</v>
      </c>
      <c r="N80" s="3">
        <f t="shared" si="5"/>
        <v>0.97945257579086376</v>
      </c>
    </row>
    <row r="81" spans="1:14" x14ac:dyDescent="0.25">
      <c r="A81">
        <v>1997</v>
      </c>
      <c r="B81" s="3">
        <f t="shared" si="2"/>
        <v>0.92317708333333337</v>
      </c>
      <c r="C81" s="3">
        <f t="shared" si="7"/>
        <v>1.0141043723554302</v>
      </c>
      <c r="D81" s="3">
        <f t="shared" si="7"/>
        <v>1.0570236439499305</v>
      </c>
      <c r="E81" s="3">
        <f t="shared" si="7"/>
        <v>1.0921052631578947</v>
      </c>
      <c r="F81" s="3">
        <f t="shared" si="7"/>
        <v>0.85421686746987957</v>
      </c>
      <c r="G81" s="3">
        <f t="shared" si="0"/>
        <v>0.9139633286318759</v>
      </c>
      <c r="H81" s="3">
        <f t="shared" ref="H81:M90" si="9">H33/G33</f>
        <v>1.0987654320987654</v>
      </c>
      <c r="I81" s="3">
        <f t="shared" si="9"/>
        <v>1.0449438202247192</v>
      </c>
      <c r="J81" s="3">
        <f t="shared" si="9"/>
        <v>0.91129032258064513</v>
      </c>
      <c r="K81" s="3">
        <f t="shared" si="9"/>
        <v>1.0619469026548674</v>
      </c>
      <c r="L81" s="3">
        <f t="shared" si="9"/>
        <v>0.98750000000000004</v>
      </c>
      <c r="M81" s="3">
        <f t="shared" si="9"/>
        <v>0.92827004219409281</v>
      </c>
      <c r="N81" s="3">
        <f t="shared" si="5"/>
        <v>0.99060892322095295</v>
      </c>
    </row>
    <row r="82" spans="1:14" x14ac:dyDescent="0.25">
      <c r="A82">
        <v>1998</v>
      </c>
      <c r="B82" s="3">
        <f t="shared" si="2"/>
        <v>1.0272727272727273</v>
      </c>
      <c r="C82" s="3">
        <f t="shared" si="7"/>
        <v>0.94985250737463123</v>
      </c>
      <c r="D82" s="3">
        <f t="shared" si="7"/>
        <v>0.97049689440993792</v>
      </c>
      <c r="E82" s="3">
        <f t="shared" si="7"/>
        <v>0.92159999999999997</v>
      </c>
      <c r="F82" s="3">
        <f t="shared" si="7"/>
        <v>0.93923611111111116</v>
      </c>
      <c r="G82" s="3">
        <f t="shared" si="0"/>
        <v>0.95563770794824399</v>
      </c>
      <c r="H82" s="3">
        <f t="shared" si="9"/>
        <v>0.8626692456479691</v>
      </c>
      <c r="I82" s="3">
        <f t="shared" si="9"/>
        <v>0.92600896860986548</v>
      </c>
      <c r="J82" s="3">
        <f t="shared" si="9"/>
        <v>0.97578692493946728</v>
      </c>
      <c r="K82" s="3">
        <f t="shared" si="9"/>
        <v>1.1339950372208436</v>
      </c>
      <c r="L82" s="3">
        <f t="shared" si="9"/>
        <v>1.1072210065645514</v>
      </c>
      <c r="M82" s="3">
        <f t="shared" si="9"/>
        <v>0.9920948616600791</v>
      </c>
      <c r="N82" s="3">
        <f t="shared" si="5"/>
        <v>0.98015599939661902</v>
      </c>
    </row>
    <row r="83" spans="1:14" x14ac:dyDescent="0.25">
      <c r="A83">
        <v>1999</v>
      </c>
      <c r="B83" s="3">
        <f t="shared" si="2"/>
        <v>0.99601593625498008</v>
      </c>
      <c r="C83" s="3">
        <f t="shared" si="7"/>
        <v>0.85</v>
      </c>
      <c r="D83" s="3">
        <f t="shared" si="7"/>
        <v>1.1788235294117646</v>
      </c>
      <c r="E83" s="3">
        <f t="shared" si="7"/>
        <v>1.003992015968064</v>
      </c>
      <c r="F83" s="3">
        <f t="shared" si="7"/>
        <v>0.93240556660039764</v>
      </c>
      <c r="G83" s="3">
        <f t="shared" si="0"/>
        <v>0.97441364605543712</v>
      </c>
      <c r="H83" s="3">
        <f t="shared" si="9"/>
        <v>0.96061269146608319</v>
      </c>
      <c r="I83" s="3">
        <f t="shared" si="9"/>
        <v>1.0136674259681093</v>
      </c>
      <c r="J83" s="3">
        <f t="shared" si="9"/>
        <v>1.0943820224719101</v>
      </c>
      <c r="K83" s="3">
        <f t="shared" si="9"/>
        <v>0.98357289527720737</v>
      </c>
      <c r="L83" s="3">
        <f t="shared" si="9"/>
        <v>0.96659707724425892</v>
      </c>
      <c r="M83" s="3">
        <f t="shared" si="9"/>
        <v>0.98704103671706267</v>
      </c>
      <c r="N83" s="3">
        <f t="shared" si="5"/>
        <v>0.99512698695293966</v>
      </c>
    </row>
    <row r="84" spans="1:14" x14ac:dyDescent="0.25">
      <c r="A84">
        <v>2000</v>
      </c>
      <c r="B84" s="3">
        <f t="shared" si="2"/>
        <v>1.0437636761487965</v>
      </c>
      <c r="C84" s="3">
        <f t="shared" si="7"/>
        <v>0.97064989517819711</v>
      </c>
      <c r="D84" s="3">
        <f t="shared" si="7"/>
        <v>1.062634989200864</v>
      </c>
      <c r="E84" s="3">
        <f t="shared" si="7"/>
        <v>0.94105691056910568</v>
      </c>
      <c r="F84" s="3">
        <f t="shared" si="7"/>
        <v>1.0863930885529158</v>
      </c>
      <c r="G84" s="3">
        <f t="shared" si="0"/>
        <v>0.95228628230616297</v>
      </c>
      <c r="H84" s="3">
        <f t="shared" si="9"/>
        <v>0.86221294363256784</v>
      </c>
      <c r="I84" s="3">
        <f t="shared" si="9"/>
        <v>1.0435835351089588</v>
      </c>
      <c r="J84" s="3">
        <f t="shared" si="9"/>
        <v>1</v>
      </c>
      <c r="K84" s="3">
        <f t="shared" si="9"/>
        <v>1.0881670533642691</v>
      </c>
      <c r="L84" s="3">
        <f t="shared" si="9"/>
        <v>1.0255863539445629</v>
      </c>
      <c r="M84" s="3">
        <f t="shared" si="9"/>
        <v>1.0311850311850312</v>
      </c>
      <c r="N84" s="3">
        <f t="shared" si="5"/>
        <v>1.0089599799326194</v>
      </c>
    </row>
    <row r="85" spans="1:14" x14ac:dyDescent="0.25">
      <c r="A85">
        <v>2001</v>
      </c>
      <c r="B85" s="3">
        <f t="shared" si="2"/>
        <v>0.99596774193548387</v>
      </c>
      <c r="C85" s="3">
        <f t="shared" si="7"/>
        <v>1.0627530364372471</v>
      </c>
      <c r="D85" s="3">
        <f t="shared" si="7"/>
        <v>0.86285714285714288</v>
      </c>
      <c r="E85" s="3">
        <f t="shared" si="7"/>
        <v>1.1236203090507726</v>
      </c>
      <c r="F85" s="3">
        <f t="shared" si="7"/>
        <v>0.94891944990176813</v>
      </c>
      <c r="G85" s="3">
        <f t="shared" si="0"/>
        <v>0.99792960662525876</v>
      </c>
      <c r="H85" s="3">
        <f t="shared" si="9"/>
        <v>1.1016597510373445</v>
      </c>
      <c r="I85" s="3">
        <f t="shared" si="9"/>
        <v>1.0075329566854991</v>
      </c>
      <c r="J85" s="3">
        <f t="shared" si="9"/>
        <v>0.92897196261682247</v>
      </c>
      <c r="K85" s="3">
        <f t="shared" si="9"/>
        <v>1.152917505030181</v>
      </c>
      <c r="L85" s="3">
        <f t="shared" si="9"/>
        <v>1.0279232111692844</v>
      </c>
      <c r="M85" s="3">
        <f t="shared" si="9"/>
        <v>1.0203735144312394</v>
      </c>
      <c r="N85" s="3">
        <f t="shared" si="5"/>
        <v>1.0192855156481704</v>
      </c>
    </row>
    <row r="86" spans="1:14" x14ac:dyDescent="0.25">
      <c r="A86">
        <v>2002</v>
      </c>
      <c r="B86" s="3">
        <f t="shared" si="2"/>
        <v>0.95673876871880204</v>
      </c>
      <c r="C86" s="3">
        <f t="shared" si="7"/>
        <v>0.9652173913043478</v>
      </c>
      <c r="D86" s="3">
        <f t="shared" si="7"/>
        <v>1.0828828828828829</v>
      </c>
      <c r="E86" s="3">
        <f t="shared" si="7"/>
        <v>0.90349417637271212</v>
      </c>
      <c r="F86" s="3">
        <f t="shared" si="7"/>
        <v>1.0478821362799264</v>
      </c>
      <c r="G86" s="3">
        <f t="shared" si="0"/>
        <v>1.0597539543057997</v>
      </c>
      <c r="H86" s="3">
        <f t="shared" si="9"/>
        <v>1.0398009950248757</v>
      </c>
      <c r="I86" s="3">
        <f t="shared" si="9"/>
        <v>1.0685805422647527</v>
      </c>
      <c r="J86" s="3">
        <f t="shared" si="9"/>
        <v>1.1567164179104477</v>
      </c>
      <c r="K86" s="3">
        <f t="shared" si="9"/>
        <v>1.0619354838709678</v>
      </c>
      <c r="L86" s="3">
        <f t="shared" si="9"/>
        <v>0.96354799513973266</v>
      </c>
      <c r="M86" s="3">
        <f t="shared" si="9"/>
        <v>0.86128625472887765</v>
      </c>
      <c r="N86" s="3">
        <f t="shared" si="5"/>
        <v>1.0139864165670105</v>
      </c>
    </row>
    <row r="87" spans="1:14" x14ac:dyDescent="0.25">
      <c r="A87">
        <v>2003</v>
      </c>
      <c r="B87" s="3">
        <f t="shared" si="2"/>
        <v>1.0234260614934114</v>
      </c>
      <c r="C87" s="3">
        <f t="shared" si="7"/>
        <v>0.96852646638054363</v>
      </c>
      <c r="D87" s="3">
        <f t="shared" si="7"/>
        <v>0.93500738552437224</v>
      </c>
      <c r="E87" s="3">
        <f t="shared" si="7"/>
        <v>0.96840442338072674</v>
      </c>
      <c r="F87" s="3">
        <f t="shared" si="7"/>
        <v>1.0652528548123981</v>
      </c>
      <c r="G87" s="3">
        <f t="shared" si="0"/>
        <v>0.93261868300153139</v>
      </c>
      <c r="H87" s="3">
        <f t="shared" si="9"/>
        <v>1.1247947454844007</v>
      </c>
      <c r="I87" s="3">
        <f t="shared" si="9"/>
        <v>1.0423357664233577</v>
      </c>
      <c r="J87" s="3">
        <f t="shared" si="9"/>
        <v>0.97058823529411764</v>
      </c>
      <c r="K87" s="3">
        <f t="shared" si="9"/>
        <v>1.0418470418470418</v>
      </c>
      <c r="L87" s="3">
        <f t="shared" si="9"/>
        <v>1.1481994459833795</v>
      </c>
      <c r="M87" s="3">
        <f t="shared" si="9"/>
        <v>0.9107358262967431</v>
      </c>
      <c r="N87" s="3">
        <f t="shared" si="5"/>
        <v>1.0109780779935023</v>
      </c>
    </row>
    <row r="88" spans="1:14" x14ac:dyDescent="0.25">
      <c r="A88">
        <v>2004</v>
      </c>
      <c r="B88" s="3">
        <f t="shared" si="2"/>
        <v>1.0662251655629138</v>
      </c>
      <c r="C88" s="3">
        <f t="shared" si="7"/>
        <v>0.99503105590062113</v>
      </c>
      <c r="D88" s="3">
        <f t="shared" si="7"/>
        <v>1.0424469413233459</v>
      </c>
      <c r="E88" s="3">
        <f t="shared" si="7"/>
        <v>0.93053892215568867</v>
      </c>
      <c r="F88" s="3">
        <f t="shared" si="7"/>
        <v>0.92921492921492921</v>
      </c>
      <c r="G88" s="3">
        <f t="shared" si="0"/>
        <v>0.945983379501385</v>
      </c>
      <c r="H88" s="3">
        <f t="shared" si="9"/>
        <v>0.93118594436310398</v>
      </c>
      <c r="I88" s="3">
        <f t="shared" si="9"/>
        <v>1.0534591194968554</v>
      </c>
      <c r="J88" s="3">
        <f t="shared" si="9"/>
        <v>0.94925373134328361</v>
      </c>
      <c r="K88" s="3">
        <f t="shared" si="9"/>
        <v>1.078616352201258</v>
      </c>
      <c r="L88" s="3">
        <f t="shared" si="9"/>
        <v>1</v>
      </c>
      <c r="M88" s="3">
        <f t="shared" si="9"/>
        <v>1.0233236151603498</v>
      </c>
      <c r="N88" s="3">
        <f t="shared" si="5"/>
        <v>0.99543992968531114</v>
      </c>
    </row>
    <row r="89" spans="1:14" x14ac:dyDescent="0.25">
      <c r="A89">
        <v>2005</v>
      </c>
      <c r="B89" s="3">
        <f t="shared" si="2"/>
        <v>0.96581196581196582</v>
      </c>
      <c r="C89" s="3">
        <f t="shared" si="7"/>
        <v>1.1061946902654867</v>
      </c>
      <c r="D89" s="3">
        <f t="shared" si="7"/>
        <v>0.89866666666666661</v>
      </c>
      <c r="E89" s="3">
        <f t="shared" si="7"/>
        <v>1.0089020771513353</v>
      </c>
      <c r="F89" s="3">
        <f t="shared" si="7"/>
        <v>1</v>
      </c>
      <c r="G89" s="3">
        <f t="shared" si="0"/>
        <v>0.99411764705882355</v>
      </c>
      <c r="H89" s="3">
        <f t="shared" si="9"/>
        <v>0.95562130177514792</v>
      </c>
      <c r="I89" s="3">
        <f t="shared" si="9"/>
        <v>0.82507739938080493</v>
      </c>
      <c r="J89" s="3">
        <f t="shared" si="9"/>
        <v>1.0356472795497185</v>
      </c>
      <c r="K89" s="3">
        <f t="shared" si="9"/>
        <v>1.1123188405797102</v>
      </c>
      <c r="L89" s="3">
        <f t="shared" si="9"/>
        <v>1.0456026058631922</v>
      </c>
      <c r="M89" s="3">
        <f t="shared" si="9"/>
        <v>1.0218068535825544</v>
      </c>
      <c r="N89" s="3">
        <f t="shared" si="5"/>
        <v>0.99748061064045057</v>
      </c>
    </row>
    <row r="90" spans="1:14" x14ac:dyDescent="0.25">
      <c r="A90">
        <v>2006</v>
      </c>
      <c r="B90" s="3">
        <f t="shared" si="2"/>
        <v>1.0365853658536586</v>
      </c>
      <c r="C90" s="3">
        <f t="shared" si="7"/>
        <v>1.0705882352941176</v>
      </c>
      <c r="D90" s="3">
        <f t="shared" si="7"/>
        <v>0.90934065934065933</v>
      </c>
      <c r="E90" s="3">
        <f t="shared" si="7"/>
        <v>1.0513595166163141</v>
      </c>
      <c r="F90" s="3">
        <f t="shared" si="7"/>
        <v>1.0459770114942528</v>
      </c>
      <c r="G90" s="3">
        <f t="shared" si="0"/>
        <v>0.93681318681318682</v>
      </c>
      <c r="H90" s="3">
        <f t="shared" si="9"/>
        <v>0.97067448680351909</v>
      </c>
      <c r="I90" s="3">
        <f t="shared" si="9"/>
        <v>1.0996978851963746</v>
      </c>
      <c r="J90" s="3">
        <f t="shared" si="9"/>
        <v>1.1620879120879122</v>
      </c>
      <c r="K90" s="3">
        <f t="shared" si="9"/>
        <v>1.094562647754137</v>
      </c>
      <c r="L90" s="3">
        <f t="shared" si="9"/>
        <v>1.079913606911447</v>
      </c>
      <c r="M90" s="3">
        <f t="shared" si="9"/>
        <v>0.95199999999999996</v>
      </c>
      <c r="N90" s="3">
        <f t="shared" si="5"/>
        <v>1.034133376180465</v>
      </c>
    </row>
    <row r="91" spans="1:14" x14ac:dyDescent="0.25">
      <c r="A91">
        <v>2007</v>
      </c>
      <c r="B91" s="3">
        <f t="shared" si="2"/>
        <v>0.90966386554621848</v>
      </c>
      <c r="C91" s="3">
        <f t="shared" ref="C91:F94" si="10">C43/B43</f>
        <v>1.0392609699769053</v>
      </c>
      <c r="D91" s="3">
        <f t="shared" si="10"/>
        <v>0.89111111111111108</v>
      </c>
      <c r="E91" s="3">
        <f t="shared" si="10"/>
        <v>1.1670822942643391</v>
      </c>
      <c r="F91" s="3">
        <f t="shared" si="10"/>
        <v>1.0149572649572649</v>
      </c>
      <c r="G91" s="3">
        <f t="shared" si="0"/>
        <v>1.1242105263157895</v>
      </c>
      <c r="H91" s="3">
        <f t="shared" ref="H91:M94" si="11">H43/G43</f>
        <v>1.0692883895131087</v>
      </c>
      <c r="I91" s="3">
        <f t="shared" si="11"/>
        <v>1.1978984238178634</v>
      </c>
      <c r="J91" s="3">
        <f t="shared" si="11"/>
        <v>1.2967836257309941</v>
      </c>
      <c r="K91" s="3">
        <f t="shared" si="11"/>
        <v>0.88275084554678696</v>
      </c>
      <c r="L91" s="3">
        <f t="shared" si="11"/>
        <v>1.090676883780332</v>
      </c>
      <c r="M91" s="3">
        <f t="shared" si="11"/>
        <v>0.94262295081967218</v>
      </c>
      <c r="N91" s="3">
        <f t="shared" si="5"/>
        <v>1.052192262615032</v>
      </c>
    </row>
    <row r="92" spans="1:14" x14ac:dyDescent="0.25">
      <c r="A92">
        <v>2008</v>
      </c>
      <c r="B92" s="3">
        <f t="shared" si="2"/>
        <v>1.0782608695652174</v>
      </c>
      <c r="C92" s="3">
        <f t="shared" si="10"/>
        <v>1.0783410138248848</v>
      </c>
      <c r="D92" s="3">
        <f t="shared" si="10"/>
        <v>0.78739316239316237</v>
      </c>
      <c r="E92" s="3">
        <f t="shared" si="10"/>
        <v>0.85617367706919945</v>
      </c>
      <c r="F92" s="3">
        <f t="shared" si="10"/>
        <v>0.89064976228209192</v>
      </c>
      <c r="G92" s="3">
        <f t="shared" si="0"/>
        <v>1.0871886120996441</v>
      </c>
      <c r="H92" s="3">
        <f t="shared" si="11"/>
        <v>0.95581014729950897</v>
      </c>
      <c r="I92" s="3">
        <f t="shared" si="11"/>
        <v>0.94691780821917804</v>
      </c>
      <c r="J92" s="3">
        <f t="shared" si="11"/>
        <v>0.87703435804701624</v>
      </c>
      <c r="K92" s="3">
        <f t="shared" si="11"/>
        <v>0.73814432989690726</v>
      </c>
      <c r="L92" s="3">
        <f t="shared" si="11"/>
        <v>1.1843575418994414</v>
      </c>
      <c r="M92" s="3">
        <f t="shared" si="11"/>
        <v>1.1533018867924529</v>
      </c>
      <c r="N92" s="3">
        <f t="shared" si="5"/>
        <v>0.96946443078239219</v>
      </c>
    </row>
    <row r="93" spans="1:14" x14ac:dyDescent="0.25">
      <c r="A93">
        <v>2009</v>
      </c>
      <c r="B93" s="3">
        <f t="shared" si="2"/>
        <v>0.94069529652351735</v>
      </c>
      <c r="C93" s="3">
        <f t="shared" si="10"/>
        <v>0.94130434782608696</v>
      </c>
      <c r="D93" s="3">
        <f t="shared" si="10"/>
        <v>1.0762124711316396</v>
      </c>
      <c r="E93" s="3">
        <f t="shared" si="10"/>
        <v>0.99356223175965663</v>
      </c>
      <c r="F93" s="3">
        <f t="shared" si="10"/>
        <v>1.1814254859611231</v>
      </c>
      <c r="G93" s="3">
        <f t="shared" si="0"/>
        <v>0.78793418647166358</v>
      </c>
      <c r="H93" s="3">
        <f t="shared" si="11"/>
        <v>0.96287703016241299</v>
      </c>
      <c r="I93" s="3">
        <f t="shared" si="11"/>
        <v>0.69638554216867465</v>
      </c>
      <c r="J93" s="3">
        <f t="shared" si="11"/>
        <v>0.90657439446366783</v>
      </c>
      <c r="K93" s="3">
        <f t="shared" si="11"/>
        <v>1.1984732824427482</v>
      </c>
      <c r="L93" s="3">
        <f t="shared" si="11"/>
        <v>1.3152866242038217</v>
      </c>
      <c r="M93" s="3">
        <f t="shared" si="11"/>
        <v>0.99273607748184023</v>
      </c>
      <c r="N93" s="3">
        <f t="shared" si="5"/>
        <v>0.99945558088307107</v>
      </c>
    </row>
    <row r="94" spans="1:14" x14ac:dyDescent="0.25">
      <c r="A94">
        <v>2010</v>
      </c>
      <c r="B94" s="3">
        <f t="shared" si="2"/>
        <v>0.93658536585365859</v>
      </c>
      <c r="C94" s="3">
        <f t="shared" si="10"/>
        <v>1.15625</v>
      </c>
      <c r="D94" s="3">
        <f t="shared" si="10"/>
        <v>0.86261261261261257</v>
      </c>
      <c r="E94" s="3">
        <f t="shared" si="10"/>
        <v>1.0861618798955615</v>
      </c>
      <c r="F94" s="3">
        <f t="shared" si="10"/>
        <v>1.0865384615384615</v>
      </c>
      <c r="G94" s="3">
        <f t="shared" si="0"/>
        <v>1.0553097345132743</v>
      </c>
      <c r="H94" s="3">
        <f t="shared" si="11"/>
        <v>1.2452830188679245</v>
      </c>
      <c r="I94" s="3">
        <f t="shared" si="11"/>
        <v>1.0404040404040404</v>
      </c>
      <c r="J94" s="3">
        <f t="shared" si="11"/>
        <v>1.006472491909385</v>
      </c>
      <c r="K94" s="3">
        <f t="shared" si="11"/>
        <v>1.1463022508038585</v>
      </c>
      <c r="L94" s="3">
        <f t="shared" si="11"/>
        <v>0.94389901823281908</v>
      </c>
      <c r="M94" s="3">
        <f t="shared" si="11"/>
        <v>1.1604754829123329</v>
      </c>
      <c r="N94" s="3">
        <f t="shared" si="5"/>
        <v>1.0605245297953274</v>
      </c>
    </row>
    <row r="95" spans="1:14" x14ac:dyDescent="0.25">
      <c r="A95" t="s">
        <v>33</v>
      </c>
      <c r="B95" s="3">
        <f t="shared" ref="B95:M95" si="12">AVERAGE(B51:B94)</f>
        <v>0.99029953946217519</v>
      </c>
      <c r="C95" s="3">
        <f t="shared" si="12"/>
        <v>0.99272595067913127</v>
      </c>
      <c r="D95" s="3">
        <f t="shared" si="12"/>
        <v>0.99013212597463818</v>
      </c>
      <c r="E95" s="3">
        <f t="shared" si="12"/>
        <v>0.98049213701998961</v>
      </c>
      <c r="F95" s="3">
        <f t="shared" si="12"/>
        <v>0.98021268510790949</v>
      </c>
      <c r="G95" s="3">
        <f t="shared" si="12"/>
        <v>0.98853865697615784</v>
      </c>
      <c r="H95" s="3">
        <f t="shared" si="12"/>
        <v>1.018125570576135</v>
      </c>
      <c r="I95" s="3">
        <f t="shared" si="12"/>
        <v>1.0125752023277645</v>
      </c>
      <c r="J95" s="3">
        <f t="shared" si="12"/>
        <v>1.0272750368648831</v>
      </c>
      <c r="K95" s="3">
        <f t="shared" si="12"/>
        <v>1.0398423459640138</v>
      </c>
      <c r="L95" s="3">
        <f t="shared" si="12"/>
        <v>1.0467767582565677</v>
      </c>
      <c r="M95" s="3">
        <f t="shared" si="12"/>
        <v>1.0097117597331464</v>
      </c>
    </row>
    <row r="96" spans="1:14" x14ac:dyDescent="0.25">
      <c r="A96" t="s">
        <v>22</v>
      </c>
      <c r="B96" s="3">
        <f t="shared" ref="B96:M96" si="13">MEDIAN(B51:B94)</f>
        <v>0.99299238320297967</v>
      </c>
      <c r="C96" s="3">
        <f t="shared" si="13"/>
        <v>0.98698120802525369</v>
      </c>
      <c r="D96" s="3">
        <f t="shared" si="13"/>
        <v>0.98081386317032249</v>
      </c>
      <c r="E96" s="3">
        <f t="shared" si="13"/>
        <v>0.98658939239545251</v>
      </c>
      <c r="F96" s="3">
        <f t="shared" si="13"/>
        <v>0.96818263583603426</v>
      </c>
      <c r="G96" s="3">
        <f t="shared" si="13"/>
        <v>0.98258432687979869</v>
      </c>
      <c r="H96" s="3">
        <f t="shared" si="13"/>
        <v>1.0082428986538576</v>
      </c>
      <c r="I96" s="3">
        <f t="shared" si="13"/>
        <v>1.0127045544713345</v>
      </c>
      <c r="J96" s="3">
        <f t="shared" si="13"/>
        <v>1.0242219673179263</v>
      </c>
      <c r="K96" s="3">
        <f t="shared" si="13"/>
        <v>1.0475798356233139</v>
      </c>
      <c r="L96" s="3">
        <f t="shared" si="13"/>
        <v>1.0357371499732519</v>
      </c>
      <c r="M96" s="3">
        <f t="shared" si="13"/>
        <v>1.0125581589000032</v>
      </c>
    </row>
    <row r="99" spans="1:15" x14ac:dyDescent="0.25">
      <c r="A99" t="s">
        <v>28</v>
      </c>
      <c r="N99" t="s">
        <v>29</v>
      </c>
      <c r="O99" t="s">
        <v>32</v>
      </c>
    </row>
    <row r="100" spans="1:15" x14ac:dyDescent="0.25">
      <c r="A100" t="s">
        <v>1</v>
      </c>
      <c r="B100" t="s">
        <v>2</v>
      </c>
      <c r="C100" t="s">
        <v>3</v>
      </c>
      <c r="D100" t="s">
        <v>4</v>
      </c>
      <c r="E100" t="s">
        <v>5</v>
      </c>
      <c r="F100" t="s">
        <v>6</v>
      </c>
      <c r="G100" t="s">
        <v>7</v>
      </c>
      <c r="H100" t="s">
        <v>8</v>
      </c>
      <c r="I100" t="s">
        <v>9</v>
      </c>
      <c r="J100" t="s">
        <v>10</v>
      </c>
      <c r="K100" t="s">
        <v>11</v>
      </c>
      <c r="L100" t="s">
        <v>12</v>
      </c>
      <c r="M100" t="s">
        <v>13</v>
      </c>
    </row>
    <row r="101" spans="1:15" x14ac:dyDescent="0.25">
      <c r="A101">
        <v>1967</v>
      </c>
      <c r="B101" s="3">
        <v>1</v>
      </c>
      <c r="C101" s="3">
        <f t="shared" ref="C101:M101" si="14">B101*C51</f>
        <v>1.1071428571428572</v>
      </c>
      <c r="D101" s="3">
        <f t="shared" si="14"/>
        <v>1.1133540372670809</v>
      </c>
      <c r="E101" s="3">
        <f t="shared" si="14"/>
        <v>1.0310559006211182</v>
      </c>
      <c r="F101" s="3">
        <f t="shared" si="14"/>
        <v>1.0326086956521741</v>
      </c>
      <c r="G101" s="3">
        <f t="shared" si="14"/>
        <v>0.92701863354037284</v>
      </c>
      <c r="H101" s="3">
        <f t="shared" si="14"/>
        <v>0.94254658385093182</v>
      </c>
      <c r="I101" s="3">
        <f t="shared" si="14"/>
        <v>0.908385093167702</v>
      </c>
      <c r="J101" s="3">
        <f t="shared" si="14"/>
        <v>0.95031055900621142</v>
      </c>
      <c r="K101" s="3">
        <f t="shared" si="14"/>
        <v>0.92857142857142883</v>
      </c>
      <c r="L101" s="3">
        <f t="shared" si="14"/>
        <v>0.89596273291925488</v>
      </c>
      <c r="M101" s="3">
        <f t="shared" si="14"/>
        <v>0.90062111801242251</v>
      </c>
      <c r="N101" s="3">
        <f>M101*B$95</f>
        <v>0.89188467839761132</v>
      </c>
      <c r="O101" s="2">
        <f t="shared" ref="O101:O147" si="15">(N101/1)^(1/12)-1</f>
        <v>-9.4895571814775925E-3</v>
      </c>
    </row>
    <row r="102" spans="1:15" x14ac:dyDescent="0.25">
      <c r="A102">
        <v>1968</v>
      </c>
      <c r="B102" s="3">
        <v>1</v>
      </c>
      <c r="C102" s="3">
        <f t="shared" ref="C102:M102" si="16">B102*C52</f>
        <v>0.98827470686767172</v>
      </c>
      <c r="D102" s="3">
        <f t="shared" si="16"/>
        <v>0.99497487437185916</v>
      </c>
      <c r="E102" s="3">
        <f t="shared" si="16"/>
        <v>0.90787269681742022</v>
      </c>
      <c r="F102" s="3">
        <f t="shared" si="16"/>
        <v>0.91624790619765473</v>
      </c>
      <c r="G102" s="3">
        <f t="shared" si="16"/>
        <v>0.84087102177554418</v>
      </c>
      <c r="H102" s="3">
        <f t="shared" si="16"/>
        <v>0.84087102177554418</v>
      </c>
      <c r="I102" s="3">
        <f t="shared" si="16"/>
        <v>0.79396984924623104</v>
      </c>
      <c r="J102" s="3">
        <f t="shared" si="16"/>
        <v>0.79899497487437177</v>
      </c>
      <c r="K102" s="3">
        <f t="shared" si="16"/>
        <v>0.86934673366834159</v>
      </c>
      <c r="L102" s="3">
        <f t="shared" si="16"/>
        <v>0.88107202680066976</v>
      </c>
      <c r="M102" s="3">
        <f t="shared" si="16"/>
        <v>0.92797319932998301</v>
      </c>
      <c r="N102" s="3">
        <f t="shared" ref="N102:N144" si="17">M102*B$95</f>
        <v>0.91897143192972353</v>
      </c>
      <c r="O102" s="2">
        <f t="shared" si="15"/>
        <v>-7.0169523434772119E-3</v>
      </c>
    </row>
    <row r="103" spans="1:15" x14ac:dyDescent="0.25">
      <c r="A103">
        <v>1969</v>
      </c>
      <c r="B103" s="3">
        <v>1</v>
      </c>
      <c r="C103" s="3">
        <f t="shared" ref="C103:M103" si="18">B103*C53</f>
        <v>0.96</v>
      </c>
      <c r="D103" s="3">
        <f t="shared" si="18"/>
        <v>0.93636363636363629</v>
      </c>
      <c r="E103" s="3">
        <f t="shared" si="18"/>
        <v>0.96181818181818168</v>
      </c>
      <c r="F103" s="3">
        <f t="shared" si="18"/>
        <v>0.93272727272727263</v>
      </c>
      <c r="G103" s="3">
        <f t="shared" si="18"/>
        <v>0.90727272727272723</v>
      </c>
      <c r="H103" s="3">
        <f t="shared" si="18"/>
        <v>0.92909090909090908</v>
      </c>
      <c r="I103" s="3">
        <f t="shared" si="18"/>
        <v>0.94000000000000006</v>
      </c>
      <c r="J103" s="3">
        <f t="shared" si="18"/>
        <v>0.96545454545454545</v>
      </c>
      <c r="K103" s="3">
        <f t="shared" si="18"/>
        <v>0.99090909090909096</v>
      </c>
      <c r="L103" s="3">
        <f t="shared" si="18"/>
        <v>1.0472727272727274</v>
      </c>
      <c r="M103" s="3">
        <f t="shared" si="18"/>
        <v>1.0945454545454545</v>
      </c>
      <c r="N103" s="3">
        <f t="shared" si="17"/>
        <v>1.0839278595567807</v>
      </c>
      <c r="O103" s="2">
        <f t="shared" si="15"/>
        <v>6.7385484168887011E-3</v>
      </c>
    </row>
    <row r="104" spans="1:15" x14ac:dyDescent="0.25">
      <c r="A104">
        <v>1970</v>
      </c>
      <c r="B104" s="3">
        <v>1</v>
      </c>
      <c r="C104" s="3">
        <f t="shared" ref="C104:M104" si="19">B104*C54</f>
        <v>1.0574324324324325</v>
      </c>
      <c r="D104" s="3">
        <f t="shared" si="19"/>
        <v>1.0168918918918919</v>
      </c>
      <c r="E104" s="3">
        <f t="shared" si="19"/>
        <v>1.0675675675675675</v>
      </c>
      <c r="F104" s="3">
        <f t="shared" si="19"/>
        <v>0.95777027027027029</v>
      </c>
      <c r="G104" s="3">
        <f t="shared" si="19"/>
        <v>0.96621621621621623</v>
      </c>
      <c r="H104" s="3">
        <f t="shared" si="19"/>
        <v>0.98817567567567566</v>
      </c>
      <c r="I104" s="3">
        <f t="shared" si="19"/>
        <v>1.0574324324324325</v>
      </c>
      <c r="J104" s="3">
        <f t="shared" si="19"/>
        <v>1.1469594594594594</v>
      </c>
      <c r="K104" s="3">
        <f t="shared" si="19"/>
        <v>1.1925675675675675</v>
      </c>
      <c r="L104" s="3">
        <f t="shared" si="19"/>
        <v>1.1773648648648649</v>
      </c>
      <c r="M104" s="3">
        <f t="shared" si="19"/>
        <v>1.1790540540540542</v>
      </c>
      <c r="N104" s="3">
        <f t="shared" si="17"/>
        <v>1.1676166867307405</v>
      </c>
      <c r="O104" s="2">
        <f t="shared" si="15"/>
        <v>1.2997463128369358E-2</v>
      </c>
    </row>
    <row r="105" spans="1:15" x14ac:dyDescent="0.25">
      <c r="A105">
        <v>1971</v>
      </c>
      <c r="B105" s="3">
        <v>1</v>
      </c>
      <c r="C105" s="3">
        <f t="shared" ref="C105:M105" si="20">B105*C55</f>
        <v>0.99710144927536237</v>
      </c>
      <c r="D105" s="3">
        <f t="shared" si="20"/>
        <v>0.96231884057971029</v>
      </c>
      <c r="E105" s="3">
        <f t="shared" si="20"/>
        <v>0.9492753623188408</v>
      </c>
      <c r="F105" s="3">
        <f t="shared" si="20"/>
        <v>0.95217391304347843</v>
      </c>
      <c r="G105" s="3">
        <f t="shared" si="20"/>
        <v>0.92463768115942035</v>
      </c>
      <c r="H105" s="3">
        <f t="shared" si="20"/>
        <v>0.86086956521739133</v>
      </c>
      <c r="I105" s="3">
        <f t="shared" si="20"/>
        <v>0.85217391304347834</v>
      </c>
      <c r="J105" s="3">
        <f t="shared" si="20"/>
        <v>0.83913043478260885</v>
      </c>
      <c r="K105" s="3">
        <f t="shared" si="20"/>
        <v>0.9231884057971016</v>
      </c>
      <c r="L105" s="3">
        <f t="shared" si="20"/>
        <v>0.93768115942029007</v>
      </c>
      <c r="M105" s="3">
        <f t="shared" si="20"/>
        <v>0.98550724637681175</v>
      </c>
      <c r="N105" s="3">
        <f t="shared" si="17"/>
        <v>0.97594737222359307</v>
      </c>
      <c r="O105" s="2">
        <f t="shared" si="15"/>
        <v>-2.0268278651641713E-3</v>
      </c>
    </row>
    <row r="106" spans="1:15" x14ac:dyDescent="0.25">
      <c r="A106">
        <v>1972</v>
      </c>
      <c r="B106" s="3">
        <v>1</v>
      </c>
      <c r="C106" s="3">
        <f t="shared" ref="C106:M106" si="21">B106*C56</f>
        <v>0.97462686567164181</v>
      </c>
      <c r="D106" s="3">
        <f t="shared" si="21"/>
        <v>0.97611940298507449</v>
      </c>
      <c r="E106" s="3">
        <f t="shared" si="21"/>
        <v>1.008955223880597</v>
      </c>
      <c r="F106" s="3">
        <f t="shared" si="21"/>
        <v>0.90746268656716422</v>
      </c>
      <c r="G106" s="3">
        <f t="shared" si="21"/>
        <v>0.85373134328358213</v>
      </c>
      <c r="H106" s="3">
        <f t="shared" si="21"/>
        <v>0.93283582089552253</v>
      </c>
      <c r="I106" s="3">
        <f t="shared" si="21"/>
        <v>1.0791044776119405</v>
      </c>
      <c r="J106" s="3">
        <f t="shared" si="21"/>
        <v>1.2477611940298512</v>
      </c>
      <c r="K106" s="3">
        <f t="shared" si="21"/>
        <v>1.2940298507462691</v>
      </c>
      <c r="L106" s="3">
        <f t="shared" si="21"/>
        <v>1.4626865671641798</v>
      </c>
      <c r="M106" s="3">
        <f t="shared" si="21"/>
        <v>1.5820895522388068</v>
      </c>
      <c r="N106" s="3">
        <f t="shared" si="17"/>
        <v>1.5667425549700094</v>
      </c>
      <c r="O106" s="2">
        <f t="shared" si="15"/>
        <v>3.8125366941977656E-2</v>
      </c>
    </row>
    <row r="107" spans="1:15" x14ac:dyDescent="0.25">
      <c r="A107">
        <v>1973</v>
      </c>
      <c r="B107" s="3">
        <v>1</v>
      </c>
      <c r="C107" s="3">
        <f t="shared" ref="C107:M107" si="22">B107*C57</f>
        <v>0.97549019607843135</v>
      </c>
      <c r="D107" s="3">
        <f t="shared" si="22"/>
        <v>0.93529411764705883</v>
      </c>
      <c r="E107" s="3">
        <f t="shared" si="22"/>
        <v>0.97647058823529409</v>
      </c>
      <c r="F107" s="3">
        <f t="shared" si="22"/>
        <v>1.1225490196078431</v>
      </c>
      <c r="G107" s="3">
        <f t="shared" si="22"/>
        <v>1.0725490196078431</v>
      </c>
      <c r="H107" s="3">
        <f t="shared" si="22"/>
        <v>1.4980392156862743</v>
      </c>
      <c r="I107" s="3">
        <f t="shared" si="22"/>
        <v>1.9901960784313721</v>
      </c>
      <c r="J107" s="3">
        <f t="shared" si="22"/>
        <v>1.9705882352941173</v>
      </c>
      <c r="K107" s="3">
        <f t="shared" si="22"/>
        <v>1.8058823529411763</v>
      </c>
      <c r="L107" s="3">
        <f t="shared" si="22"/>
        <v>2.138235294117647</v>
      </c>
      <c r="M107" s="3">
        <f t="shared" si="22"/>
        <v>2.3725490196078431</v>
      </c>
      <c r="N107" s="3">
        <f t="shared" si="17"/>
        <v>2.3495342014690825</v>
      </c>
      <c r="O107" s="2">
        <f t="shared" si="15"/>
        <v>7.3779596946226267E-2</v>
      </c>
    </row>
    <row r="108" spans="1:15" x14ac:dyDescent="0.25">
      <c r="A108">
        <v>1974</v>
      </c>
      <c r="B108" s="3">
        <v>1</v>
      </c>
      <c r="C108" s="3">
        <f t="shared" ref="C108:M108" si="23">B108*C58</f>
        <v>0.99599679743795033</v>
      </c>
      <c r="D108" s="3">
        <f t="shared" si="23"/>
        <v>0.72297838270616488</v>
      </c>
      <c r="E108" s="3">
        <f t="shared" si="23"/>
        <v>0.61489191353082462</v>
      </c>
      <c r="F108" s="3">
        <f t="shared" si="23"/>
        <v>0.54843875100080064</v>
      </c>
      <c r="G108" s="3">
        <f t="shared" si="23"/>
        <v>0.61008807045636515</v>
      </c>
      <c r="H108" s="3">
        <f t="shared" si="23"/>
        <v>0.74619695756605287</v>
      </c>
      <c r="I108" s="3">
        <f t="shared" si="23"/>
        <v>0.68414731785428351</v>
      </c>
      <c r="J108" s="3">
        <f t="shared" si="23"/>
        <v>0.77341873498799041</v>
      </c>
      <c r="K108" s="3">
        <f t="shared" si="23"/>
        <v>0.81465172137710173</v>
      </c>
      <c r="L108" s="3">
        <f t="shared" si="23"/>
        <v>0.7818254603682947</v>
      </c>
      <c r="M108" s="3">
        <f t="shared" si="23"/>
        <v>0.72137710168134506</v>
      </c>
      <c r="N108" s="3">
        <f t="shared" si="17"/>
        <v>0.71437941157359475</v>
      </c>
      <c r="O108" s="2">
        <f t="shared" si="15"/>
        <v>-2.7639270435019569E-2</v>
      </c>
    </row>
    <row r="109" spans="1:15" x14ac:dyDescent="0.25">
      <c r="A109">
        <v>1975</v>
      </c>
      <c r="B109" s="3">
        <v>1</v>
      </c>
      <c r="C109" s="3">
        <f t="shared" ref="C109:M109" si="24">B109*C59</f>
        <v>0.91478029294274299</v>
      </c>
      <c r="D109" s="3">
        <f t="shared" si="24"/>
        <v>1.0446071904127829</v>
      </c>
      <c r="E109" s="3">
        <f t="shared" si="24"/>
        <v>0.90878828229027964</v>
      </c>
      <c r="F109" s="3">
        <f t="shared" si="24"/>
        <v>0.82157123834886814</v>
      </c>
      <c r="G109" s="3">
        <f t="shared" si="24"/>
        <v>0.78894806924101191</v>
      </c>
      <c r="H109" s="3">
        <f t="shared" si="24"/>
        <v>0.93675099866844203</v>
      </c>
      <c r="I109" s="3">
        <f t="shared" si="24"/>
        <v>1.0026631158455392</v>
      </c>
      <c r="J109" s="3">
        <f t="shared" si="24"/>
        <v>1.0905459387483354</v>
      </c>
      <c r="K109" s="3">
        <f t="shared" si="24"/>
        <v>0.9753661784287615</v>
      </c>
      <c r="L109" s="3">
        <f t="shared" si="24"/>
        <v>0.91145139813581877</v>
      </c>
      <c r="M109" s="3">
        <f t="shared" si="24"/>
        <v>0.86484687083888134</v>
      </c>
      <c r="N109" s="3">
        <f t="shared" si="17"/>
        <v>0.85645745789704752</v>
      </c>
      <c r="O109" s="2">
        <f t="shared" si="15"/>
        <v>-1.2829543343022665E-2</v>
      </c>
    </row>
    <row r="110" spans="1:15" x14ac:dyDescent="0.25">
      <c r="A110">
        <v>1976</v>
      </c>
      <c r="B110" s="3">
        <v>1</v>
      </c>
      <c r="C110" s="3">
        <f t="shared" ref="C110:M110" si="25">B110*C60</f>
        <v>1.1247327156094085</v>
      </c>
      <c r="D110" s="3">
        <f t="shared" si="25"/>
        <v>0.9508196721311476</v>
      </c>
      <c r="E110" s="3">
        <f t="shared" si="25"/>
        <v>0.90876692801140424</v>
      </c>
      <c r="F110" s="3">
        <f t="shared" si="25"/>
        <v>0.96222380612972214</v>
      </c>
      <c r="G110" s="3">
        <f t="shared" si="25"/>
        <v>1.0213827512473272</v>
      </c>
      <c r="H110" s="3">
        <f t="shared" si="25"/>
        <v>0.90092658588738428</v>
      </c>
      <c r="I110" s="3">
        <f t="shared" si="25"/>
        <v>0.83250178189593738</v>
      </c>
      <c r="J110" s="3">
        <f t="shared" si="25"/>
        <v>0.7505345687811833</v>
      </c>
      <c r="K110" s="3">
        <f t="shared" si="25"/>
        <v>0.75837491090520326</v>
      </c>
      <c r="L110" s="3">
        <f t="shared" si="25"/>
        <v>0.72915181753385616</v>
      </c>
      <c r="M110" s="3">
        <f t="shared" si="25"/>
        <v>0.77690662865288673</v>
      </c>
      <c r="N110" s="3">
        <f t="shared" si="17"/>
        <v>0.76937027656006485</v>
      </c>
      <c r="O110" s="2">
        <f t="shared" si="15"/>
        <v>-2.1611625448747729E-2</v>
      </c>
    </row>
    <row r="111" spans="1:15" x14ac:dyDescent="0.25">
      <c r="A111">
        <v>1977</v>
      </c>
      <c r="B111" s="3">
        <v>1</v>
      </c>
      <c r="C111" s="3">
        <f t="shared" ref="C111:M111" si="26">B111*C61</f>
        <v>0.98701298701298701</v>
      </c>
      <c r="D111" s="3">
        <f t="shared" si="26"/>
        <v>0.96382189239332094</v>
      </c>
      <c r="E111" s="3">
        <f t="shared" si="26"/>
        <v>0.91094619666048238</v>
      </c>
      <c r="F111" s="3">
        <f t="shared" si="26"/>
        <v>0.86178107606679033</v>
      </c>
      <c r="G111" s="3">
        <f t="shared" si="26"/>
        <v>0.86363636363636365</v>
      </c>
      <c r="H111" s="3">
        <f t="shared" si="26"/>
        <v>0.77736549165120594</v>
      </c>
      <c r="I111" s="3">
        <f t="shared" si="26"/>
        <v>0.75974025974025972</v>
      </c>
      <c r="J111" s="3">
        <f t="shared" si="26"/>
        <v>0.84415584415584421</v>
      </c>
      <c r="K111" s="3">
        <f t="shared" si="26"/>
        <v>0.86827458256029677</v>
      </c>
      <c r="L111" s="3">
        <f t="shared" si="26"/>
        <v>0.98979591836734682</v>
      </c>
      <c r="M111" s="3">
        <f t="shared" si="26"/>
        <v>1.0129870129870129</v>
      </c>
      <c r="N111" s="3">
        <f t="shared" si="17"/>
        <v>1.0031605724422032</v>
      </c>
      <c r="O111" s="2">
        <f t="shared" si="15"/>
        <v>2.6300027285253158E-4</v>
      </c>
    </row>
    <row r="112" spans="1:15" x14ac:dyDescent="0.25">
      <c r="A112">
        <v>1978</v>
      </c>
      <c r="B112" s="3">
        <v>1</v>
      </c>
      <c r="C112" s="3">
        <f t="shared" ref="C112:M112" si="27">B112*C62</f>
        <v>0.95908658420551851</v>
      </c>
      <c r="D112" s="3">
        <f t="shared" si="27"/>
        <v>1.170313986679353</v>
      </c>
      <c r="E112" s="3">
        <f t="shared" si="27"/>
        <v>1.1541389153187442</v>
      </c>
      <c r="F112" s="3">
        <f t="shared" si="27"/>
        <v>1.2759276879162704</v>
      </c>
      <c r="G112" s="3">
        <f t="shared" si="27"/>
        <v>1.1836346336822077</v>
      </c>
      <c r="H112" s="3">
        <f t="shared" si="27"/>
        <v>1.2435775451950526</v>
      </c>
      <c r="I112" s="3">
        <f t="shared" si="27"/>
        <v>1.2768791627021887</v>
      </c>
      <c r="J112" s="3">
        <f t="shared" si="27"/>
        <v>1.3387250237868697</v>
      </c>
      <c r="K112" s="3">
        <f t="shared" si="27"/>
        <v>1.3539486203615605</v>
      </c>
      <c r="L112" s="3">
        <f t="shared" si="27"/>
        <v>1.4690770694576596</v>
      </c>
      <c r="M112" s="3">
        <f t="shared" si="27"/>
        <v>1.4015223596574693</v>
      </c>
      <c r="N112" s="3">
        <f t="shared" si="17"/>
        <v>1.3879269473147329</v>
      </c>
      <c r="O112" s="2">
        <f t="shared" si="15"/>
        <v>2.7694149088912434E-2</v>
      </c>
    </row>
    <row r="113" spans="1:15" x14ac:dyDescent="0.25">
      <c r="A113">
        <v>1979</v>
      </c>
      <c r="B113" s="3">
        <v>1</v>
      </c>
      <c r="C113" s="3">
        <f t="shared" ref="C113:M113" si="28">B113*C63</f>
        <v>1.0644090305444887</v>
      </c>
      <c r="D113" s="3">
        <f t="shared" si="28"/>
        <v>0.95551128818061082</v>
      </c>
      <c r="E113" s="3">
        <f t="shared" si="28"/>
        <v>0.99335989375830003</v>
      </c>
      <c r="F113" s="3">
        <f t="shared" si="28"/>
        <v>1.0617529880478087</v>
      </c>
      <c r="G113" s="3">
        <f t="shared" si="28"/>
        <v>1.1507304116865869</v>
      </c>
      <c r="H113" s="3">
        <f t="shared" si="28"/>
        <v>1.0743691899070384</v>
      </c>
      <c r="I113" s="3">
        <f t="shared" si="28"/>
        <v>1.1713147410358564</v>
      </c>
      <c r="J113" s="3">
        <f t="shared" si="28"/>
        <v>1.1547144754316068</v>
      </c>
      <c r="K113" s="3">
        <f t="shared" si="28"/>
        <v>1.0790172642762283</v>
      </c>
      <c r="L113" s="3">
        <f t="shared" si="28"/>
        <v>1.1321381142098272</v>
      </c>
      <c r="M113" s="3">
        <f t="shared" si="28"/>
        <v>1.1799468791500662</v>
      </c>
      <c r="N113" s="3">
        <f t="shared" si="17"/>
        <v>1.1685008510121415</v>
      </c>
      <c r="O113" s="2">
        <f t="shared" si="15"/>
        <v>1.306136434135996E-2</v>
      </c>
    </row>
    <row r="114" spans="1:15" x14ac:dyDescent="0.25">
      <c r="A114">
        <v>1980</v>
      </c>
      <c r="B114" s="3">
        <v>1</v>
      </c>
      <c r="C114" s="3">
        <f t="shared" ref="C114:M114" si="29">B114*C64</f>
        <v>0.91518098325229602</v>
      </c>
      <c r="D114" s="3">
        <f t="shared" si="29"/>
        <v>0.82820097244732571</v>
      </c>
      <c r="E114" s="3">
        <f t="shared" si="29"/>
        <v>0.83306320907617504</v>
      </c>
      <c r="F114" s="3">
        <f t="shared" si="29"/>
        <v>0.8271204754186926</v>
      </c>
      <c r="G114" s="3">
        <f t="shared" si="29"/>
        <v>0.88600756347920051</v>
      </c>
      <c r="H114" s="3">
        <f t="shared" si="29"/>
        <v>0.94435440302539186</v>
      </c>
      <c r="I114" s="3">
        <f t="shared" si="29"/>
        <v>0.90275526742301482</v>
      </c>
      <c r="J114" s="3">
        <f t="shared" si="29"/>
        <v>0.94651539708265831</v>
      </c>
      <c r="K114" s="3">
        <f t="shared" si="29"/>
        <v>1.056185845488925</v>
      </c>
      <c r="L114" s="3">
        <f t="shared" si="29"/>
        <v>1.0551053484602919</v>
      </c>
      <c r="M114" s="3">
        <f t="shared" si="29"/>
        <v>1.0070232306861158</v>
      </c>
      <c r="N114" s="3">
        <f t="shared" si="17"/>
        <v>0.99725464157617227</v>
      </c>
      <c r="O114" s="2">
        <f t="shared" si="15"/>
        <v>-2.2906824584101315E-4</v>
      </c>
    </row>
    <row r="115" spans="1:15" x14ac:dyDescent="0.25">
      <c r="A115">
        <v>1981</v>
      </c>
      <c r="B115" s="3">
        <v>1</v>
      </c>
      <c r="C115" s="3">
        <f t="shared" ref="C115:M115" si="30">B115*C65</f>
        <v>0.94606999426276539</v>
      </c>
      <c r="D115" s="3">
        <f t="shared" si="30"/>
        <v>0.94951233505450372</v>
      </c>
      <c r="E115" s="3">
        <f t="shared" si="30"/>
        <v>0.94951233505450372</v>
      </c>
      <c r="F115" s="3">
        <f t="shared" si="30"/>
        <v>0.85484796328169821</v>
      </c>
      <c r="G115" s="3">
        <f t="shared" si="30"/>
        <v>0.77624784853700513</v>
      </c>
      <c r="H115" s="3">
        <f t="shared" si="30"/>
        <v>0.86632243258749275</v>
      </c>
      <c r="I115" s="3">
        <f t="shared" si="30"/>
        <v>0.83706253585771651</v>
      </c>
      <c r="J115" s="3">
        <f t="shared" si="30"/>
        <v>0.89386115892139983</v>
      </c>
      <c r="K115" s="3">
        <f t="shared" si="30"/>
        <v>0.92771084337349397</v>
      </c>
      <c r="L115" s="3">
        <f t="shared" si="30"/>
        <v>0.94434882386689611</v>
      </c>
      <c r="M115" s="3">
        <f t="shared" si="30"/>
        <v>0.87550200803212841</v>
      </c>
      <c r="N115" s="3">
        <f t="shared" si="17"/>
        <v>0.86700923535242636</v>
      </c>
      <c r="O115" s="2">
        <f t="shared" si="15"/>
        <v>-1.1821705519737158E-2</v>
      </c>
    </row>
    <row r="116" spans="1:15" x14ac:dyDescent="0.25">
      <c r="A116">
        <v>1982</v>
      </c>
      <c r="B116" s="3">
        <v>1</v>
      </c>
      <c r="C116" s="3">
        <f t="shared" ref="C116:M116" si="31">B116*C66</f>
        <v>0.96457765667574935</v>
      </c>
      <c r="D116" s="3">
        <f t="shared" si="31"/>
        <v>1.005449591280654</v>
      </c>
      <c r="E116" s="3">
        <f t="shared" si="31"/>
        <v>0.9727520435967304</v>
      </c>
      <c r="F116" s="3">
        <f t="shared" si="31"/>
        <v>0.86512261580381478</v>
      </c>
      <c r="G116" s="3">
        <f t="shared" si="31"/>
        <v>0.90054495912806543</v>
      </c>
      <c r="H116" s="3">
        <f t="shared" si="31"/>
        <v>0.84604904632152589</v>
      </c>
      <c r="I116" s="3">
        <f t="shared" si="31"/>
        <v>0.81743869209809261</v>
      </c>
      <c r="J116" s="3">
        <f t="shared" si="31"/>
        <v>0.768392370572207</v>
      </c>
      <c r="K116" s="3">
        <f t="shared" si="31"/>
        <v>0.83242506811989081</v>
      </c>
      <c r="L116" s="3">
        <f t="shared" si="31"/>
        <v>0.90326975476839211</v>
      </c>
      <c r="M116" s="3">
        <f t="shared" si="31"/>
        <v>0.87738419618528585</v>
      </c>
      <c r="N116" s="3">
        <f t="shared" si="17"/>
        <v>0.86887316541367932</v>
      </c>
      <c r="O116" s="2">
        <f t="shared" si="15"/>
        <v>-1.1644844387557529E-2</v>
      </c>
    </row>
    <row r="117" spans="1:15" x14ac:dyDescent="0.25">
      <c r="A117">
        <v>1983</v>
      </c>
      <c r="B117" s="3">
        <v>1</v>
      </c>
      <c r="C117" s="3">
        <f t="shared" ref="C117:M117" si="32">B117*C67</f>
        <v>0.89149560117302051</v>
      </c>
      <c r="D117" s="3">
        <f t="shared" si="32"/>
        <v>1.0498533724340176</v>
      </c>
      <c r="E117" s="3">
        <f t="shared" si="32"/>
        <v>1.0513196480938416</v>
      </c>
      <c r="F117" s="3">
        <f t="shared" si="32"/>
        <v>0.97947214076246325</v>
      </c>
      <c r="G117" s="3">
        <f t="shared" si="32"/>
        <v>0.9970674486803518</v>
      </c>
      <c r="H117" s="3">
        <f t="shared" si="32"/>
        <v>1.0659824046920821</v>
      </c>
      <c r="I117" s="3">
        <f t="shared" si="32"/>
        <v>1.0894428152492668</v>
      </c>
      <c r="J117" s="3">
        <f t="shared" si="32"/>
        <v>1.033724340175953</v>
      </c>
      <c r="K117" s="3">
        <f t="shared" si="32"/>
        <v>1.0381231671554252</v>
      </c>
      <c r="L117" s="3">
        <f t="shared" si="32"/>
        <v>1.0483870967741935</v>
      </c>
      <c r="M117" s="3">
        <f t="shared" si="32"/>
        <v>1.0865102639296187</v>
      </c>
      <c r="N117" s="3">
        <f t="shared" si="17"/>
        <v>1.0759706139904277</v>
      </c>
      <c r="O117" s="2">
        <f t="shared" si="15"/>
        <v>6.1205839399027795E-3</v>
      </c>
    </row>
    <row r="118" spans="1:15" x14ac:dyDescent="0.25">
      <c r="A118">
        <v>1984</v>
      </c>
      <c r="B118" s="3">
        <v>1</v>
      </c>
      <c r="C118" s="3">
        <f t="shared" ref="C118:M118" si="33">B118*C68</f>
        <v>1.0059347181008902</v>
      </c>
      <c r="D118" s="3">
        <f t="shared" si="33"/>
        <v>1.1483679525222552</v>
      </c>
      <c r="E118" s="3">
        <f t="shared" si="33"/>
        <v>1.0712166172106825</v>
      </c>
      <c r="F118" s="3">
        <f t="shared" si="33"/>
        <v>1.0148367952522255</v>
      </c>
      <c r="G118" s="3">
        <f t="shared" si="33"/>
        <v>1.0207715133531157</v>
      </c>
      <c r="H118" s="3">
        <f t="shared" si="33"/>
        <v>1.0237388724035608</v>
      </c>
      <c r="I118" s="3">
        <f t="shared" si="33"/>
        <v>1.0192878338278932</v>
      </c>
      <c r="J118" s="3">
        <f t="shared" si="33"/>
        <v>1.0237388724035608</v>
      </c>
      <c r="K118" s="3">
        <f t="shared" si="33"/>
        <v>1.0964391691394657</v>
      </c>
      <c r="L118" s="3">
        <f t="shared" si="33"/>
        <v>1.0845697329376853</v>
      </c>
      <c r="M118" s="3">
        <f t="shared" si="33"/>
        <v>1.0830860534124627</v>
      </c>
      <c r="N118" s="3">
        <f t="shared" si="17"/>
        <v>1.0725796198922666</v>
      </c>
      <c r="O118" s="2">
        <f t="shared" si="15"/>
        <v>5.8559634019990092E-3</v>
      </c>
    </row>
    <row r="119" spans="1:15" x14ac:dyDescent="0.25">
      <c r="A119">
        <v>1985</v>
      </c>
      <c r="B119" s="3">
        <v>1</v>
      </c>
      <c r="C119" s="3">
        <f t="shared" ref="C119:M119" si="34">B119*C69</f>
        <v>0.96556473829201106</v>
      </c>
      <c r="D119" s="3">
        <f t="shared" si="34"/>
        <v>1.0220385674931129</v>
      </c>
      <c r="E119" s="3">
        <f t="shared" si="34"/>
        <v>0.95179063360881544</v>
      </c>
      <c r="F119" s="3">
        <f t="shared" si="34"/>
        <v>0.86225895316804413</v>
      </c>
      <c r="G119" s="3">
        <f t="shared" si="34"/>
        <v>0.87465564738292012</v>
      </c>
      <c r="H119" s="3">
        <f t="shared" si="34"/>
        <v>0.79889807162534443</v>
      </c>
      <c r="I119" s="3">
        <f t="shared" si="34"/>
        <v>0.74931129476584024</v>
      </c>
      <c r="J119" s="3">
        <f t="shared" si="34"/>
        <v>0.78787878787878796</v>
      </c>
      <c r="K119" s="3">
        <f t="shared" si="34"/>
        <v>0.89944903581267233</v>
      </c>
      <c r="L119" s="3">
        <f t="shared" si="34"/>
        <v>0.94077134986225908</v>
      </c>
      <c r="M119" s="3">
        <f t="shared" si="34"/>
        <v>0.98209366391184583</v>
      </c>
      <c r="N119" s="3">
        <f t="shared" si="17"/>
        <v>0.97256690308062121</v>
      </c>
      <c r="O119" s="2">
        <f t="shared" si="15"/>
        <v>-2.3153496761880721E-3</v>
      </c>
    </row>
    <row r="120" spans="1:15" x14ac:dyDescent="0.25">
      <c r="A120">
        <v>1986</v>
      </c>
      <c r="B120" s="3">
        <v>1</v>
      </c>
      <c r="C120" s="3">
        <f t="shared" ref="C120:M120" si="35">B120*C70</f>
        <v>1.0101596516690856</v>
      </c>
      <c r="D120" s="3">
        <f t="shared" si="35"/>
        <v>1.0449927431059507</v>
      </c>
      <c r="E120" s="3">
        <f t="shared" si="35"/>
        <v>0.85195936139332373</v>
      </c>
      <c r="F120" s="3">
        <f t="shared" si="35"/>
        <v>0.73149492017416551</v>
      </c>
      <c r="G120" s="3">
        <f t="shared" si="35"/>
        <v>0.74165457184325112</v>
      </c>
      <c r="H120" s="3">
        <f t="shared" si="35"/>
        <v>0.7474600870827286</v>
      </c>
      <c r="I120" s="3">
        <f t="shared" si="35"/>
        <v>0.72133526850507979</v>
      </c>
      <c r="J120" s="3">
        <f t="shared" si="35"/>
        <v>0.73875181422351222</v>
      </c>
      <c r="K120" s="3">
        <f t="shared" si="35"/>
        <v>0.86647314949201737</v>
      </c>
      <c r="L120" s="3">
        <f t="shared" si="35"/>
        <v>0.90420899854862113</v>
      </c>
      <c r="M120" s="3">
        <f t="shared" si="35"/>
        <v>0.85195936139332362</v>
      </c>
      <c r="N120" s="3">
        <f t="shared" si="17"/>
        <v>0.84369496322829729</v>
      </c>
      <c r="O120" s="2">
        <f t="shared" si="15"/>
        <v>-1.406385582246561E-2</v>
      </c>
    </row>
    <row r="121" spans="1:15" x14ac:dyDescent="0.25">
      <c r="A121">
        <v>1987</v>
      </c>
      <c r="B121" s="3">
        <v>1</v>
      </c>
      <c r="C121" s="3">
        <f t="shared" ref="C121:M121" si="36">B121*C71</f>
        <v>0.98694942903752036</v>
      </c>
      <c r="D121" s="3">
        <f t="shared" si="36"/>
        <v>0.98368678629690043</v>
      </c>
      <c r="E121" s="3">
        <f t="shared" si="36"/>
        <v>0.97063621533442079</v>
      </c>
      <c r="F121" s="3">
        <f t="shared" si="36"/>
        <v>0.8874388254486133</v>
      </c>
      <c r="G121" s="3">
        <f t="shared" si="36"/>
        <v>0.82055464926590538</v>
      </c>
      <c r="H121" s="3">
        <f t="shared" si="36"/>
        <v>0.81239804241435565</v>
      </c>
      <c r="I121" s="3">
        <f t="shared" si="36"/>
        <v>0.87275693311582392</v>
      </c>
      <c r="J121" s="3">
        <f t="shared" si="36"/>
        <v>0.89396411092985339</v>
      </c>
      <c r="K121" s="3">
        <f t="shared" si="36"/>
        <v>0.9526916802610117</v>
      </c>
      <c r="L121" s="3">
        <f t="shared" si="36"/>
        <v>1.0358890701468191</v>
      </c>
      <c r="M121" s="3">
        <f t="shared" si="36"/>
        <v>1.0179445350734095</v>
      </c>
      <c r="N121" s="3">
        <f t="shared" si="17"/>
        <v>1.0080700042812356</v>
      </c>
      <c r="O121" s="2">
        <f t="shared" si="15"/>
        <v>6.7002569445251403E-4</v>
      </c>
    </row>
    <row r="122" spans="1:15" x14ac:dyDescent="0.25">
      <c r="A122">
        <v>1988</v>
      </c>
      <c r="B122" s="3">
        <v>1</v>
      </c>
      <c r="C122" s="3">
        <f t="shared" ref="C122:M122" si="37">B122*C72</f>
        <v>0.9542586750788643</v>
      </c>
      <c r="D122" s="3">
        <f t="shared" si="37"/>
        <v>0.94006309148264977</v>
      </c>
      <c r="E122" s="3">
        <f t="shared" si="37"/>
        <v>0.95899053627760256</v>
      </c>
      <c r="F122" s="3">
        <f t="shared" si="37"/>
        <v>1.0678233438485805</v>
      </c>
      <c r="G122" s="3">
        <f t="shared" si="37"/>
        <v>1.0930599369085174</v>
      </c>
      <c r="H122" s="3">
        <f t="shared" si="37"/>
        <v>1.1025236593059937</v>
      </c>
      <c r="I122" s="3">
        <f t="shared" si="37"/>
        <v>1.197160883280757</v>
      </c>
      <c r="J122" s="3">
        <f t="shared" si="37"/>
        <v>1.2539432176656149</v>
      </c>
      <c r="K122" s="3">
        <f t="shared" si="37"/>
        <v>1.282334384858044</v>
      </c>
      <c r="L122" s="3">
        <f t="shared" si="37"/>
        <v>1.3533123028391163</v>
      </c>
      <c r="M122" s="3">
        <f t="shared" si="37"/>
        <v>1.3927444794952677</v>
      </c>
      <c r="N122" s="3">
        <f t="shared" si="17"/>
        <v>1.3792342166326506</v>
      </c>
      <c r="O122" s="2">
        <f t="shared" si="15"/>
        <v>2.7156223570893534E-2</v>
      </c>
    </row>
    <row r="123" spans="1:15" x14ac:dyDescent="0.25">
      <c r="A123">
        <v>1989</v>
      </c>
      <c r="B123" s="3">
        <v>1</v>
      </c>
      <c r="C123" s="3">
        <f t="shared" ref="C123:M123" si="38">B123*C73</f>
        <v>1</v>
      </c>
      <c r="D123" s="3">
        <f t="shared" si="38"/>
        <v>0.93500570125427596</v>
      </c>
      <c r="E123" s="3">
        <f t="shared" si="38"/>
        <v>0.9840364880273661</v>
      </c>
      <c r="F123" s="3">
        <f t="shared" si="38"/>
        <v>0.87115165336374012</v>
      </c>
      <c r="G123" s="3">
        <f t="shared" si="38"/>
        <v>0.89566704675028508</v>
      </c>
      <c r="H123" s="3">
        <f t="shared" si="38"/>
        <v>0.87343215507411631</v>
      </c>
      <c r="I123" s="3">
        <f t="shared" si="38"/>
        <v>0.90649942987457244</v>
      </c>
      <c r="J123" s="3">
        <f t="shared" si="38"/>
        <v>0.94526795895096927</v>
      </c>
      <c r="K123" s="3">
        <f t="shared" si="38"/>
        <v>0.90079817559863173</v>
      </c>
      <c r="L123" s="3">
        <f t="shared" si="38"/>
        <v>0.97035347776510839</v>
      </c>
      <c r="M123" s="3">
        <f t="shared" si="38"/>
        <v>0.94070695553021666</v>
      </c>
      <c r="N123" s="3">
        <f t="shared" si="17"/>
        <v>0.93158166483043847</v>
      </c>
      <c r="O123" s="2">
        <f t="shared" si="15"/>
        <v>-5.8885460275425183E-3</v>
      </c>
    </row>
    <row r="124" spans="1:15" x14ac:dyDescent="0.25">
      <c r="A124">
        <v>1990</v>
      </c>
      <c r="B124" s="3">
        <v>1</v>
      </c>
      <c r="C124" s="3">
        <f t="shared" ref="C124:M124" si="39">B124*C74</f>
        <v>1.0254777070063694</v>
      </c>
      <c r="D124" s="3">
        <f t="shared" si="39"/>
        <v>0.94904458598726116</v>
      </c>
      <c r="E124" s="3">
        <f t="shared" si="39"/>
        <v>0.86496815286624207</v>
      </c>
      <c r="F124" s="3">
        <f t="shared" si="39"/>
        <v>0.82675159235668794</v>
      </c>
      <c r="G124" s="3">
        <f t="shared" si="39"/>
        <v>0.81910828025477711</v>
      </c>
      <c r="H124" s="3">
        <f t="shared" si="39"/>
        <v>0.72611464968152872</v>
      </c>
      <c r="I124" s="3">
        <f t="shared" si="39"/>
        <v>0.69554140127388542</v>
      </c>
      <c r="J124" s="3">
        <f t="shared" si="39"/>
        <v>0.6611464968152867</v>
      </c>
      <c r="K124" s="3">
        <f t="shared" si="39"/>
        <v>0.67515923566878988</v>
      </c>
      <c r="L124" s="3">
        <f t="shared" si="39"/>
        <v>0.670063694267516</v>
      </c>
      <c r="M124" s="3">
        <f t="shared" si="39"/>
        <v>0.68535031847133765</v>
      </c>
      <c r="N124" s="3">
        <f t="shared" si="17"/>
        <v>0.67870210475242077</v>
      </c>
      <c r="O124" s="2">
        <f t="shared" si="15"/>
        <v>-3.1781745740603107E-2</v>
      </c>
    </row>
    <row r="125" spans="1:15" x14ac:dyDescent="0.25">
      <c r="A125">
        <v>1991</v>
      </c>
      <c r="B125" s="3">
        <v>1</v>
      </c>
      <c r="C125" s="3">
        <f t="shared" ref="C125:M125" si="40">B125*C75</f>
        <v>0.99255121042830541</v>
      </c>
      <c r="D125" s="3">
        <f t="shared" si="40"/>
        <v>1.1005586592178771</v>
      </c>
      <c r="E125" s="3">
        <f t="shared" si="40"/>
        <v>1.0651769087523277</v>
      </c>
      <c r="F125" s="3">
        <f t="shared" si="40"/>
        <v>1.1061452513966481</v>
      </c>
      <c r="G125" s="3">
        <f t="shared" si="40"/>
        <v>0.96275605214152704</v>
      </c>
      <c r="H125" s="3">
        <f t="shared" si="40"/>
        <v>1.0297951582867784</v>
      </c>
      <c r="I125" s="3">
        <f t="shared" si="40"/>
        <v>1.0670391061452513</v>
      </c>
      <c r="J125" s="3">
        <f t="shared" si="40"/>
        <v>1.0558659217877093</v>
      </c>
      <c r="K125" s="3">
        <f t="shared" si="40"/>
        <v>1.2532588454376163</v>
      </c>
      <c r="L125" s="3">
        <f t="shared" si="40"/>
        <v>1.2774674115456237</v>
      </c>
      <c r="M125" s="3">
        <f t="shared" si="40"/>
        <v>1.3836126629422716</v>
      </c>
      <c r="N125" s="3">
        <f t="shared" si="17"/>
        <v>1.3701909829057655</v>
      </c>
      <c r="O125" s="2">
        <f t="shared" si="15"/>
        <v>2.6593299743839394E-2</v>
      </c>
    </row>
    <row r="126" spans="1:15" x14ac:dyDescent="0.25">
      <c r="A126">
        <v>1992</v>
      </c>
      <c r="B126" s="3">
        <v>1</v>
      </c>
      <c r="C126" s="3">
        <f t="shared" ref="C126:M126" si="41">B126*C76</f>
        <v>0.93308550185873607</v>
      </c>
      <c r="D126" s="3">
        <f t="shared" si="41"/>
        <v>0.8983890954151178</v>
      </c>
      <c r="E126" s="3">
        <f t="shared" si="41"/>
        <v>0.87732342007434949</v>
      </c>
      <c r="F126" s="3">
        <f t="shared" si="41"/>
        <v>0.85130111524163565</v>
      </c>
      <c r="G126" s="3">
        <f t="shared" si="41"/>
        <v>0.85130111524163565</v>
      </c>
      <c r="H126" s="3">
        <f t="shared" si="41"/>
        <v>0.77447335811648077</v>
      </c>
      <c r="I126" s="3">
        <f t="shared" si="41"/>
        <v>0.77942998760842619</v>
      </c>
      <c r="J126" s="3">
        <f t="shared" si="41"/>
        <v>0.83890954151177188</v>
      </c>
      <c r="K126" s="3">
        <f t="shared" si="41"/>
        <v>0.85749690210656737</v>
      </c>
      <c r="L126" s="3">
        <f t="shared" si="41"/>
        <v>0.94299876084262679</v>
      </c>
      <c r="M126" s="3">
        <f t="shared" si="41"/>
        <v>0.92317224287484489</v>
      </c>
      <c r="N126" s="3">
        <f t="shared" si="17"/>
        <v>0.91421704696322226</v>
      </c>
      <c r="O126" s="2">
        <f t="shared" si="15"/>
        <v>-7.446078437349235E-3</v>
      </c>
    </row>
    <row r="127" spans="1:15" x14ac:dyDescent="0.25">
      <c r="A127">
        <v>1993</v>
      </c>
      <c r="B127" s="3">
        <v>1</v>
      </c>
      <c r="C127" s="3">
        <f t="shared" ref="C127:M127" si="42">B127*C77</f>
        <v>0.98346055979643765</v>
      </c>
      <c r="D127" s="3">
        <f t="shared" si="42"/>
        <v>1.0292620865139948</v>
      </c>
      <c r="E127" s="3">
        <f t="shared" si="42"/>
        <v>0.7620865139949109</v>
      </c>
      <c r="F127" s="3">
        <f t="shared" si="42"/>
        <v>0.73664122137404575</v>
      </c>
      <c r="G127" s="3">
        <f t="shared" si="42"/>
        <v>0.71374045801526709</v>
      </c>
      <c r="H127" s="3">
        <f t="shared" si="42"/>
        <v>0.75190839694656475</v>
      </c>
      <c r="I127" s="3">
        <f t="shared" si="42"/>
        <v>0.7353689567430024</v>
      </c>
      <c r="J127" s="3">
        <f t="shared" si="42"/>
        <v>0.71501272264631033</v>
      </c>
      <c r="K127" s="3">
        <f t="shared" si="42"/>
        <v>0.77862595419847325</v>
      </c>
      <c r="L127" s="3">
        <f t="shared" si="42"/>
        <v>0.85368956743002544</v>
      </c>
      <c r="M127" s="3">
        <f t="shared" si="42"/>
        <v>0.93893129770992367</v>
      </c>
      <c r="N127" s="3">
        <f t="shared" si="17"/>
        <v>0.92982323170875991</v>
      </c>
      <c r="O127" s="2">
        <f t="shared" si="15"/>
        <v>-6.0450533895397562E-3</v>
      </c>
    </row>
    <row r="128" spans="1:15" x14ac:dyDescent="0.25">
      <c r="A128">
        <v>1994</v>
      </c>
      <c r="B128" s="3">
        <v>1</v>
      </c>
      <c r="C128" s="3">
        <f t="shared" ref="C128:M128" si="43">B128*C78</f>
        <v>0.91711956521739135</v>
      </c>
      <c r="D128" s="3">
        <f t="shared" si="43"/>
        <v>0.87907608695652184</v>
      </c>
      <c r="E128" s="3">
        <f t="shared" si="43"/>
        <v>0.88451086956521763</v>
      </c>
      <c r="F128" s="3">
        <f t="shared" si="43"/>
        <v>0.86277173913043492</v>
      </c>
      <c r="G128" s="3">
        <f t="shared" si="43"/>
        <v>0.8247282608695653</v>
      </c>
      <c r="H128" s="3">
        <f t="shared" si="43"/>
        <v>0.84918478260869568</v>
      </c>
      <c r="I128" s="3">
        <f t="shared" si="43"/>
        <v>0.94157608695652173</v>
      </c>
      <c r="J128" s="3">
        <f t="shared" si="43"/>
        <v>1.03125</v>
      </c>
      <c r="K128" s="3">
        <f t="shared" si="43"/>
        <v>1.0285326086956521</v>
      </c>
      <c r="L128" s="3">
        <f t="shared" si="43"/>
        <v>1.0230978260869565</v>
      </c>
      <c r="M128" s="3">
        <f t="shared" si="43"/>
        <v>1.1059782608695652</v>
      </c>
      <c r="N128" s="3">
        <f t="shared" si="17"/>
        <v>1.0952497623943078</v>
      </c>
      <c r="O128" s="2">
        <f t="shared" si="15"/>
        <v>7.6106843795342716E-3</v>
      </c>
    </row>
    <row r="129" spans="1:15" x14ac:dyDescent="0.25">
      <c r="A129">
        <v>1995</v>
      </c>
      <c r="B129" s="3">
        <v>1</v>
      </c>
      <c r="C129" s="3">
        <f t="shared" ref="C129:M129" si="44">B129*C79</f>
        <v>0.92418300653594776</v>
      </c>
      <c r="D129" s="3">
        <f t="shared" si="44"/>
        <v>0.88888888888888895</v>
      </c>
      <c r="E129" s="3">
        <f t="shared" si="44"/>
        <v>0.91633986928104572</v>
      </c>
      <c r="F129" s="3">
        <f t="shared" si="44"/>
        <v>0.93725490196078431</v>
      </c>
      <c r="G129" s="3">
        <f t="shared" si="44"/>
        <v>1.1437908496732025</v>
      </c>
      <c r="H129" s="3">
        <f t="shared" si="44"/>
        <v>1.1568627450980391</v>
      </c>
      <c r="I129" s="3">
        <f t="shared" si="44"/>
        <v>1.1045751633986927</v>
      </c>
      <c r="J129" s="3">
        <f t="shared" si="44"/>
        <v>1.2392156862745096</v>
      </c>
      <c r="K129" s="3">
        <f t="shared" si="44"/>
        <v>1.326797385620915</v>
      </c>
      <c r="L129" s="3">
        <f t="shared" si="44"/>
        <v>1.3150326797385621</v>
      </c>
      <c r="M129" s="3">
        <f t="shared" si="44"/>
        <v>1.3411764705882354</v>
      </c>
      <c r="N129" s="3">
        <f t="shared" si="17"/>
        <v>1.328166441161035</v>
      </c>
      <c r="O129" s="2">
        <f t="shared" si="15"/>
        <v>2.3931825714203603E-2</v>
      </c>
    </row>
    <row r="130" spans="1:15" x14ac:dyDescent="0.25">
      <c r="A130">
        <v>1996</v>
      </c>
      <c r="B130" s="3">
        <v>1</v>
      </c>
      <c r="C130" s="3">
        <f t="shared" ref="C130:M130" si="45">B130*C80</f>
        <v>0.98971193415637859</v>
      </c>
      <c r="D130" s="3">
        <f t="shared" si="45"/>
        <v>1.0113168724279835</v>
      </c>
      <c r="E130" s="3">
        <f t="shared" si="45"/>
        <v>1.132716049382716</v>
      </c>
      <c r="F130" s="3">
        <f t="shared" si="45"/>
        <v>1.0565843621399176</v>
      </c>
      <c r="G130" s="3">
        <f t="shared" si="45"/>
        <v>0.96193415637860069</v>
      </c>
      <c r="H130" s="3">
        <f t="shared" si="45"/>
        <v>0.91049382716049376</v>
      </c>
      <c r="I130" s="3">
        <f t="shared" si="45"/>
        <v>0.93518518518518512</v>
      </c>
      <c r="J130" s="3">
        <f t="shared" si="45"/>
        <v>0.90020576131687235</v>
      </c>
      <c r="K130" s="3">
        <f t="shared" si="45"/>
        <v>0.72427983539094642</v>
      </c>
      <c r="L130" s="3">
        <f t="shared" si="45"/>
        <v>0.78600823045267476</v>
      </c>
      <c r="M130" s="3">
        <f t="shared" si="45"/>
        <v>0.7901234567901233</v>
      </c>
      <c r="N130" s="3">
        <f t="shared" si="17"/>
        <v>0.782458895377521</v>
      </c>
      <c r="O130" s="2">
        <f t="shared" si="15"/>
        <v>-2.0235286084663739E-2</v>
      </c>
    </row>
    <row r="131" spans="1:15" x14ac:dyDescent="0.25">
      <c r="A131">
        <v>1997</v>
      </c>
      <c r="B131" s="3">
        <v>1</v>
      </c>
      <c r="C131" s="3">
        <f t="shared" ref="C131:M131" si="46">B131*C81</f>
        <v>1.0141043723554302</v>
      </c>
      <c r="D131" s="3">
        <f t="shared" si="46"/>
        <v>1.071932299012694</v>
      </c>
      <c r="E131" s="3">
        <f t="shared" si="46"/>
        <v>1.1706629055007054</v>
      </c>
      <c r="F131" s="3">
        <f t="shared" si="46"/>
        <v>1.0000000000000002</v>
      </c>
      <c r="G131" s="3">
        <f t="shared" si="46"/>
        <v>0.91396332863187613</v>
      </c>
      <c r="H131" s="3">
        <f t="shared" si="46"/>
        <v>1.0042313117066293</v>
      </c>
      <c r="I131" s="3">
        <f t="shared" si="46"/>
        <v>1.049365303244006</v>
      </c>
      <c r="J131" s="3">
        <f t="shared" si="46"/>
        <v>0.95627644569816672</v>
      </c>
      <c r="K131" s="3">
        <f t="shared" si="46"/>
        <v>1.0155148095909736</v>
      </c>
      <c r="L131" s="3">
        <f t="shared" si="46"/>
        <v>1.0028208744710865</v>
      </c>
      <c r="M131" s="3">
        <f t="shared" si="46"/>
        <v>0.93088857545839254</v>
      </c>
      <c r="N131" s="3">
        <f t="shared" si="17"/>
        <v>0.92185852756704645</v>
      </c>
      <c r="O131" s="2">
        <f t="shared" si="15"/>
        <v>-6.7573580156186086E-3</v>
      </c>
    </row>
    <row r="132" spans="1:15" x14ac:dyDescent="0.25">
      <c r="A132">
        <v>1998</v>
      </c>
      <c r="B132" s="3">
        <v>1</v>
      </c>
      <c r="C132" s="3">
        <f t="shared" ref="C132:M132" si="47">B132*C82</f>
        <v>0.94985250737463123</v>
      </c>
      <c r="D132" s="3">
        <f t="shared" si="47"/>
        <v>0.92182890855457222</v>
      </c>
      <c r="E132" s="3">
        <f t="shared" si="47"/>
        <v>0.84955752212389379</v>
      </c>
      <c r="F132" s="3">
        <f t="shared" si="47"/>
        <v>0.79793510324483774</v>
      </c>
      <c r="G132" s="3">
        <f t="shared" si="47"/>
        <v>0.76253687315634211</v>
      </c>
      <c r="H132" s="3">
        <f t="shared" si="47"/>
        <v>0.65781710914454272</v>
      </c>
      <c r="I132" s="3">
        <f t="shared" si="47"/>
        <v>0.60914454277286134</v>
      </c>
      <c r="J132" s="3">
        <f t="shared" si="47"/>
        <v>0.5943952802359882</v>
      </c>
      <c r="K132" s="3">
        <f t="shared" si="47"/>
        <v>0.67404129793510326</v>
      </c>
      <c r="L132" s="3">
        <f t="shared" si="47"/>
        <v>0.74631268436578169</v>
      </c>
      <c r="M132" s="3">
        <f t="shared" si="47"/>
        <v>0.74041297935103245</v>
      </c>
      <c r="N132" s="3">
        <f t="shared" si="17"/>
        <v>0.73323063246314446</v>
      </c>
      <c r="O132" s="2">
        <f t="shared" si="15"/>
        <v>-2.5526462540495953E-2</v>
      </c>
    </row>
    <row r="133" spans="1:15" x14ac:dyDescent="0.25">
      <c r="A133">
        <v>1999</v>
      </c>
      <c r="B133" s="3">
        <v>1</v>
      </c>
      <c r="C133" s="3">
        <f t="shared" ref="C133:M133" si="48">B133*C83</f>
        <v>0.85</v>
      </c>
      <c r="D133" s="3">
        <f t="shared" si="48"/>
        <v>1.0019999999999998</v>
      </c>
      <c r="E133" s="3">
        <f t="shared" si="48"/>
        <v>1.0059999999999998</v>
      </c>
      <c r="F133" s="3">
        <f t="shared" si="48"/>
        <v>0.93799999999999983</v>
      </c>
      <c r="G133" s="3">
        <f t="shared" si="48"/>
        <v>0.91399999999999981</v>
      </c>
      <c r="H133" s="3">
        <f t="shared" si="48"/>
        <v>0.87799999999999989</v>
      </c>
      <c r="I133" s="3">
        <f t="shared" si="48"/>
        <v>0.8899999999999999</v>
      </c>
      <c r="J133" s="3">
        <f t="shared" si="48"/>
        <v>0.97399999999999987</v>
      </c>
      <c r="K133" s="3">
        <f t="shared" si="48"/>
        <v>0.95799999999999985</v>
      </c>
      <c r="L133" s="3">
        <f t="shared" si="48"/>
        <v>0.92599999999999993</v>
      </c>
      <c r="M133" s="3">
        <f t="shared" si="48"/>
        <v>0.91399999999999992</v>
      </c>
      <c r="N133" s="3">
        <f t="shared" si="17"/>
        <v>0.90513377906842807</v>
      </c>
      <c r="O133" s="2">
        <f t="shared" si="15"/>
        <v>-8.271643796764705E-3</v>
      </c>
    </row>
    <row r="134" spans="1:15" x14ac:dyDescent="0.25">
      <c r="A134">
        <v>2000</v>
      </c>
      <c r="B134" s="3">
        <v>1</v>
      </c>
      <c r="C134" s="3">
        <f t="shared" ref="C134:M134" si="49">B134*C84</f>
        <v>0.97064989517819711</v>
      </c>
      <c r="D134" s="3">
        <f t="shared" si="49"/>
        <v>1.0314465408805031</v>
      </c>
      <c r="E134" s="3">
        <f t="shared" si="49"/>
        <v>0.970649895178197</v>
      </c>
      <c r="F134" s="3">
        <f t="shared" si="49"/>
        <v>1.0545073375262055</v>
      </c>
      <c r="G134" s="3">
        <f t="shared" si="49"/>
        <v>1.0041928721174005</v>
      </c>
      <c r="H134" s="3">
        <f t="shared" si="49"/>
        <v>0.86582809224318669</v>
      </c>
      <c r="I134" s="3">
        <f t="shared" si="49"/>
        <v>0.90356394129979045</v>
      </c>
      <c r="J134" s="3">
        <f t="shared" si="49"/>
        <v>0.90356394129979045</v>
      </c>
      <c r="K134" s="3">
        <f t="shared" si="49"/>
        <v>0.98322851153039836</v>
      </c>
      <c r="L134" s="3">
        <f t="shared" si="49"/>
        <v>1.0083857442348008</v>
      </c>
      <c r="M134" s="3">
        <f t="shared" si="49"/>
        <v>1.0398322851153039</v>
      </c>
      <c r="N134" s="3">
        <f t="shared" si="17"/>
        <v>1.0297454330675868</v>
      </c>
      <c r="O134" s="2">
        <f t="shared" si="15"/>
        <v>2.4456206076026721E-3</v>
      </c>
    </row>
    <row r="135" spans="1:15" x14ac:dyDescent="0.25">
      <c r="A135">
        <v>2001</v>
      </c>
      <c r="B135" s="3">
        <v>1</v>
      </c>
      <c r="C135" s="3">
        <f t="shared" ref="C135:M135" si="50">B135*C85</f>
        <v>1.0627530364372471</v>
      </c>
      <c r="D135" s="3">
        <f t="shared" si="50"/>
        <v>0.917004048582996</v>
      </c>
      <c r="E135" s="3">
        <f t="shared" si="50"/>
        <v>1.0303643724696356</v>
      </c>
      <c r="F135" s="3">
        <f t="shared" si="50"/>
        <v>0.97773279352226716</v>
      </c>
      <c r="G135" s="3">
        <f t="shared" si="50"/>
        <v>0.97570850202429138</v>
      </c>
      <c r="H135" s="3">
        <f t="shared" si="50"/>
        <v>1.0748987854251011</v>
      </c>
      <c r="I135" s="3">
        <f t="shared" si="50"/>
        <v>1.082995951417004</v>
      </c>
      <c r="J135" s="3">
        <f t="shared" si="50"/>
        <v>1.0060728744939271</v>
      </c>
      <c r="K135" s="3">
        <f t="shared" si="50"/>
        <v>1.1599190283400809</v>
      </c>
      <c r="L135" s="3">
        <f t="shared" si="50"/>
        <v>1.1923076923076921</v>
      </c>
      <c r="M135" s="3">
        <f t="shared" si="50"/>
        <v>1.2165991902834006</v>
      </c>
      <c r="N135" s="3">
        <f t="shared" si="17"/>
        <v>1.2047976178477069</v>
      </c>
      <c r="O135" s="2">
        <f t="shared" si="15"/>
        <v>1.5647120757529942E-2</v>
      </c>
    </row>
    <row r="136" spans="1:15" x14ac:dyDescent="0.25">
      <c r="A136">
        <v>2002</v>
      </c>
      <c r="B136" s="3">
        <v>1</v>
      </c>
      <c r="C136" s="3">
        <f t="shared" ref="C136:M136" si="51">B136*C86</f>
        <v>0.9652173913043478</v>
      </c>
      <c r="D136" s="3">
        <f t="shared" si="51"/>
        <v>1.0452173913043479</v>
      </c>
      <c r="E136" s="3">
        <f t="shared" si="51"/>
        <v>0.94434782608695655</v>
      </c>
      <c r="F136" s="3">
        <f t="shared" si="51"/>
        <v>0.98956521739130443</v>
      </c>
      <c r="G136" s="3">
        <f t="shared" si="51"/>
        <v>1.0486956521739133</v>
      </c>
      <c r="H136" s="3">
        <f t="shared" si="51"/>
        <v>1.090434782608696</v>
      </c>
      <c r="I136" s="3">
        <f t="shared" si="51"/>
        <v>1.1652173913043482</v>
      </c>
      <c r="J136" s="3">
        <f t="shared" si="51"/>
        <v>1.347826086956522</v>
      </c>
      <c r="K136" s="3">
        <f t="shared" si="51"/>
        <v>1.4313043478260872</v>
      </c>
      <c r="L136" s="3">
        <f t="shared" si="51"/>
        <v>1.3791304347826088</v>
      </c>
      <c r="M136" s="3">
        <f t="shared" si="51"/>
        <v>1.1878260869565218</v>
      </c>
      <c r="N136" s="3">
        <f t="shared" si="17"/>
        <v>1.1763036268742013</v>
      </c>
      <c r="O136" s="2">
        <f t="shared" si="15"/>
        <v>1.3623380809573593E-2</v>
      </c>
    </row>
    <row r="137" spans="1:15" x14ac:dyDescent="0.25">
      <c r="A137">
        <v>2003</v>
      </c>
      <c r="B137" s="3">
        <v>1</v>
      </c>
      <c r="C137" s="3">
        <f t="shared" ref="C137:M137" si="52">B137*C87</f>
        <v>0.96852646638054363</v>
      </c>
      <c r="D137" s="3">
        <f t="shared" si="52"/>
        <v>0.90557939914163088</v>
      </c>
      <c r="E137" s="3">
        <f t="shared" si="52"/>
        <v>0.87696709585121602</v>
      </c>
      <c r="F137" s="3">
        <f t="shared" si="52"/>
        <v>0.93419170243204575</v>
      </c>
      <c r="G137" s="3">
        <f t="shared" si="52"/>
        <v>0.871244635193133</v>
      </c>
      <c r="H137" s="3">
        <f t="shared" si="52"/>
        <v>0.97997138769670955</v>
      </c>
      <c r="I137" s="3">
        <f t="shared" si="52"/>
        <v>1.0214592274678111</v>
      </c>
      <c r="J137" s="3">
        <f t="shared" si="52"/>
        <v>0.99141630901287547</v>
      </c>
      <c r="K137" s="3">
        <f t="shared" si="52"/>
        <v>1.032904148783977</v>
      </c>
      <c r="L137" s="3">
        <f t="shared" si="52"/>
        <v>1.1859799713876966</v>
      </c>
      <c r="M137" s="3">
        <f t="shared" si="52"/>
        <v>1.0801144492131616</v>
      </c>
      <c r="N137" s="3">
        <f t="shared" si="17"/>
        <v>1.0696368416222348</v>
      </c>
      <c r="O137" s="2">
        <f t="shared" si="15"/>
        <v>5.625697680852193E-3</v>
      </c>
    </row>
    <row r="138" spans="1:15" x14ac:dyDescent="0.25">
      <c r="A138">
        <v>2004</v>
      </c>
      <c r="B138" s="3">
        <v>1</v>
      </c>
      <c r="C138" s="3">
        <f t="shared" ref="C138:M138" si="53">B138*C88</f>
        <v>0.99503105590062113</v>
      </c>
      <c r="D138" s="3">
        <f t="shared" si="53"/>
        <v>1.0372670807453417</v>
      </c>
      <c r="E138" s="3">
        <f t="shared" si="53"/>
        <v>0.96521739130434792</v>
      </c>
      <c r="F138" s="3">
        <f t="shared" si="53"/>
        <v>0.89689440993788827</v>
      </c>
      <c r="G138" s="3">
        <f t="shared" si="53"/>
        <v>0.8484472049689441</v>
      </c>
      <c r="H138" s="3">
        <f t="shared" si="53"/>
        <v>0.79006211180124231</v>
      </c>
      <c r="I138" s="3">
        <f t="shared" si="53"/>
        <v>0.83229813664596286</v>
      </c>
      <c r="J138" s="3">
        <f t="shared" si="53"/>
        <v>0.79006211180124242</v>
      </c>
      <c r="K138" s="3">
        <f t="shared" si="53"/>
        <v>0.85217391304347856</v>
      </c>
      <c r="L138" s="3">
        <f t="shared" si="53"/>
        <v>0.85217391304347856</v>
      </c>
      <c r="M138" s="3">
        <f t="shared" si="53"/>
        <v>0.87204968944099404</v>
      </c>
      <c r="N138" s="3">
        <f t="shared" si="17"/>
        <v>0.86359040584154934</v>
      </c>
      <c r="O138" s="2">
        <f t="shared" si="15"/>
        <v>-1.214701293661824E-2</v>
      </c>
    </row>
    <row r="139" spans="1:15" x14ac:dyDescent="0.25">
      <c r="A139">
        <v>2005</v>
      </c>
      <c r="B139" s="3">
        <v>1</v>
      </c>
      <c r="C139" s="3">
        <f t="shared" ref="C139:M139" si="54">B139*C89</f>
        <v>1.1061946902654867</v>
      </c>
      <c r="D139" s="3">
        <f t="shared" si="54"/>
        <v>0.99410029498525065</v>
      </c>
      <c r="E139" s="3">
        <f t="shared" si="54"/>
        <v>1.0029498525073746</v>
      </c>
      <c r="F139" s="3">
        <f t="shared" si="54"/>
        <v>1.0029498525073746</v>
      </c>
      <c r="G139" s="3">
        <f t="shared" si="54"/>
        <v>0.99705014749262533</v>
      </c>
      <c r="H139" s="3">
        <f t="shared" si="54"/>
        <v>0.9528023598820059</v>
      </c>
      <c r="I139" s="3">
        <f t="shared" si="54"/>
        <v>0.78613569321533916</v>
      </c>
      <c r="J139" s="3">
        <f t="shared" si="54"/>
        <v>0.81415929203539805</v>
      </c>
      <c r="K139" s="3">
        <f t="shared" si="54"/>
        <v>0.90560471976401169</v>
      </c>
      <c r="L139" s="3">
        <f t="shared" si="54"/>
        <v>0.94690265486725655</v>
      </c>
      <c r="M139" s="3">
        <f t="shared" si="54"/>
        <v>0.96755162241887882</v>
      </c>
      <c r="N139" s="3">
        <f t="shared" si="17"/>
        <v>0.95816592608729612</v>
      </c>
      <c r="O139" s="2">
        <f t="shared" si="15"/>
        <v>-3.554859431232571E-3</v>
      </c>
    </row>
    <row r="140" spans="1:15" x14ac:dyDescent="0.25">
      <c r="A140">
        <v>2006</v>
      </c>
      <c r="B140" s="3">
        <v>1</v>
      </c>
      <c r="C140" s="3">
        <f t="shared" ref="C140:M140" si="55">B140*C90</f>
        <v>1.0705882352941176</v>
      </c>
      <c r="D140" s="3">
        <f t="shared" si="55"/>
        <v>0.97352941176470587</v>
      </c>
      <c r="E140" s="3">
        <f t="shared" si="55"/>
        <v>1.0235294117647058</v>
      </c>
      <c r="F140" s="3">
        <f t="shared" si="55"/>
        <v>1.0705882352941174</v>
      </c>
      <c r="G140" s="3">
        <f t="shared" si="55"/>
        <v>1.002941176470588</v>
      </c>
      <c r="H140" s="3">
        <f t="shared" si="55"/>
        <v>0.97352941176470564</v>
      </c>
      <c r="I140" s="3">
        <f t="shared" si="55"/>
        <v>1.0705882352941174</v>
      </c>
      <c r="J140" s="3">
        <f t="shared" si="55"/>
        <v>1.2441176470588233</v>
      </c>
      <c r="K140" s="3">
        <f t="shared" si="55"/>
        <v>1.3617647058823525</v>
      </c>
      <c r="L140" s="3">
        <f t="shared" si="55"/>
        <v>1.4705882352941171</v>
      </c>
      <c r="M140" s="3">
        <f t="shared" si="55"/>
        <v>1.3999999999999995</v>
      </c>
      <c r="N140" s="3">
        <f t="shared" si="17"/>
        <v>1.3864193552470447</v>
      </c>
      <c r="O140" s="2">
        <f t="shared" si="15"/>
        <v>2.7601077702430032E-2</v>
      </c>
    </row>
    <row r="141" spans="1:15" x14ac:dyDescent="0.25">
      <c r="A141">
        <v>2007</v>
      </c>
      <c r="B141" s="3">
        <v>1</v>
      </c>
      <c r="C141" s="3">
        <f t="shared" ref="C141:M141" si="56">B141*C91</f>
        <v>1.0392609699769053</v>
      </c>
      <c r="D141" s="3">
        <f t="shared" si="56"/>
        <v>0.92609699769053111</v>
      </c>
      <c r="E141" s="3">
        <f t="shared" si="56"/>
        <v>1.0808314087759814</v>
      </c>
      <c r="F141" s="3">
        <f t="shared" si="56"/>
        <v>1.0969976905311776</v>
      </c>
      <c r="G141" s="3">
        <f t="shared" si="56"/>
        <v>1.2332563510392607</v>
      </c>
      <c r="H141" s="3">
        <f t="shared" si="56"/>
        <v>1.318706697459584</v>
      </c>
      <c r="I141" s="3">
        <f t="shared" si="56"/>
        <v>1.5796766743648958</v>
      </c>
      <c r="J141" s="3">
        <f t="shared" si="56"/>
        <v>2.0484988452655886</v>
      </c>
      <c r="K141" s="3">
        <f t="shared" si="56"/>
        <v>1.8083140877598149</v>
      </c>
      <c r="L141" s="3">
        <f t="shared" si="56"/>
        <v>1.9722863741339487</v>
      </c>
      <c r="M141" s="3">
        <f t="shared" si="56"/>
        <v>1.8591224018475747</v>
      </c>
      <c r="N141" s="3">
        <f t="shared" si="17"/>
        <v>1.8410880583534663</v>
      </c>
      <c r="O141" s="2">
        <f t="shared" si="15"/>
        <v>5.2178799184792846E-2</v>
      </c>
    </row>
    <row r="142" spans="1:15" x14ac:dyDescent="0.25">
      <c r="A142">
        <v>2008</v>
      </c>
      <c r="B142" s="3">
        <v>1</v>
      </c>
      <c r="C142" s="3">
        <f t="shared" ref="C142:M142" si="57">B142*C92</f>
        <v>1.0783410138248848</v>
      </c>
      <c r="D142" s="3">
        <f t="shared" si="57"/>
        <v>0.84907834101382484</v>
      </c>
      <c r="E142" s="3">
        <f t="shared" si="57"/>
        <v>0.72695852534562211</v>
      </c>
      <c r="F142" s="3">
        <f t="shared" si="57"/>
        <v>0.64746543778801846</v>
      </c>
      <c r="G142" s="3">
        <f t="shared" si="57"/>
        <v>0.70391705069124422</v>
      </c>
      <c r="H142" s="3">
        <f t="shared" si="57"/>
        <v>0.67281105990783407</v>
      </c>
      <c r="I142" s="3">
        <f t="shared" si="57"/>
        <v>0.63709677419354838</v>
      </c>
      <c r="J142" s="3">
        <f t="shared" si="57"/>
        <v>0.55875576036866359</v>
      </c>
      <c r="K142" s="3">
        <f t="shared" si="57"/>
        <v>0.4124423963133641</v>
      </c>
      <c r="L142" s="3">
        <f t="shared" si="57"/>
        <v>0.48847926267281117</v>
      </c>
      <c r="M142" s="3">
        <f t="shared" si="57"/>
        <v>0.56336405529953937</v>
      </c>
      <c r="N142" s="3">
        <f t="shared" si="17"/>
        <v>0.55789916451267718</v>
      </c>
      <c r="O142" s="2">
        <f t="shared" si="15"/>
        <v>-4.7467850829371327E-2</v>
      </c>
    </row>
    <row r="143" spans="1:15" x14ac:dyDescent="0.25">
      <c r="A143">
        <v>2009</v>
      </c>
      <c r="B143" s="3">
        <v>1</v>
      </c>
      <c r="C143" s="3">
        <f t="shared" ref="C143:M143" si="58">B143*C93</f>
        <v>0.94130434782608696</v>
      </c>
      <c r="D143" s="3">
        <f t="shared" si="58"/>
        <v>1.0130434782608695</v>
      </c>
      <c r="E143" s="3">
        <f t="shared" si="58"/>
        <v>1.0065217391304346</v>
      </c>
      <c r="F143" s="3">
        <f t="shared" si="58"/>
        <v>1.1891304347826084</v>
      </c>
      <c r="G143" s="3">
        <f t="shared" si="58"/>
        <v>0.93695652173913013</v>
      </c>
      <c r="H143" s="3">
        <f t="shared" si="58"/>
        <v>0.90217391304347794</v>
      </c>
      <c r="I143" s="3">
        <f t="shared" si="58"/>
        <v>0.62826086956521709</v>
      </c>
      <c r="J143" s="3">
        <f t="shared" si="58"/>
        <v>0.56956521739130406</v>
      </c>
      <c r="K143" s="3">
        <f t="shared" si="58"/>
        <v>0.68260869565217364</v>
      </c>
      <c r="L143" s="3">
        <f t="shared" si="58"/>
        <v>0.89782608695652144</v>
      </c>
      <c r="M143" s="3">
        <f t="shared" si="58"/>
        <v>0.8913043478260867</v>
      </c>
      <c r="N143" s="3">
        <f t="shared" si="17"/>
        <v>0.88265828517280809</v>
      </c>
      <c r="O143" s="2">
        <f t="shared" si="15"/>
        <v>-1.0347521064163923E-2</v>
      </c>
    </row>
    <row r="144" spans="1:15" x14ac:dyDescent="0.25">
      <c r="A144">
        <v>2010</v>
      </c>
      <c r="B144" s="3">
        <v>1</v>
      </c>
      <c r="C144" s="3">
        <f t="shared" ref="C144:M144" si="59">B144*C94</f>
        <v>1.15625</v>
      </c>
      <c r="D144" s="3">
        <f t="shared" si="59"/>
        <v>0.99739583333333326</v>
      </c>
      <c r="E144" s="3">
        <f t="shared" si="59"/>
        <v>1.0833333333333333</v>
      </c>
      <c r="F144" s="3">
        <f t="shared" si="59"/>
        <v>1.1770833333333333</v>
      </c>
      <c r="G144" s="3">
        <f t="shared" si="59"/>
        <v>1.2421874999999998</v>
      </c>
      <c r="H144" s="3">
        <f t="shared" si="59"/>
        <v>1.5468749999999996</v>
      </c>
      <c r="I144" s="3">
        <f t="shared" si="59"/>
        <v>1.6093749999999996</v>
      </c>
      <c r="J144" s="3">
        <f t="shared" si="59"/>
        <v>1.6197916666666661</v>
      </c>
      <c r="K144" s="3">
        <f t="shared" si="59"/>
        <v>1.8567708333333326</v>
      </c>
      <c r="L144" s="3">
        <f t="shared" si="59"/>
        <v>1.7526041666666661</v>
      </c>
      <c r="M144" s="3">
        <f t="shared" si="59"/>
        <v>2.0338541666666661</v>
      </c>
      <c r="N144" s="3">
        <f t="shared" si="17"/>
        <v>2.0141248445832254</v>
      </c>
      <c r="O144" s="2">
        <f t="shared" si="15"/>
        <v>6.0084616398488944E-2</v>
      </c>
    </row>
    <row r="145" spans="1:15" x14ac:dyDescent="0.25">
      <c r="A145" t="s">
        <v>21</v>
      </c>
      <c r="B145" s="3">
        <f t="shared" ref="B145" si="60">AVERAGE(B101:B144)</f>
        <v>1</v>
      </c>
      <c r="C145" s="3">
        <f t="shared" ref="C145" si="61">AVERAGE(C101:C144)</f>
        <v>0.99272595067913127</v>
      </c>
      <c r="D145" s="3">
        <f t="shared" ref="D145" si="62">AVERAGE(D101:D144)</f>
        <v>0.97937719608317242</v>
      </c>
      <c r="E145" s="3">
        <f t="shared" ref="E145" si="63">AVERAGE(E101:E144)</f>
        <v>0.95977722276799404</v>
      </c>
      <c r="F145" s="3">
        <f t="shared" ref="F145" si="64">AVERAGE(F101:F144)</f>
        <v>0.94239306204521545</v>
      </c>
      <c r="G145" s="3">
        <f t="shared" ref="G145" si="65">AVERAGE(G101:G144)</f>
        <v>0.92839557082744306</v>
      </c>
      <c r="H145" s="3">
        <f t="shared" ref="H145" si="66">AVERAGE(H101:H144)</f>
        <v>0.94681249264050715</v>
      </c>
      <c r="I145" s="3">
        <f t="shared" ref="I145" si="67">AVERAGE(I101:I144)</f>
        <v>0.96785120011593484</v>
      </c>
      <c r="J145" s="3">
        <f t="shared" ref="J145" si="68">AVERAGE(J101:J144)</f>
        <v>1.000396355141703</v>
      </c>
      <c r="K145" s="3">
        <f t="shared" ref="K145" si="69">AVERAGE(K101:K144)</f>
        <v>1.0337613975064504</v>
      </c>
      <c r="L145" s="3">
        <f t="shared" ref="L145" si="70">AVERAGE(L101:L144)</f>
        <v>1.0791838039125061</v>
      </c>
      <c r="M145" s="3">
        <f t="shared" ref="M145" si="71">AVERAGE(M101:M144)</f>
        <v>1.0904578592024217</v>
      </c>
      <c r="N145" s="3"/>
      <c r="O145">
        <f t="shared" si="15"/>
        <v>-1</v>
      </c>
    </row>
    <row r="146" spans="1:15" hidden="1" x14ac:dyDescent="0.25">
      <c r="A146" t="s">
        <v>34</v>
      </c>
      <c r="B146" s="3">
        <f t="shared" ref="B146:M146" si="72">AVERAGE(B101:B145)</f>
        <v>1</v>
      </c>
      <c r="C146" s="3">
        <f t="shared" si="72"/>
        <v>0.99272595067913127</v>
      </c>
      <c r="D146" s="3">
        <f t="shared" si="72"/>
        <v>0.97937719608317242</v>
      </c>
      <c r="E146" s="3">
        <f t="shared" si="72"/>
        <v>0.95977722276799415</v>
      </c>
      <c r="F146" s="3">
        <f t="shared" si="72"/>
        <v>0.94239306204521545</v>
      </c>
      <c r="G146" s="3">
        <f t="shared" si="72"/>
        <v>0.92839557082744306</v>
      </c>
      <c r="H146" s="3">
        <f t="shared" si="72"/>
        <v>0.94681249264050704</v>
      </c>
      <c r="I146" s="3">
        <f t="shared" si="72"/>
        <v>0.96785120011593495</v>
      </c>
      <c r="J146" s="3">
        <f t="shared" si="72"/>
        <v>1.000396355141703</v>
      </c>
      <c r="K146" s="3">
        <f t="shared" si="72"/>
        <v>1.0337613975064504</v>
      </c>
      <c r="L146" s="3">
        <f t="shared" si="72"/>
        <v>1.0791838039125061</v>
      </c>
      <c r="M146" s="3">
        <f t="shared" si="72"/>
        <v>1.0904578592024217</v>
      </c>
      <c r="N146" s="3">
        <f t="shared" ref="N146:N147" si="73">M146*B95</f>
        <v>1.0798799157710677</v>
      </c>
      <c r="O146">
        <f t="shared" si="15"/>
        <v>6.4247042601590643E-3</v>
      </c>
    </row>
    <row r="147" spans="1:15" s="13" customFormat="1" x14ac:dyDescent="0.25">
      <c r="A147" s="13" t="s">
        <v>22</v>
      </c>
      <c r="B147" s="13">
        <f t="shared" ref="B147:M147" si="74">MEDIAN(B101:B145)</f>
        <v>1</v>
      </c>
      <c r="C147" s="13">
        <f t="shared" si="74"/>
        <v>0.98701298701298701</v>
      </c>
      <c r="D147" s="13">
        <f t="shared" si="74"/>
        <v>0.97937719608317242</v>
      </c>
      <c r="E147" s="13">
        <f t="shared" si="74"/>
        <v>0.96521739130434792</v>
      </c>
      <c r="F147" s="13">
        <f t="shared" si="74"/>
        <v>0.93799999999999983</v>
      </c>
      <c r="G147" s="13">
        <f t="shared" si="74"/>
        <v>0.91399999999999981</v>
      </c>
      <c r="H147" s="13">
        <f t="shared" si="74"/>
        <v>0.92909090909090908</v>
      </c>
      <c r="I147" s="13">
        <f t="shared" si="74"/>
        <v>0.908385093167702</v>
      </c>
      <c r="J147" s="13">
        <f t="shared" si="74"/>
        <v>0.95031055900621142</v>
      </c>
      <c r="K147" s="13">
        <f t="shared" si="74"/>
        <v>0.9753661784287615</v>
      </c>
      <c r="L147" s="13">
        <f t="shared" si="74"/>
        <v>1.0028208744710865</v>
      </c>
      <c r="M147" s="13">
        <f t="shared" si="74"/>
        <v>1.0070232306861158</v>
      </c>
      <c r="N147" s="13">
        <f t="shared" si="73"/>
        <v>0.99996639777977003</v>
      </c>
      <c r="O147" s="13">
        <f t="shared" si="15"/>
        <v>-2.8002281458050504E-6</v>
      </c>
    </row>
    <row r="150" spans="1:15" x14ac:dyDescent="0.25">
      <c r="A150" t="s">
        <v>30</v>
      </c>
    </row>
    <row r="151" spans="1:15" x14ac:dyDescent="0.25">
      <c r="A151" s="10" t="s">
        <v>1</v>
      </c>
      <c r="B151" s="10" t="s">
        <v>2</v>
      </c>
      <c r="C151" s="10" t="s">
        <v>3</v>
      </c>
      <c r="D151" s="10" t="s">
        <v>4</v>
      </c>
      <c r="E151" s="10" t="s">
        <v>5</v>
      </c>
      <c r="F151" s="10" t="s">
        <v>6</v>
      </c>
      <c r="G151" s="10" t="s">
        <v>7</v>
      </c>
      <c r="H151" s="10" t="s">
        <v>8</v>
      </c>
      <c r="I151" s="10" t="s">
        <v>9</v>
      </c>
      <c r="J151" s="10" t="s">
        <v>10</v>
      </c>
      <c r="K151" s="10" t="s">
        <v>11</v>
      </c>
      <c r="L151" s="10" t="s">
        <v>12</v>
      </c>
      <c r="M151" s="10" t="s">
        <v>13</v>
      </c>
      <c r="N151" s="10" t="s">
        <v>21</v>
      </c>
    </row>
    <row r="152" spans="1:15" x14ac:dyDescent="0.25">
      <c r="A152">
        <v>1967</v>
      </c>
      <c r="B152" s="3">
        <v>1</v>
      </c>
      <c r="C152" s="3">
        <f>C101+$O101</f>
        <v>1.0976532999613795</v>
      </c>
      <c r="D152" s="3">
        <f t="shared" ref="D152:M153" si="75">D101+$O101</f>
        <v>1.1038644800856035</v>
      </c>
      <c r="E152" s="3">
        <f t="shared" si="75"/>
        <v>1.0215663434396407</v>
      </c>
      <c r="F152" s="3">
        <f t="shared" si="75"/>
        <v>1.0231191384706966</v>
      </c>
      <c r="G152" s="3">
        <f t="shared" si="75"/>
        <v>0.91752907635889525</v>
      </c>
      <c r="H152" s="3">
        <f t="shared" si="75"/>
        <v>0.93305702666945423</v>
      </c>
      <c r="I152" s="3">
        <f t="shared" si="75"/>
        <v>0.8988955359862244</v>
      </c>
      <c r="J152" s="3">
        <f t="shared" si="75"/>
        <v>0.94082100182473383</v>
      </c>
      <c r="K152" s="3">
        <f t="shared" si="75"/>
        <v>0.91908187138995123</v>
      </c>
      <c r="L152" s="3">
        <f t="shared" si="75"/>
        <v>0.88647317573777729</v>
      </c>
      <c r="M152" s="3">
        <f t="shared" si="75"/>
        <v>0.89113156083094491</v>
      </c>
      <c r="N152" s="3">
        <f>AVERAGE(B152:M152)</f>
        <v>0.96943270922960834</v>
      </c>
    </row>
    <row r="153" spans="1:15" x14ac:dyDescent="0.25">
      <c r="A153">
        <v>1968</v>
      </c>
      <c r="B153" s="3">
        <v>1</v>
      </c>
      <c r="C153" s="3">
        <f>C102+$O102</f>
        <v>0.9812577545241945</v>
      </c>
      <c r="D153" s="3">
        <f t="shared" si="75"/>
        <v>0.98795792202838195</v>
      </c>
      <c r="E153" s="3">
        <f t="shared" si="75"/>
        <v>0.90085574447394301</v>
      </c>
      <c r="F153" s="3">
        <f t="shared" si="75"/>
        <v>0.90923095385417751</v>
      </c>
      <c r="G153" s="3">
        <f t="shared" si="75"/>
        <v>0.83385406943206697</v>
      </c>
      <c r="H153" s="3">
        <f t="shared" si="75"/>
        <v>0.83385406943206697</v>
      </c>
      <c r="I153" s="3">
        <f t="shared" si="75"/>
        <v>0.78695289690275383</v>
      </c>
      <c r="J153" s="3">
        <f t="shared" si="75"/>
        <v>0.79197802253089455</v>
      </c>
      <c r="K153" s="3">
        <f t="shared" si="75"/>
        <v>0.86232978132486438</v>
      </c>
      <c r="L153" s="3">
        <f t="shared" si="75"/>
        <v>0.87405507445719255</v>
      </c>
      <c r="M153" s="3">
        <f t="shared" si="75"/>
        <v>0.9209562469865058</v>
      </c>
      <c r="N153" s="3">
        <f>AVERAGE(B153:M153)</f>
        <v>0.89027354466225361</v>
      </c>
    </row>
    <row r="154" spans="1:15" x14ac:dyDescent="0.25">
      <c r="A154">
        <v>1969</v>
      </c>
      <c r="B154" s="3">
        <v>1</v>
      </c>
      <c r="C154" s="3">
        <f t="shared" ref="C154:M154" si="76">C103+$O103</f>
        <v>0.96673854841688867</v>
      </c>
      <c r="D154" s="3">
        <f t="shared" si="76"/>
        <v>0.94310218478052499</v>
      </c>
      <c r="E154" s="3">
        <f t="shared" si="76"/>
        <v>0.96855673023507038</v>
      </c>
      <c r="F154" s="3">
        <f t="shared" si="76"/>
        <v>0.93946582114416133</v>
      </c>
      <c r="G154" s="3">
        <f t="shared" si="76"/>
        <v>0.91401127568961593</v>
      </c>
      <c r="H154" s="3">
        <f t="shared" si="76"/>
        <v>0.93582945750779778</v>
      </c>
      <c r="I154" s="3">
        <f t="shared" si="76"/>
        <v>0.94673854841688876</v>
      </c>
      <c r="J154" s="3">
        <f t="shared" si="76"/>
        <v>0.97219309387143416</v>
      </c>
      <c r="K154" s="3">
        <f t="shared" si="76"/>
        <v>0.99764763932597966</v>
      </c>
      <c r="L154" s="3">
        <f t="shared" si="76"/>
        <v>1.0540112756896161</v>
      </c>
      <c r="M154" s="3">
        <f t="shared" si="76"/>
        <v>1.1012840029623432</v>
      </c>
      <c r="N154" s="3">
        <f t="shared" ref="N154:N195" si="77">AVERAGE(B154:M154)</f>
        <v>0.97829821483669344</v>
      </c>
    </row>
    <row r="155" spans="1:15" x14ac:dyDescent="0.25">
      <c r="A155">
        <v>1970</v>
      </c>
      <c r="B155" s="3">
        <v>1</v>
      </c>
      <c r="C155" s="3">
        <f t="shared" ref="C155:M155" si="78">C104+$O104</f>
        <v>1.0704298955608018</v>
      </c>
      <c r="D155" s="3">
        <f t="shared" si="78"/>
        <v>1.0298893550202612</v>
      </c>
      <c r="E155" s="3">
        <f t="shared" si="78"/>
        <v>1.0805650306959369</v>
      </c>
      <c r="F155" s="3">
        <f t="shared" si="78"/>
        <v>0.97076773339863964</v>
      </c>
      <c r="G155" s="3">
        <f t="shared" si="78"/>
        <v>0.97921367934458559</v>
      </c>
      <c r="H155" s="3">
        <f t="shared" si="78"/>
        <v>1.001173138804045</v>
      </c>
      <c r="I155" s="3">
        <f t="shared" si="78"/>
        <v>1.0704298955608018</v>
      </c>
      <c r="J155" s="3">
        <f t="shared" si="78"/>
        <v>1.1599569225878288</v>
      </c>
      <c r="K155" s="3">
        <f t="shared" si="78"/>
        <v>1.2055650306959369</v>
      </c>
      <c r="L155" s="3">
        <f t="shared" si="78"/>
        <v>1.1903623279932343</v>
      </c>
      <c r="M155" s="3">
        <f t="shared" si="78"/>
        <v>1.1920515171824235</v>
      </c>
      <c r="N155" s="3">
        <f t="shared" si="77"/>
        <v>1.0792003772370415</v>
      </c>
    </row>
    <row r="156" spans="1:15" x14ac:dyDescent="0.25">
      <c r="A156">
        <v>1971</v>
      </c>
      <c r="B156" s="3">
        <v>1</v>
      </c>
      <c r="C156" s="3">
        <f t="shared" ref="C156:M156" si="79">C105+$O105</f>
        <v>0.9950746214101982</v>
      </c>
      <c r="D156" s="3">
        <f t="shared" si="79"/>
        <v>0.96029201271454612</v>
      </c>
      <c r="E156" s="3">
        <f t="shared" si="79"/>
        <v>0.94724853445367663</v>
      </c>
      <c r="F156" s="3">
        <f t="shared" si="79"/>
        <v>0.95014708517831425</v>
      </c>
      <c r="G156" s="3">
        <f t="shared" si="79"/>
        <v>0.92261085329425618</v>
      </c>
      <c r="H156" s="3">
        <f t="shared" si="79"/>
        <v>0.85884273735222716</v>
      </c>
      <c r="I156" s="3">
        <f t="shared" si="79"/>
        <v>0.85014708517831417</v>
      </c>
      <c r="J156" s="3">
        <f t="shared" si="79"/>
        <v>0.83710360691744468</v>
      </c>
      <c r="K156" s="3">
        <f t="shared" si="79"/>
        <v>0.92116157793193743</v>
      </c>
      <c r="L156" s="3">
        <f t="shared" si="79"/>
        <v>0.9356543315551259</v>
      </c>
      <c r="M156" s="3">
        <f t="shared" si="79"/>
        <v>0.98348041851164758</v>
      </c>
      <c r="N156" s="3">
        <f t="shared" si="77"/>
        <v>0.93014690537480726</v>
      </c>
    </row>
    <row r="157" spans="1:15" x14ac:dyDescent="0.25">
      <c r="A157">
        <v>1972</v>
      </c>
      <c r="B157" s="3">
        <v>1</v>
      </c>
      <c r="C157" s="3">
        <f t="shared" ref="C157:M157" si="80">C106+$O106</f>
        <v>1.0127522326136194</v>
      </c>
      <c r="D157" s="3">
        <f t="shared" si="80"/>
        <v>1.014244769927052</v>
      </c>
      <c r="E157" s="3">
        <f t="shared" si="80"/>
        <v>1.0470805908225747</v>
      </c>
      <c r="F157" s="3">
        <f t="shared" si="80"/>
        <v>0.94558805350914188</v>
      </c>
      <c r="G157" s="3">
        <f t="shared" si="80"/>
        <v>0.89185671022555979</v>
      </c>
      <c r="H157" s="3">
        <f t="shared" si="80"/>
        <v>0.97096118783750018</v>
      </c>
      <c r="I157" s="3">
        <f t="shared" si="80"/>
        <v>1.1172298445539182</v>
      </c>
      <c r="J157" s="3">
        <f t="shared" si="80"/>
        <v>1.2858865609718289</v>
      </c>
      <c r="K157" s="3">
        <f t="shared" si="80"/>
        <v>1.3321552176882467</v>
      </c>
      <c r="L157" s="3">
        <f t="shared" si="80"/>
        <v>1.5008119341061574</v>
      </c>
      <c r="M157" s="3">
        <f t="shared" si="80"/>
        <v>1.6202149191807844</v>
      </c>
      <c r="N157" s="3">
        <f t="shared" si="77"/>
        <v>1.1448985017863653</v>
      </c>
    </row>
    <row r="158" spans="1:15" x14ac:dyDescent="0.25">
      <c r="A158">
        <v>1973</v>
      </c>
      <c r="B158" s="3">
        <v>1</v>
      </c>
      <c r="C158" s="3">
        <f t="shared" ref="C158:M158" si="81">C107+$O107</f>
        <v>1.0492697930246577</v>
      </c>
      <c r="D158" s="3">
        <f t="shared" si="81"/>
        <v>1.0090737145932851</v>
      </c>
      <c r="E158" s="3">
        <f t="shared" si="81"/>
        <v>1.0502501851815205</v>
      </c>
      <c r="F158" s="3">
        <f t="shared" si="81"/>
        <v>1.1963286165540694</v>
      </c>
      <c r="G158" s="3">
        <f t="shared" si="81"/>
        <v>1.1463286165540694</v>
      </c>
      <c r="H158" s="3">
        <f t="shared" si="81"/>
        <v>1.5718188126325006</v>
      </c>
      <c r="I158" s="3">
        <f t="shared" si="81"/>
        <v>2.0639756753775984</v>
      </c>
      <c r="J158" s="3">
        <f t="shared" si="81"/>
        <v>2.0443678322403436</v>
      </c>
      <c r="K158" s="3">
        <f t="shared" si="81"/>
        <v>1.8796619498874025</v>
      </c>
      <c r="L158" s="3">
        <f t="shared" si="81"/>
        <v>2.2120148910638733</v>
      </c>
      <c r="M158" s="3">
        <f t="shared" si="81"/>
        <v>2.4463286165540694</v>
      </c>
      <c r="N158" s="3">
        <f t="shared" si="77"/>
        <v>1.555784891971949</v>
      </c>
    </row>
    <row r="159" spans="1:15" x14ac:dyDescent="0.25">
      <c r="A159">
        <v>1974</v>
      </c>
      <c r="B159" s="3">
        <v>1</v>
      </c>
      <c r="C159" s="3">
        <f t="shared" ref="C159:M159" si="82">C108+$O108</f>
        <v>0.96835752700293076</v>
      </c>
      <c r="D159" s="3">
        <f t="shared" si="82"/>
        <v>0.69533911227114531</v>
      </c>
      <c r="E159" s="3">
        <f t="shared" si="82"/>
        <v>0.58725264309580505</v>
      </c>
      <c r="F159" s="3">
        <f t="shared" si="82"/>
        <v>0.52079948056578107</v>
      </c>
      <c r="G159" s="3">
        <f t="shared" si="82"/>
        <v>0.58244880002134558</v>
      </c>
      <c r="H159" s="3">
        <f t="shared" si="82"/>
        <v>0.7185576871310333</v>
      </c>
      <c r="I159" s="3">
        <f t="shared" si="82"/>
        <v>0.65650804741926394</v>
      </c>
      <c r="J159" s="3">
        <f t="shared" si="82"/>
        <v>0.74577946455297084</v>
      </c>
      <c r="K159" s="3">
        <f t="shared" si="82"/>
        <v>0.78701245094208216</v>
      </c>
      <c r="L159" s="3">
        <f t="shared" si="82"/>
        <v>0.75418618993327513</v>
      </c>
      <c r="M159" s="3">
        <f t="shared" si="82"/>
        <v>0.69373783124632549</v>
      </c>
      <c r="N159" s="3">
        <f t="shared" si="77"/>
        <v>0.72583160284849668</v>
      </c>
    </row>
    <row r="160" spans="1:15" x14ac:dyDescent="0.25">
      <c r="A160">
        <v>1975</v>
      </c>
      <c r="B160" s="3">
        <v>1</v>
      </c>
      <c r="C160" s="3">
        <f t="shared" ref="C160:M160" si="83">C109+$O109</f>
        <v>0.90195074959972033</v>
      </c>
      <c r="D160" s="3">
        <f t="shared" si="83"/>
        <v>1.0317776470697604</v>
      </c>
      <c r="E160" s="3">
        <f t="shared" si="83"/>
        <v>0.89595873894725697</v>
      </c>
      <c r="F160" s="3">
        <f t="shared" si="83"/>
        <v>0.80874169500584547</v>
      </c>
      <c r="G160" s="3">
        <f t="shared" si="83"/>
        <v>0.77611852589798924</v>
      </c>
      <c r="H160" s="3">
        <f t="shared" si="83"/>
        <v>0.92392145532541936</v>
      </c>
      <c r="I160" s="3">
        <f t="shared" si="83"/>
        <v>0.98983357250251658</v>
      </c>
      <c r="J160" s="3">
        <f t="shared" si="83"/>
        <v>1.0777163954053126</v>
      </c>
      <c r="K160" s="3">
        <f t="shared" si="83"/>
        <v>0.96253663508573883</v>
      </c>
      <c r="L160" s="3">
        <f t="shared" si="83"/>
        <v>0.8986218547927961</v>
      </c>
      <c r="M160" s="3">
        <f t="shared" si="83"/>
        <v>0.85201732749585868</v>
      </c>
      <c r="N160" s="3">
        <f t="shared" si="77"/>
        <v>0.92659954976068459</v>
      </c>
    </row>
    <row r="161" spans="1:14" x14ac:dyDescent="0.25">
      <c r="A161">
        <v>1976</v>
      </c>
      <c r="B161" s="3">
        <v>1</v>
      </c>
      <c r="C161" s="3">
        <f t="shared" ref="C161:M161" si="84">C110+$O110</f>
        <v>1.1031210901606607</v>
      </c>
      <c r="D161" s="3">
        <f t="shared" si="84"/>
        <v>0.92920804668239987</v>
      </c>
      <c r="E161" s="3">
        <f t="shared" si="84"/>
        <v>0.88715530256265651</v>
      </c>
      <c r="F161" s="3">
        <f t="shared" si="84"/>
        <v>0.94061218068097441</v>
      </c>
      <c r="G161" s="3">
        <f t="shared" si="84"/>
        <v>0.99977112579857952</v>
      </c>
      <c r="H161" s="3">
        <f t="shared" si="84"/>
        <v>0.87931496043863655</v>
      </c>
      <c r="I161" s="3">
        <f t="shared" si="84"/>
        <v>0.81089015644718965</v>
      </c>
      <c r="J161" s="3">
        <f t="shared" si="84"/>
        <v>0.72892294333243557</v>
      </c>
      <c r="K161" s="3">
        <f t="shared" si="84"/>
        <v>0.73676328545645553</v>
      </c>
      <c r="L161" s="3">
        <f t="shared" si="84"/>
        <v>0.70754019208510843</v>
      </c>
      <c r="M161" s="3">
        <f t="shared" si="84"/>
        <v>0.755295003204139</v>
      </c>
      <c r="N161" s="3">
        <f t="shared" si="77"/>
        <v>0.8732161905707696</v>
      </c>
    </row>
    <row r="162" spans="1:14" x14ac:dyDescent="0.25">
      <c r="A162">
        <v>1977</v>
      </c>
      <c r="B162" s="3">
        <v>1</v>
      </c>
      <c r="C162" s="3">
        <f t="shared" ref="C162:M162" si="85">C111+$O111</f>
        <v>0.98727598728583954</v>
      </c>
      <c r="D162" s="3">
        <f t="shared" si="85"/>
        <v>0.96408489266617348</v>
      </c>
      <c r="E162" s="3">
        <f t="shared" si="85"/>
        <v>0.91120919693333491</v>
      </c>
      <c r="F162" s="3">
        <f t="shared" si="85"/>
        <v>0.86204407633964286</v>
      </c>
      <c r="G162" s="3">
        <f t="shared" si="85"/>
        <v>0.86389936390921618</v>
      </c>
      <c r="H162" s="3">
        <f t="shared" si="85"/>
        <v>0.77762849192405847</v>
      </c>
      <c r="I162" s="3">
        <f t="shared" si="85"/>
        <v>0.76000326001311225</v>
      </c>
      <c r="J162" s="3">
        <f t="shared" si="85"/>
        <v>0.84441884442869675</v>
      </c>
      <c r="K162" s="3">
        <f t="shared" si="85"/>
        <v>0.8685375828331493</v>
      </c>
      <c r="L162" s="3">
        <f t="shared" si="85"/>
        <v>0.99005891864019935</v>
      </c>
      <c r="M162" s="3">
        <f t="shared" si="85"/>
        <v>1.0132500132598654</v>
      </c>
      <c r="N162" s="3">
        <f t="shared" si="77"/>
        <v>0.90353421901944087</v>
      </c>
    </row>
    <row r="163" spans="1:14" x14ac:dyDescent="0.25">
      <c r="A163">
        <v>1978</v>
      </c>
      <c r="B163" s="3">
        <v>1</v>
      </c>
      <c r="C163" s="3">
        <f t="shared" ref="C163:M163" si="86">C112+$O112</f>
        <v>0.98678073329443095</v>
      </c>
      <c r="D163" s="3">
        <f t="shared" si="86"/>
        <v>1.1980081357682655</v>
      </c>
      <c r="E163" s="3">
        <f t="shared" si="86"/>
        <v>1.1818330644076567</v>
      </c>
      <c r="F163" s="3">
        <f t="shared" si="86"/>
        <v>1.3036218370051829</v>
      </c>
      <c r="G163" s="3">
        <f t="shared" si="86"/>
        <v>1.2113287827711201</v>
      </c>
      <c r="H163" s="3">
        <f t="shared" si="86"/>
        <v>1.271271694283965</v>
      </c>
      <c r="I163" s="3">
        <f t="shared" si="86"/>
        <v>1.3045733117911011</v>
      </c>
      <c r="J163" s="3">
        <f t="shared" si="86"/>
        <v>1.3664191728757822</v>
      </c>
      <c r="K163" s="3">
        <f t="shared" si="86"/>
        <v>1.3816427694504729</v>
      </c>
      <c r="L163" s="3">
        <f t="shared" si="86"/>
        <v>1.496771218546572</v>
      </c>
      <c r="M163" s="3">
        <f t="shared" si="86"/>
        <v>1.4292165087463817</v>
      </c>
      <c r="N163" s="3">
        <f t="shared" si="77"/>
        <v>1.2609556024117443</v>
      </c>
    </row>
    <row r="164" spans="1:14" x14ac:dyDescent="0.25">
      <c r="A164">
        <v>1979</v>
      </c>
      <c r="B164" s="3">
        <v>1</v>
      </c>
      <c r="C164" s="3">
        <f t="shared" ref="C164:M164" si="87">C113+$O113</f>
        <v>1.0774703948858486</v>
      </c>
      <c r="D164" s="3">
        <f t="shared" si="87"/>
        <v>0.96857265252197078</v>
      </c>
      <c r="E164" s="3">
        <f t="shared" si="87"/>
        <v>1.0064212580996599</v>
      </c>
      <c r="F164" s="3">
        <f t="shared" si="87"/>
        <v>1.0748143523891687</v>
      </c>
      <c r="G164" s="3">
        <f t="shared" si="87"/>
        <v>1.1637917760279468</v>
      </c>
      <c r="H164" s="3">
        <f t="shared" si="87"/>
        <v>1.0874305542483984</v>
      </c>
      <c r="I164" s="3">
        <f t="shared" si="87"/>
        <v>1.1843761053772164</v>
      </c>
      <c r="J164" s="3">
        <f t="shared" si="87"/>
        <v>1.1677758397729667</v>
      </c>
      <c r="K164" s="3">
        <f t="shared" si="87"/>
        <v>1.0920786286175883</v>
      </c>
      <c r="L164" s="3">
        <f t="shared" si="87"/>
        <v>1.1451994785511872</v>
      </c>
      <c r="M164" s="3">
        <f t="shared" si="87"/>
        <v>1.1930082434914262</v>
      </c>
      <c r="N164" s="3">
        <f t="shared" si="77"/>
        <v>1.0967449403319482</v>
      </c>
    </row>
    <row r="165" spans="1:14" x14ac:dyDescent="0.25">
      <c r="A165">
        <v>1980</v>
      </c>
      <c r="B165" s="3">
        <v>1</v>
      </c>
      <c r="C165" s="3">
        <f t="shared" ref="C165:M165" si="88">C114+$O114</f>
        <v>0.91495191500645501</v>
      </c>
      <c r="D165" s="3">
        <f t="shared" si="88"/>
        <v>0.8279719042014847</v>
      </c>
      <c r="E165" s="3">
        <f t="shared" si="88"/>
        <v>0.83283414083033402</v>
      </c>
      <c r="F165" s="3">
        <f t="shared" si="88"/>
        <v>0.82689140717285159</v>
      </c>
      <c r="G165" s="3">
        <f t="shared" si="88"/>
        <v>0.8857784952333595</v>
      </c>
      <c r="H165" s="3">
        <f t="shared" si="88"/>
        <v>0.94412533477955085</v>
      </c>
      <c r="I165" s="3">
        <f t="shared" si="88"/>
        <v>0.9025261991771738</v>
      </c>
      <c r="J165" s="3">
        <f t="shared" si="88"/>
        <v>0.94628632883681729</v>
      </c>
      <c r="K165" s="3">
        <f t="shared" si="88"/>
        <v>1.055956777243084</v>
      </c>
      <c r="L165" s="3">
        <f t="shared" si="88"/>
        <v>1.0548762802144509</v>
      </c>
      <c r="M165" s="3">
        <f t="shared" si="88"/>
        <v>1.0067941624402748</v>
      </c>
      <c r="N165" s="3">
        <f t="shared" si="77"/>
        <v>0.93324941209465317</v>
      </c>
    </row>
    <row r="166" spans="1:14" x14ac:dyDescent="0.25">
      <c r="A166">
        <v>1981</v>
      </c>
      <c r="B166" s="3">
        <v>1</v>
      </c>
      <c r="C166" s="3">
        <f t="shared" ref="C166:M166" si="89">C115+$O115</f>
        <v>0.93424828874302823</v>
      </c>
      <c r="D166" s="3">
        <f t="shared" si="89"/>
        <v>0.93769062953476656</v>
      </c>
      <c r="E166" s="3">
        <f t="shared" si="89"/>
        <v>0.93769062953476656</v>
      </c>
      <c r="F166" s="3">
        <f t="shared" si="89"/>
        <v>0.84302625776196105</v>
      </c>
      <c r="G166" s="3">
        <f t="shared" si="89"/>
        <v>0.76442614301726797</v>
      </c>
      <c r="H166" s="3">
        <f t="shared" si="89"/>
        <v>0.85450072706775559</v>
      </c>
      <c r="I166" s="3">
        <f t="shared" si="89"/>
        <v>0.82524083033797935</v>
      </c>
      <c r="J166" s="3">
        <f t="shared" si="89"/>
        <v>0.88203945340166268</v>
      </c>
      <c r="K166" s="3">
        <f t="shared" si="89"/>
        <v>0.91588913785375681</v>
      </c>
      <c r="L166" s="3">
        <f t="shared" si="89"/>
        <v>0.93252711834715896</v>
      </c>
      <c r="M166" s="3">
        <f t="shared" si="89"/>
        <v>0.86368030251239125</v>
      </c>
      <c r="N166" s="3">
        <f t="shared" si="77"/>
        <v>0.89091329317604107</v>
      </c>
    </row>
    <row r="167" spans="1:14" x14ac:dyDescent="0.25">
      <c r="A167">
        <v>1982</v>
      </c>
      <c r="B167" s="3">
        <v>1</v>
      </c>
      <c r="C167" s="3">
        <f t="shared" ref="C167:M167" si="90">C116+$O116</f>
        <v>0.95293281228819182</v>
      </c>
      <c r="D167" s="3">
        <f t="shared" si="90"/>
        <v>0.9938047468930965</v>
      </c>
      <c r="E167" s="3">
        <f t="shared" si="90"/>
        <v>0.96110719920917287</v>
      </c>
      <c r="F167" s="3">
        <f t="shared" si="90"/>
        <v>0.85347777141625725</v>
      </c>
      <c r="G167" s="3">
        <f t="shared" si="90"/>
        <v>0.8889001147405079</v>
      </c>
      <c r="H167" s="3">
        <f t="shared" si="90"/>
        <v>0.83440420193396836</v>
      </c>
      <c r="I167" s="3">
        <f t="shared" si="90"/>
        <v>0.80579384771053508</v>
      </c>
      <c r="J167" s="3">
        <f t="shared" si="90"/>
        <v>0.75674752618464947</v>
      </c>
      <c r="K167" s="3">
        <f t="shared" si="90"/>
        <v>0.82078022373233328</v>
      </c>
      <c r="L167" s="3">
        <f t="shared" si="90"/>
        <v>0.89162491038083458</v>
      </c>
      <c r="M167" s="3">
        <f t="shared" si="90"/>
        <v>0.86573935179772832</v>
      </c>
      <c r="N167" s="3">
        <f t="shared" si="77"/>
        <v>0.88544272552393954</v>
      </c>
    </row>
    <row r="168" spans="1:14" x14ac:dyDescent="0.25">
      <c r="A168">
        <v>1983</v>
      </c>
      <c r="B168" s="3">
        <v>1</v>
      </c>
      <c r="C168" s="3">
        <f t="shared" ref="C168:M168" si="91">C117+$O117</f>
        <v>0.89761618511292329</v>
      </c>
      <c r="D168" s="3">
        <f t="shared" si="91"/>
        <v>1.0559739563739203</v>
      </c>
      <c r="E168" s="3">
        <f t="shared" si="91"/>
        <v>1.0574402320337444</v>
      </c>
      <c r="F168" s="3">
        <f t="shared" si="91"/>
        <v>0.98559272470236603</v>
      </c>
      <c r="G168" s="3">
        <f t="shared" si="91"/>
        <v>1.0031880326202547</v>
      </c>
      <c r="H168" s="3">
        <f t="shared" si="91"/>
        <v>1.0721029886319848</v>
      </c>
      <c r="I168" s="3">
        <f t="shared" si="91"/>
        <v>1.0955633991891696</v>
      </c>
      <c r="J168" s="3">
        <f t="shared" si="91"/>
        <v>1.0398449241158558</v>
      </c>
      <c r="K168" s="3">
        <f t="shared" si="91"/>
        <v>1.044243751095328</v>
      </c>
      <c r="L168" s="3">
        <f t="shared" si="91"/>
        <v>1.0545076807140963</v>
      </c>
      <c r="M168" s="3">
        <f t="shared" si="91"/>
        <v>1.0926308478695215</v>
      </c>
      <c r="N168" s="3">
        <f t="shared" si="77"/>
        <v>1.0332253935382638</v>
      </c>
    </row>
    <row r="169" spans="1:14" x14ac:dyDescent="0.25">
      <c r="A169">
        <v>1984</v>
      </c>
      <c r="B169" s="3">
        <v>1</v>
      </c>
      <c r="C169" s="3">
        <f t="shared" ref="C169:M169" si="92">C118+$O118</f>
        <v>1.0117906815028892</v>
      </c>
      <c r="D169" s="3">
        <f t="shared" si="92"/>
        <v>1.1542239159242542</v>
      </c>
      <c r="E169" s="3">
        <f t="shared" si="92"/>
        <v>1.0770725806126815</v>
      </c>
      <c r="F169" s="3">
        <f t="shared" si="92"/>
        <v>1.0206927586542245</v>
      </c>
      <c r="G169" s="3">
        <f t="shared" si="92"/>
        <v>1.0266274767551147</v>
      </c>
      <c r="H169" s="3">
        <f t="shared" si="92"/>
        <v>1.0295948358055598</v>
      </c>
      <c r="I169" s="3">
        <f t="shared" si="92"/>
        <v>1.0251437972298922</v>
      </c>
      <c r="J169" s="3">
        <f t="shared" si="92"/>
        <v>1.0295948358055598</v>
      </c>
      <c r="K169" s="3">
        <f t="shared" si="92"/>
        <v>1.1022951325414647</v>
      </c>
      <c r="L169" s="3">
        <f t="shared" si="92"/>
        <v>1.0904256963396843</v>
      </c>
      <c r="M169" s="3">
        <f t="shared" si="92"/>
        <v>1.0889420168144617</v>
      </c>
      <c r="N169" s="3">
        <f t="shared" si="77"/>
        <v>1.0547003106654822</v>
      </c>
    </row>
    <row r="170" spans="1:14" x14ac:dyDescent="0.25">
      <c r="A170">
        <v>1985</v>
      </c>
      <c r="B170" s="3">
        <v>1</v>
      </c>
      <c r="C170" s="3">
        <f t="shared" ref="C170:M170" si="93">C119+$O119</f>
        <v>0.96324938861582299</v>
      </c>
      <c r="D170" s="3">
        <f t="shared" si="93"/>
        <v>1.0197232178169249</v>
      </c>
      <c r="E170" s="3">
        <f t="shared" si="93"/>
        <v>0.94947528393262737</v>
      </c>
      <c r="F170" s="3">
        <f t="shared" si="93"/>
        <v>0.85994360349185606</v>
      </c>
      <c r="G170" s="3">
        <f t="shared" si="93"/>
        <v>0.87234029770673205</v>
      </c>
      <c r="H170" s="3">
        <f t="shared" si="93"/>
        <v>0.79658272194915636</v>
      </c>
      <c r="I170" s="3">
        <f t="shared" si="93"/>
        <v>0.74699594508965217</v>
      </c>
      <c r="J170" s="3">
        <f t="shared" si="93"/>
        <v>0.78556343820259988</v>
      </c>
      <c r="K170" s="3">
        <f t="shared" si="93"/>
        <v>0.89713368613648425</v>
      </c>
      <c r="L170" s="3">
        <f t="shared" si="93"/>
        <v>0.938456000186071</v>
      </c>
      <c r="M170" s="3">
        <f t="shared" si="93"/>
        <v>0.97977831423565775</v>
      </c>
      <c r="N170" s="3">
        <f t="shared" si="77"/>
        <v>0.90077015811363192</v>
      </c>
    </row>
    <row r="171" spans="1:14" x14ac:dyDescent="0.25">
      <c r="A171">
        <v>1986</v>
      </c>
      <c r="B171" s="3">
        <v>1</v>
      </c>
      <c r="C171" s="3">
        <f t="shared" ref="C171:M171" si="94">C120+$O120</f>
        <v>0.99609579584662</v>
      </c>
      <c r="D171" s="3">
        <f t="shared" si="94"/>
        <v>1.0309288872834852</v>
      </c>
      <c r="E171" s="3">
        <f t="shared" si="94"/>
        <v>0.83789550557085812</v>
      </c>
      <c r="F171" s="3">
        <f t="shared" si="94"/>
        <v>0.7174310643516999</v>
      </c>
      <c r="G171" s="3">
        <f t="shared" si="94"/>
        <v>0.72759071602078551</v>
      </c>
      <c r="H171" s="3">
        <f t="shared" si="94"/>
        <v>0.73339623126026299</v>
      </c>
      <c r="I171" s="3">
        <f t="shared" si="94"/>
        <v>0.70727141268261418</v>
      </c>
      <c r="J171" s="3">
        <f t="shared" si="94"/>
        <v>0.72468795840104661</v>
      </c>
      <c r="K171" s="3">
        <f t="shared" si="94"/>
        <v>0.85240929366955176</v>
      </c>
      <c r="L171" s="3">
        <f t="shared" si="94"/>
        <v>0.89014514272615552</v>
      </c>
      <c r="M171" s="3">
        <f t="shared" si="94"/>
        <v>0.83789550557085801</v>
      </c>
      <c r="N171" s="3">
        <f t="shared" si="77"/>
        <v>0.83797895944866152</v>
      </c>
    </row>
    <row r="172" spans="1:14" x14ac:dyDescent="0.25">
      <c r="A172">
        <v>1987</v>
      </c>
      <c r="B172" s="3">
        <v>1</v>
      </c>
      <c r="C172" s="3">
        <f t="shared" ref="C172:M172" si="95">C121+$O121</f>
        <v>0.98761945473197288</v>
      </c>
      <c r="D172" s="3">
        <f t="shared" si="95"/>
        <v>0.98435681199135294</v>
      </c>
      <c r="E172" s="3">
        <f t="shared" si="95"/>
        <v>0.97130624102887331</v>
      </c>
      <c r="F172" s="3">
        <f t="shared" si="95"/>
        <v>0.88810885114306581</v>
      </c>
      <c r="G172" s="3">
        <f t="shared" si="95"/>
        <v>0.82122467496035789</v>
      </c>
      <c r="H172" s="3">
        <f t="shared" si="95"/>
        <v>0.81306806810880816</v>
      </c>
      <c r="I172" s="3">
        <f t="shared" si="95"/>
        <v>0.87342695881027643</v>
      </c>
      <c r="J172" s="3">
        <f t="shared" si="95"/>
        <v>0.89463413662430591</v>
      </c>
      <c r="K172" s="3">
        <f t="shared" si="95"/>
        <v>0.95336170595546421</v>
      </c>
      <c r="L172" s="3">
        <f t="shared" si="95"/>
        <v>1.0365590958412716</v>
      </c>
      <c r="M172" s="3">
        <f t="shared" si="95"/>
        <v>1.0186145607678621</v>
      </c>
      <c r="N172" s="3">
        <f t="shared" si="77"/>
        <v>0.93685671333030085</v>
      </c>
    </row>
    <row r="173" spans="1:14" x14ac:dyDescent="0.25">
      <c r="A173">
        <v>1988</v>
      </c>
      <c r="B173" s="3">
        <v>1</v>
      </c>
      <c r="C173" s="3">
        <f t="shared" ref="C173:M173" si="96">C122+$O122</f>
        <v>0.98141489864975784</v>
      </c>
      <c r="D173" s="3">
        <f t="shared" si="96"/>
        <v>0.9672193150535433</v>
      </c>
      <c r="E173" s="3">
        <f t="shared" si="96"/>
        <v>0.98614675984849609</v>
      </c>
      <c r="F173" s="3">
        <f t="shared" si="96"/>
        <v>1.094979567419474</v>
      </c>
      <c r="G173" s="3">
        <f t="shared" si="96"/>
        <v>1.120216160479411</v>
      </c>
      <c r="H173" s="3">
        <f t="shared" si="96"/>
        <v>1.1296798828768873</v>
      </c>
      <c r="I173" s="3">
        <f t="shared" si="96"/>
        <v>1.2243171068516505</v>
      </c>
      <c r="J173" s="3">
        <f t="shared" si="96"/>
        <v>1.2810994412365084</v>
      </c>
      <c r="K173" s="3">
        <f t="shared" si="96"/>
        <v>1.3094906084289375</v>
      </c>
      <c r="L173" s="3">
        <f t="shared" si="96"/>
        <v>1.3804685264100098</v>
      </c>
      <c r="M173" s="3">
        <f t="shared" si="96"/>
        <v>1.4199007030661612</v>
      </c>
      <c r="N173" s="3">
        <f t="shared" si="77"/>
        <v>1.1579110808600699</v>
      </c>
    </row>
    <row r="174" spans="1:14" x14ac:dyDescent="0.25">
      <c r="A174">
        <v>1989</v>
      </c>
      <c r="B174" s="3">
        <v>1</v>
      </c>
      <c r="C174" s="3">
        <f t="shared" ref="C174:M174" si="97">C123+$O123</f>
        <v>0.99411145397245748</v>
      </c>
      <c r="D174" s="3">
        <f t="shared" si="97"/>
        <v>0.92911715522673344</v>
      </c>
      <c r="E174" s="3">
        <f t="shared" si="97"/>
        <v>0.97814794199982358</v>
      </c>
      <c r="F174" s="3">
        <f t="shared" si="97"/>
        <v>0.8652631073361976</v>
      </c>
      <c r="G174" s="3">
        <f t="shared" si="97"/>
        <v>0.88977850072274256</v>
      </c>
      <c r="H174" s="3">
        <f t="shared" si="97"/>
        <v>0.86754360904657379</v>
      </c>
      <c r="I174" s="3">
        <f t="shared" si="97"/>
        <v>0.90061088384702992</v>
      </c>
      <c r="J174" s="3">
        <f t="shared" si="97"/>
        <v>0.93937941292342675</v>
      </c>
      <c r="K174" s="3">
        <f t="shared" si="97"/>
        <v>0.89490962957108922</v>
      </c>
      <c r="L174" s="3">
        <f t="shared" si="97"/>
        <v>0.96446493173756587</v>
      </c>
      <c r="M174" s="3">
        <f t="shared" si="97"/>
        <v>0.93481840950267414</v>
      </c>
      <c r="N174" s="3">
        <f t="shared" si="77"/>
        <v>0.92984541965719281</v>
      </c>
    </row>
    <row r="175" spans="1:14" x14ac:dyDescent="0.25">
      <c r="A175">
        <v>1990</v>
      </c>
      <c r="B175" s="3">
        <v>1</v>
      </c>
      <c r="C175" s="3">
        <f t="shared" ref="C175:M175" si="98">C124+$O124</f>
        <v>0.99369596126576631</v>
      </c>
      <c r="D175" s="3">
        <f t="shared" si="98"/>
        <v>0.91726284024665805</v>
      </c>
      <c r="E175" s="3">
        <f t="shared" si="98"/>
        <v>0.83318640712563896</v>
      </c>
      <c r="F175" s="3">
        <f t="shared" si="98"/>
        <v>0.79496984661608483</v>
      </c>
      <c r="G175" s="3">
        <f t="shared" si="98"/>
        <v>0.787326534514174</v>
      </c>
      <c r="H175" s="3">
        <f t="shared" si="98"/>
        <v>0.69433290394092562</v>
      </c>
      <c r="I175" s="3">
        <f t="shared" si="98"/>
        <v>0.66375965553328231</v>
      </c>
      <c r="J175" s="3">
        <f t="shared" si="98"/>
        <v>0.62936475107468359</v>
      </c>
      <c r="K175" s="3">
        <f t="shared" si="98"/>
        <v>0.64337748992818677</v>
      </c>
      <c r="L175" s="3">
        <f t="shared" si="98"/>
        <v>0.63828194852691289</v>
      </c>
      <c r="M175" s="3">
        <f t="shared" si="98"/>
        <v>0.65356857273073454</v>
      </c>
      <c r="N175" s="3">
        <f t="shared" si="77"/>
        <v>0.77076057595858727</v>
      </c>
    </row>
    <row r="176" spans="1:14" x14ac:dyDescent="0.25">
      <c r="A176">
        <v>1991</v>
      </c>
      <c r="B176" s="3">
        <v>1</v>
      </c>
      <c r="C176" s="3">
        <f t="shared" ref="C176:M176" si="99">C125+$O125</f>
        <v>1.0191445101721448</v>
      </c>
      <c r="D176" s="3">
        <f t="shared" si="99"/>
        <v>1.1271519589617165</v>
      </c>
      <c r="E176" s="3">
        <f t="shared" si="99"/>
        <v>1.0917702084961671</v>
      </c>
      <c r="F176" s="3">
        <f t="shared" si="99"/>
        <v>1.1327385511404875</v>
      </c>
      <c r="G176" s="3">
        <f t="shared" si="99"/>
        <v>0.98934935188536643</v>
      </c>
      <c r="H176" s="3">
        <f t="shared" si="99"/>
        <v>1.0563884580306178</v>
      </c>
      <c r="I176" s="3">
        <f t="shared" si="99"/>
        <v>1.0936324058890907</v>
      </c>
      <c r="J176" s="3">
        <f t="shared" si="99"/>
        <v>1.0824592215315487</v>
      </c>
      <c r="K176" s="3">
        <f t="shared" si="99"/>
        <v>1.2798521451814557</v>
      </c>
      <c r="L176" s="3">
        <f t="shared" si="99"/>
        <v>1.3040607112894631</v>
      </c>
      <c r="M176" s="3">
        <f t="shared" si="99"/>
        <v>1.410205962686111</v>
      </c>
      <c r="N176" s="3">
        <f t="shared" si="77"/>
        <v>1.1322294571053475</v>
      </c>
    </row>
    <row r="177" spans="1:14" x14ac:dyDescent="0.25">
      <c r="A177">
        <v>1992</v>
      </c>
      <c r="B177" s="3">
        <v>1</v>
      </c>
      <c r="C177" s="3">
        <f t="shared" ref="C177:M177" si="100">C126+$O126</f>
        <v>0.92563942342138683</v>
      </c>
      <c r="D177" s="3">
        <f t="shared" si="100"/>
        <v>0.89094301697776856</v>
      </c>
      <c r="E177" s="3">
        <f t="shared" si="100"/>
        <v>0.86987734163700026</v>
      </c>
      <c r="F177" s="3">
        <f t="shared" si="100"/>
        <v>0.84385503680428642</v>
      </c>
      <c r="G177" s="3">
        <f t="shared" si="100"/>
        <v>0.84385503680428642</v>
      </c>
      <c r="H177" s="3">
        <f t="shared" si="100"/>
        <v>0.76702727967913154</v>
      </c>
      <c r="I177" s="3">
        <f t="shared" si="100"/>
        <v>0.77198390917107695</v>
      </c>
      <c r="J177" s="3">
        <f t="shared" si="100"/>
        <v>0.83146346307442265</v>
      </c>
      <c r="K177" s="3">
        <f t="shared" si="100"/>
        <v>0.85005082366921814</v>
      </c>
      <c r="L177" s="3">
        <f t="shared" si="100"/>
        <v>0.93555268240527756</v>
      </c>
      <c r="M177" s="3">
        <f t="shared" si="100"/>
        <v>0.91572616443749566</v>
      </c>
      <c r="N177" s="3">
        <f t="shared" si="77"/>
        <v>0.870497848173446</v>
      </c>
    </row>
    <row r="178" spans="1:14" x14ac:dyDescent="0.25">
      <c r="A178">
        <v>1993</v>
      </c>
      <c r="B178" s="3">
        <v>1</v>
      </c>
      <c r="C178" s="3">
        <f t="shared" ref="C178:M178" si="101">C127+$O127</f>
        <v>0.97741550640689789</v>
      </c>
      <c r="D178" s="3">
        <f t="shared" si="101"/>
        <v>1.023217033124455</v>
      </c>
      <c r="E178" s="3">
        <f t="shared" si="101"/>
        <v>0.75604146060537114</v>
      </c>
      <c r="F178" s="3">
        <f t="shared" si="101"/>
        <v>0.730596167984506</v>
      </c>
      <c r="G178" s="3">
        <f t="shared" si="101"/>
        <v>0.70769540462572733</v>
      </c>
      <c r="H178" s="3">
        <f t="shared" si="101"/>
        <v>0.74586334355702499</v>
      </c>
      <c r="I178" s="3">
        <f t="shared" si="101"/>
        <v>0.72932390335346264</v>
      </c>
      <c r="J178" s="3">
        <f t="shared" si="101"/>
        <v>0.70896766925677057</v>
      </c>
      <c r="K178" s="3">
        <f t="shared" si="101"/>
        <v>0.77258090080893349</v>
      </c>
      <c r="L178" s="3">
        <f t="shared" si="101"/>
        <v>0.84764451404048569</v>
      </c>
      <c r="M178" s="3">
        <f t="shared" si="101"/>
        <v>0.93288624432038392</v>
      </c>
      <c r="N178" s="3">
        <f t="shared" si="77"/>
        <v>0.82768601234033479</v>
      </c>
    </row>
    <row r="179" spans="1:14" x14ac:dyDescent="0.25">
      <c r="A179">
        <v>1994</v>
      </c>
      <c r="B179" s="3">
        <v>1</v>
      </c>
      <c r="C179" s="3">
        <f t="shared" ref="C179:M179" si="102">C128+$O128</f>
        <v>0.92473024959692562</v>
      </c>
      <c r="D179" s="3">
        <f t="shared" si="102"/>
        <v>0.88668677133605611</v>
      </c>
      <c r="E179" s="3">
        <f t="shared" si="102"/>
        <v>0.8921215539447519</v>
      </c>
      <c r="F179" s="3">
        <f t="shared" si="102"/>
        <v>0.87038242350996919</v>
      </c>
      <c r="G179" s="3">
        <f t="shared" si="102"/>
        <v>0.83233894524909957</v>
      </c>
      <c r="H179" s="3">
        <f t="shared" si="102"/>
        <v>0.85679546698822995</v>
      </c>
      <c r="I179" s="3">
        <f t="shared" si="102"/>
        <v>0.949186771336056</v>
      </c>
      <c r="J179" s="3">
        <f t="shared" si="102"/>
        <v>1.0388606843795343</v>
      </c>
      <c r="K179" s="3">
        <f t="shared" si="102"/>
        <v>1.0361432930751864</v>
      </c>
      <c r="L179" s="3">
        <f t="shared" si="102"/>
        <v>1.0307085104664908</v>
      </c>
      <c r="M179" s="3">
        <f t="shared" si="102"/>
        <v>1.1135889452490995</v>
      </c>
      <c r="N179" s="3">
        <f t="shared" si="77"/>
        <v>0.95262863459428326</v>
      </c>
    </row>
    <row r="180" spans="1:14" x14ac:dyDescent="0.25">
      <c r="A180">
        <v>1995</v>
      </c>
      <c r="B180" s="3">
        <v>1</v>
      </c>
      <c r="C180" s="3">
        <f t="shared" ref="C180:M180" si="103">C129+$O129</f>
        <v>0.94811483225015136</v>
      </c>
      <c r="D180" s="3">
        <f t="shared" si="103"/>
        <v>0.91282071460309255</v>
      </c>
      <c r="E180" s="3">
        <f t="shared" si="103"/>
        <v>0.94027169499524932</v>
      </c>
      <c r="F180" s="3">
        <f t="shared" si="103"/>
        <v>0.96118672767498792</v>
      </c>
      <c r="G180" s="3">
        <f t="shared" si="103"/>
        <v>1.1677226753874062</v>
      </c>
      <c r="H180" s="3">
        <f t="shared" si="103"/>
        <v>1.1807945708122427</v>
      </c>
      <c r="I180" s="3">
        <f t="shared" si="103"/>
        <v>1.1285069891128963</v>
      </c>
      <c r="J180" s="3">
        <f t="shared" si="103"/>
        <v>1.2631475119887132</v>
      </c>
      <c r="K180" s="3">
        <f t="shared" si="103"/>
        <v>1.3507292113351186</v>
      </c>
      <c r="L180" s="3">
        <f t="shared" si="103"/>
        <v>1.3389645054527657</v>
      </c>
      <c r="M180" s="3">
        <f t="shared" si="103"/>
        <v>1.365108296302439</v>
      </c>
      <c r="N180" s="3">
        <f t="shared" si="77"/>
        <v>1.1297806441595886</v>
      </c>
    </row>
    <row r="181" spans="1:14" x14ac:dyDescent="0.25">
      <c r="A181">
        <v>1996</v>
      </c>
      <c r="B181" s="3">
        <v>1</v>
      </c>
      <c r="C181" s="3">
        <f t="shared" ref="C181:M181" si="104">C130+$O130</f>
        <v>0.96947664807171485</v>
      </c>
      <c r="D181" s="3">
        <f t="shared" si="104"/>
        <v>0.99108158634331978</v>
      </c>
      <c r="E181" s="3">
        <f t="shared" si="104"/>
        <v>1.1124807632980522</v>
      </c>
      <c r="F181" s="3">
        <f t="shared" si="104"/>
        <v>1.0363490760552538</v>
      </c>
      <c r="G181" s="3">
        <f t="shared" si="104"/>
        <v>0.94169887029393695</v>
      </c>
      <c r="H181" s="3">
        <f t="shared" si="104"/>
        <v>0.89025854107583002</v>
      </c>
      <c r="I181" s="3">
        <f t="shared" si="104"/>
        <v>0.91494989910052138</v>
      </c>
      <c r="J181" s="3">
        <f t="shared" si="104"/>
        <v>0.87997047523220862</v>
      </c>
      <c r="K181" s="3">
        <f t="shared" si="104"/>
        <v>0.70404454930628269</v>
      </c>
      <c r="L181" s="3">
        <f t="shared" si="104"/>
        <v>0.76577294436801102</v>
      </c>
      <c r="M181" s="3">
        <f t="shared" si="104"/>
        <v>0.76988817070545956</v>
      </c>
      <c r="N181" s="3">
        <f t="shared" si="77"/>
        <v>0.91466429365421587</v>
      </c>
    </row>
    <row r="182" spans="1:14" x14ac:dyDescent="0.25">
      <c r="A182">
        <v>1997</v>
      </c>
      <c r="B182" s="3">
        <v>1</v>
      </c>
      <c r="C182" s="3">
        <f t="shared" ref="C182:M182" si="105">C131+$O131</f>
        <v>1.0073470143398116</v>
      </c>
      <c r="D182" s="3">
        <f t="shared" si="105"/>
        <v>1.0651749409970754</v>
      </c>
      <c r="E182" s="3">
        <f t="shared" si="105"/>
        <v>1.1639055474850868</v>
      </c>
      <c r="F182" s="3">
        <f t="shared" si="105"/>
        <v>0.99324264198438161</v>
      </c>
      <c r="G182" s="3">
        <f t="shared" si="105"/>
        <v>0.90720597061625752</v>
      </c>
      <c r="H182" s="3">
        <f t="shared" si="105"/>
        <v>0.99747395369101066</v>
      </c>
      <c r="I182" s="3">
        <f t="shared" si="105"/>
        <v>1.0426079452283874</v>
      </c>
      <c r="J182" s="3">
        <f t="shared" si="105"/>
        <v>0.94951908768254811</v>
      </c>
      <c r="K182" s="3">
        <f t="shared" si="105"/>
        <v>1.008757451575355</v>
      </c>
      <c r="L182" s="3">
        <f t="shared" si="105"/>
        <v>0.99606351645546787</v>
      </c>
      <c r="M182" s="3">
        <f t="shared" si="105"/>
        <v>0.92413121744277393</v>
      </c>
      <c r="N182" s="3">
        <f t="shared" si="77"/>
        <v>1.0046191072915132</v>
      </c>
    </row>
    <row r="183" spans="1:14" x14ac:dyDescent="0.25">
      <c r="A183">
        <v>1998</v>
      </c>
      <c r="B183" s="3">
        <v>1</v>
      </c>
      <c r="C183" s="3">
        <f t="shared" ref="C183:M183" si="106">C132+$O132</f>
        <v>0.92432604483413527</v>
      </c>
      <c r="D183" s="3">
        <f t="shared" si="106"/>
        <v>0.89630244601407627</v>
      </c>
      <c r="E183" s="3">
        <f t="shared" si="106"/>
        <v>0.82403105958339784</v>
      </c>
      <c r="F183" s="3">
        <f t="shared" si="106"/>
        <v>0.77240864070434179</v>
      </c>
      <c r="G183" s="3">
        <f t="shared" si="106"/>
        <v>0.73701041061584616</v>
      </c>
      <c r="H183" s="3">
        <f t="shared" si="106"/>
        <v>0.63229064660404677</v>
      </c>
      <c r="I183" s="3">
        <f t="shared" si="106"/>
        <v>0.58361808023236539</v>
      </c>
      <c r="J183" s="3">
        <f t="shared" si="106"/>
        <v>0.56886881769549225</v>
      </c>
      <c r="K183" s="3">
        <f t="shared" si="106"/>
        <v>0.6485148353946073</v>
      </c>
      <c r="L183" s="3">
        <f t="shared" si="106"/>
        <v>0.72078622182528573</v>
      </c>
      <c r="M183" s="3">
        <f t="shared" si="106"/>
        <v>0.7148865168105365</v>
      </c>
      <c r="N183" s="3">
        <f t="shared" si="77"/>
        <v>0.75192031002617765</v>
      </c>
    </row>
    <row r="184" spans="1:14" x14ac:dyDescent="0.25">
      <c r="A184">
        <v>1999</v>
      </c>
      <c r="B184" s="3">
        <v>1</v>
      </c>
      <c r="C184" s="3">
        <f t="shared" ref="C184:M184" si="107">C133+$O133</f>
        <v>0.84172835620323527</v>
      </c>
      <c r="D184" s="3">
        <f t="shared" si="107"/>
        <v>0.99372835620323507</v>
      </c>
      <c r="E184" s="3">
        <f t="shared" si="107"/>
        <v>0.99772835620323508</v>
      </c>
      <c r="F184" s="3">
        <f t="shared" si="107"/>
        <v>0.92972835620323513</v>
      </c>
      <c r="G184" s="3">
        <f t="shared" si="107"/>
        <v>0.90572835620323511</v>
      </c>
      <c r="H184" s="3">
        <f t="shared" si="107"/>
        <v>0.86972835620323519</v>
      </c>
      <c r="I184" s="3">
        <f t="shared" si="107"/>
        <v>0.8817283562032352</v>
      </c>
      <c r="J184" s="3">
        <f t="shared" si="107"/>
        <v>0.96572835620323516</v>
      </c>
      <c r="K184" s="3">
        <f t="shared" si="107"/>
        <v>0.94972835620323515</v>
      </c>
      <c r="L184" s="3">
        <f t="shared" si="107"/>
        <v>0.91772835620323523</v>
      </c>
      <c r="M184" s="3">
        <f t="shared" si="107"/>
        <v>0.90572835620323522</v>
      </c>
      <c r="N184" s="3">
        <f t="shared" si="77"/>
        <v>0.92991765985296559</v>
      </c>
    </row>
    <row r="185" spans="1:14" x14ac:dyDescent="0.25">
      <c r="A185">
        <v>2000</v>
      </c>
      <c r="B185" s="3">
        <v>1</v>
      </c>
      <c r="C185" s="3">
        <f t="shared" ref="C185:M185" si="108">C134+$O134</f>
        <v>0.97309551578579978</v>
      </c>
      <c r="D185" s="3">
        <f t="shared" si="108"/>
        <v>1.0338921614881058</v>
      </c>
      <c r="E185" s="3">
        <f t="shared" si="108"/>
        <v>0.97309551578579967</v>
      </c>
      <c r="F185" s="3">
        <f t="shared" si="108"/>
        <v>1.0569529581338082</v>
      </c>
      <c r="G185" s="3">
        <f t="shared" si="108"/>
        <v>1.0066384927250032</v>
      </c>
      <c r="H185" s="3">
        <f t="shared" si="108"/>
        <v>0.86827371285078936</v>
      </c>
      <c r="I185" s="3">
        <f t="shared" si="108"/>
        <v>0.90600956190739312</v>
      </c>
      <c r="J185" s="3">
        <f t="shared" si="108"/>
        <v>0.90600956190739312</v>
      </c>
      <c r="K185" s="3">
        <f t="shared" si="108"/>
        <v>0.98567413213800104</v>
      </c>
      <c r="L185" s="3">
        <f t="shared" si="108"/>
        <v>1.0108313648424034</v>
      </c>
      <c r="M185" s="3">
        <f t="shared" si="108"/>
        <v>1.0422779057229066</v>
      </c>
      <c r="N185" s="3">
        <f t="shared" si="77"/>
        <v>0.9802292402739502</v>
      </c>
    </row>
    <row r="186" spans="1:14" x14ac:dyDescent="0.25">
      <c r="A186">
        <v>2001</v>
      </c>
      <c r="B186" s="3">
        <v>1</v>
      </c>
      <c r="C186" s="3">
        <f t="shared" ref="C186:M186" si="109">C135+$O135</f>
        <v>1.078400157194777</v>
      </c>
      <c r="D186" s="3">
        <f t="shared" si="109"/>
        <v>0.93265116934052594</v>
      </c>
      <c r="E186" s="3">
        <f t="shared" si="109"/>
        <v>1.0460114932271656</v>
      </c>
      <c r="F186" s="3">
        <f t="shared" si="109"/>
        <v>0.9933799142797971</v>
      </c>
      <c r="G186" s="3">
        <f t="shared" si="109"/>
        <v>0.99135562278182132</v>
      </c>
      <c r="H186" s="3">
        <f t="shared" si="109"/>
        <v>1.090545906182631</v>
      </c>
      <c r="I186" s="3">
        <f t="shared" si="109"/>
        <v>1.0986430721745339</v>
      </c>
      <c r="J186" s="3">
        <f t="shared" si="109"/>
        <v>1.0217199952514571</v>
      </c>
      <c r="K186" s="3">
        <f t="shared" si="109"/>
        <v>1.1755661490976108</v>
      </c>
      <c r="L186" s="3">
        <f t="shared" si="109"/>
        <v>1.207954813065222</v>
      </c>
      <c r="M186" s="3">
        <f t="shared" si="109"/>
        <v>1.2322463110409305</v>
      </c>
      <c r="N186" s="3">
        <f t="shared" si="77"/>
        <v>1.0723728836363724</v>
      </c>
    </row>
    <row r="187" spans="1:14" x14ac:dyDescent="0.25">
      <c r="A187">
        <v>2002</v>
      </c>
      <c r="B187" s="3">
        <v>1</v>
      </c>
      <c r="C187" s="3">
        <f t="shared" ref="C187:M187" si="110">C136+$O136</f>
        <v>0.9788407721139214</v>
      </c>
      <c r="D187" s="3">
        <f t="shared" si="110"/>
        <v>1.0588407721139215</v>
      </c>
      <c r="E187" s="3">
        <f t="shared" si="110"/>
        <v>0.95797120689653015</v>
      </c>
      <c r="F187" s="3">
        <f t="shared" si="110"/>
        <v>1.0031885982008779</v>
      </c>
      <c r="G187" s="3">
        <f t="shared" si="110"/>
        <v>1.0623190329834868</v>
      </c>
      <c r="H187" s="3">
        <f t="shared" si="110"/>
        <v>1.1040581634182696</v>
      </c>
      <c r="I187" s="3">
        <f t="shared" si="110"/>
        <v>1.1788407721139218</v>
      </c>
      <c r="J187" s="3">
        <f t="shared" si="110"/>
        <v>1.3614494677660955</v>
      </c>
      <c r="K187" s="3">
        <f t="shared" si="110"/>
        <v>1.4449277286356608</v>
      </c>
      <c r="L187" s="3">
        <f t="shared" si="110"/>
        <v>1.3927538155921824</v>
      </c>
      <c r="M187" s="3">
        <f t="shared" si="110"/>
        <v>1.2014494677660954</v>
      </c>
      <c r="N187" s="3">
        <f t="shared" si="77"/>
        <v>1.14538664980008</v>
      </c>
    </row>
    <row r="188" spans="1:14" x14ac:dyDescent="0.25">
      <c r="A188">
        <v>2003</v>
      </c>
      <c r="B188" s="3">
        <v>1</v>
      </c>
      <c r="C188" s="3">
        <f t="shared" ref="C188:M188" si="111">C137+$O137</f>
        <v>0.97415216406139582</v>
      </c>
      <c r="D188" s="3">
        <f t="shared" si="111"/>
        <v>0.91120509682248307</v>
      </c>
      <c r="E188" s="3">
        <f t="shared" si="111"/>
        <v>0.88259279353206821</v>
      </c>
      <c r="F188" s="3">
        <f t="shared" si="111"/>
        <v>0.93981740011289794</v>
      </c>
      <c r="G188" s="3">
        <f t="shared" si="111"/>
        <v>0.87687033287398519</v>
      </c>
      <c r="H188" s="3">
        <f t="shared" si="111"/>
        <v>0.98559708537756174</v>
      </c>
      <c r="I188" s="3">
        <f t="shared" si="111"/>
        <v>1.0270849251486633</v>
      </c>
      <c r="J188" s="3">
        <f t="shared" si="111"/>
        <v>0.99704200669372767</v>
      </c>
      <c r="K188" s="3">
        <f t="shared" si="111"/>
        <v>1.0385298464648292</v>
      </c>
      <c r="L188" s="3">
        <f t="shared" si="111"/>
        <v>1.1916056690685488</v>
      </c>
      <c r="M188" s="3">
        <f t="shared" si="111"/>
        <v>1.0857401468940138</v>
      </c>
      <c r="N188" s="3">
        <f t="shared" si="77"/>
        <v>0.99251978892084802</v>
      </c>
    </row>
    <row r="189" spans="1:14" x14ac:dyDescent="0.25">
      <c r="A189">
        <v>2004</v>
      </c>
      <c r="B189" s="3">
        <v>1</v>
      </c>
      <c r="C189" s="3">
        <f t="shared" ref="C189:M189" si="112">C138+$O138</f>
        <v>0.98288404296400289</v>
      </c>
      <c r="D189" s="3">
        <f t="shared" si="112"/>
        <v>1.0251200678087233</v>
      </c>
      <c r="E189" s="3">
        <f t="shared" si="112"/>
        <v>0.95307037836772968</v>
      </c>
      <c r="F189" s="3">
        <f t="shared" si="112"/>
        <v>0.88474739700127003</v>
      </c>
      <c r="G189" s="3">
        <f t="shared" si="112"/>
        <v>0.83630019203232586</v>
      </c>
      <c r="H189" s="3">
        <f t="shared" si="112"/>
        <v>0.77791509886462407</v>
      </c>
      <c r="I189" s="3">
        <f t="shared" si="112"/>
        <v>0.82015112370934462</v>
      </c>
      <c r="J189" s="3">
        <f t="shared" si="112"/>
        <v>0.77791509886462418</v>
      </c>
      <c r="K189" s="3">
        <f t="shared" si="112"/>
        <v>0.84002690010686032</v>
      </c>
      <c r="L189" s="3">
        <f t="shared" si="112"/>
        <v>0.84002690010686032</v>
      </c>
      <c r="M189" s="3">
        <f t="shared" si="112"/>
        <v>0.8599026765043758</v>
      </c>
      <c r="N189" s="3">
        <f t="shared" si="77"/>
        <v>0.88317165636089501</v>
      </c>
    </row>
    <row r="190" spans="1:14" x14ac:dyDescent="0.25">
      <c r="A190">
        <v>2005</v>
      </c>
      <c r="B190" s="3">
        <v>1</v>
      </c>
      <c r="C190" s="3">
        <f t="shared" ref="C190:M190" si="113">C139+$O139</f>
        <v>1.1026398308342542</v>
      </c>
      <c r="D190" s="3">
        <f t="shared" si="113"/>
        <v>0.99054543555401808</v>
      </c>
      <c r="E190" s="3">
        <f t="shared" si="113"/>
        <v>0.99939499307614199</v>
      </c>
      <c r="F190" s="3">
        <f t="shared" si="113"/>
        <v>0.99939499307614199</v>
      </c>
      <c r="G190" s="3">
        <f t="shared" si="113"/>
        <v>0.99349528806139276</v>
      </c>
      <c r="H190" s="3">
        <f t="shared" si="113"/>
        <v>0.94924750045077333</v>
      </c>
      <c r="I190" s="3">
        <f t="shared" si="113"/>
        <v>0.78258083378410659</v>
      </c>
      <c r="J190" s="3">
        <f t="shared" si="113"/>
        <v>0.81060443260416548</v>
      </c>
      <c r="K190" s="3">
        <f t="shared" si="113"/>
        <v>0.90204986033277912</v>
      </c>
      <c r="L190" s="3">
        <f t="shared" si="113"/>
        <v>0.94334779543602398</v>
      </c>
      <c r="M190" s="3">
        <f t="shared" si="113"/>
        <v>0.96399676298764625</v>
      </c>
      <c r="N190" s="3">
        <f t="shared" si="77"/>
        <v>0.95310814384978704</v>
      </c>
    </row>
    <row r="191" spans="1:14" x14ac:dyDescent="0.25">
      <c r="A191">
        <v>2006</v>
      </c>
      <c r="B191" s="3">
        <v>1</v>
      </c>
      <c r="C191" s="3">
        <f t="shared" ref="C191:M191" si="114">C140+$O140</f>
        <v>1.0981893129965477</v>
      </c>
      <c r="D191" s="3">
        <f t="shared" si="114"/>
        <v>1.001130489467136</v>
      </c>
      <c r="E191" s="3">
        <f t="shared" si="114"/>
        <v>1.0511304894671358</v>
      </c>
      <c r="F191" s="3">
        <f t="shared" si="114"/>
        <v>1.0981893129965474</v>
      </c>
      <c r="G191" s="3">
        <f t="shared" si="114"/>
        <v>1.030542254173018</v>
      </c>
      <c r="H191" s="3">
        <f t="shared" si="114"/>
        <v>1.0011304894671356</v>
      </c>
      <c r="I191" s="3">
        <f t="shared" si="114"/>
        <v>1.0981893129965474</v>
      </c>
      <c r="J191" s="3">
        <f t="shared" si="114"/>
        <v>1.2717187247612534</v>
      </c>
      <c r="K191" s="3">
        <f t="shared" si="114"/>
        <v>1.3893657835847826</v>
      </c>
      <c r="L191" s="3">
        <f t="shared" si="114"/>
        <v>1.4981893129965471</v>
      </c>
      <c r="M191" s="3">
        <f t="shared" si="114"/>
        <v>1.4276010777024295</v>
      </c>
      <c r="N191" s="3">
        <f t="shared" si="77"/>
        <v>1.1637813800507566</v>
      </c>
    </row>
    <row r="192" spans="1:14" x14ac:dyDescent="0.25">
      <c r="A192">
        <v>2007</v>
      </c>
      <c r="B192" s="3">
        <v>1</v>
      </c>
      <c r="C192" s="3">
        <f t="shared" ref="C192:M192" si="115">C141+$O141</f>
        <v>1.0914397691616982</v>
      </c>
      <c r="D192" s="3">
        <f t="shared" si="115"/>
        <v>0.97827579687532396</v>
      </c>
      <c r="E192" s="3">
        <f t="shared" si="115"/>
        <v>1.1330102079607742</v>
      </c>
      <c r="F192" s="3">
        <f t="shared" si="115"/>
        <v>1.1491764897159704</v>
      </c>
      <c r="G192" s="3">
        <f t="shared" si="115"/>
        <v>1.2854351502240535</v>
      </c>
      <c r="H192" s="3">
        <f t="shared" si="115"/>
        <v>1.3708854966443769</v>
      </c>
      <c r="I192" s="3">
        <f t="shared" si="115"/>
        <v>1.6318554735496886</v>
      </c>
      <c r="J192" s="3">
        <f t="shared" si="115"/>
        <v>2.1006776444503812</v>
      </c>
      <c r="K192" s="3">
        <f t="shared" si="115"/>
        <v>1.8604928869446078</v>
      </c>
      <c r="L192" s="3">
        <f t="shared" si="115"/>
        <v>2.0244651733187418</v>
      </c>
      <c r="M192" s="3">
        <f t="shared" si="115"/>
        <v>1.9113012010323676</v>
      </c>
      <c r="N192" s="3">
        <f t="shared" si="77"/>
        <v>1.4614179408231653</v>
      </c>
    </row>
    <row r="193" spans="1:15" x14ac:dyDescent="0.25">
      <c r="A193">
        <v>2008</v>
      </c>
      <c r="B193" s="3">
        <v>1</v>
      </c>
      <c r="C193" s="3">
        <f t="shared" ref="C193:M193" si="116">C142+$O142</f>
        <v>1.0308731629955135</v>
      </c>
      <c r="D193" s="3">
        <f t="shared" si="116"/>
        <v>0.80161049018445352</v>
      </c>
      <c r="E193" s="3">
        <f t="shared" si="116"/>
        <v>0.67949067451625078</v>
      </c>
      <c r="F193" s="3">
        <f t="shared" si="116"/>
        <v>0.59999758695864713</v>
      </c>
      <c r="G193" s="3">
        <f t="shared" si="116"/>
        <v>0.65644919986187289</v>
      </c>
      <c r="H193" s="3">
        <f t="shared" si="116"/>
        <v>0.62534320907846275</v>
      </c>
      <c r="I193" s="3">
        <f t="shared" si="116"/>
        <v>0.58962892336417705</v>
      </c>
      <c r="J193" s="3">
        <f t="shared" si="116"/>
        <v>0.51128790953929226</v>
      </c>
      <c r="K193" s="3">
        <f t="shared" si="116"/>
        <v>0.36497454548399277</v>
      </c>
      <c r="L193" s="3">
        <f t="shared" si="116"/>
        <v>0.44101141184343984</v>
      </c>
      <c r="M193" s="3">
        <f t="shared" si="116"/>
        <v>0.51589620447016804</v>
      </c>
      <c r="N193" s="3">
        <f t="shared" si="77"/>
        <v>0.65138027652468933</v>
      </c>
    </row>
    <row r="194" spans="1:15" x14ac:dyDescent="0.25">
      <c r="A194">
        <v>2009</v>
      </c>
      <c r="B194" s="3">
        <v>1</v>
      </c>
      <c r="C194" s="3">
        <f t="shared" ref="C194:M194" si="117">C143+$O143</f>
        <v>0.93095682676192304</v>
      </c>
      <c r="D194" s="3">
        <f t="shared" si="117"/>
        <v>1.0026959571967056</v>
      </c>
      <c r="E194" s="3">
        <f t="shared" si="117"/>
        <v>0.99617421806627071</v>
      </c>
      <c r="F194" s="3">
        <f t="shared" si="117"/>
        <v>1.1787829137184445</v>
      </c>
      <c r="G194" s="3">
        <f t="shared" si="117"/>
        <v>0.92660900067496621</v>
      </c>
      <c r="H194" s="3">
        <f t="shared" si="117"/>
        <v>0.89182639197931401</v>
      </c>
      <c r="I194" s="3">
        <f t="shared" si="117"/>
        <v>0.61791334850105317</v>
      </c>
      <c r="J194" s="3">
        <f t="shared" si="117"/>
        <v>0.55921769632714013</v>
      </c>
      <c r="K194" s="3">
        <f t="shared" si="117"/>
        <v>0.67226117458800971</v>
      </c>
      <c r="L194" s="3">
        <f t="shared" si="117"/>
        <v>0.88747856589235752</v>
      </c>
      <c r="M194" s="3">
        <f t="shared" si="117"/>
        <v>0.88095682676192277</v>
      </c>
      <c r="N194" s="3">
        <f t="shared" si="77"/>
        <v>0.87873941003900891</v>
      </c>
    </row>
    <row r="195" spans="1:15" x14ac:dyDescent="0.25">
      <c r="A195">
        <v>2010</v>
      </c>
      <c r="B195" s="3">
        <v>1</v>
      </c>
      <c r="C195" s="3">
        <f t="shared" ref="C195:M195" si="118">C144+$O144</f>
        <v>1.2163346163984889</v>
      </c>
      <c r="D195" s="3">
        <f t="shared" si="118"/>
        <v>1.0574804497318222</v>
      </c>
      <c r="E195" s="3">
        <f t="shared" si="118"/>
        <v>1.1434179497318222</v>
      </c>
      <c r="F195" s="3">
        <f t="shared" si="118"/>
        <v>1.2371679497318222</v>
      </c>
      <c r="G195" s="3">
        <f t="shared" si="118"/>
        <v>1.3022721163984887</v>
      </c>
      <c r="H195" s="3">
        <f t="shared" si="118"/>
        <v>1.6069596163984885</v>
      </c>
      <c r="I195" s="3">
        <f t="shared" si="118"/>
        <v>1.6694596163984885</v>
      </c>
      <c r="J195" s="3">
        <f t="shared" si="118"/>
        <v>1.679876283065155</v>
      </c>
      <c r="K195" s="3">
        <f t="shared" si="118"/>
        <v>1.9168554497318215</v>
      </c>
      <c r="L195" s="3">
        <f t="shared" si="118"/>
        <v>1.812688783065155</v>
      </c>
      <c r="M195" s="3">
        <f t="shared" si="118"/>
        <v>2.093938783065155</v>
      </c>
      <c r="N195" s="3">
        <f t="shared" si="77"/>
        <v>1.4780376344763921</v>
      </c>
    </row>
    <row r="196" spans="1:15" x14ac:dyDescent="0.25">
      <c r="A196" t="s">
        <v>35</v>
      </c>
      <c r="B196" s="3">
        <f t="shared" ref="B196" si="119">AVERAGE(B150:B195)</f>
        <v>1</v>
      </c>
      <c r="C196" s="3">
        <f t="shared" ref="C196" si="120">AVERAGE(C150:C195)</f>
        <v>0.99594518681913125</v>
      </c>
      <c r="D196" s="3">
        <f t="shared" ref="D196" si="121">AVERAGE(D150:D195)</f>
        <v>0.98259643222317294</v>
      </c>
      <c r="E196" s="3">
        <f t="shared" ref="E196" si="122">AVERAGE(E150:E195)</f>
        <v>0.96299645890799423</v>
      </c>
      <c r="F196" s="3">
        <f t="shared" ref="F196" si="123">AVERAGE(F150:F195)</f>
        <v>0.94561229818521619</v>
      </c>
      <c r="G196" s="3">
        <f t="shared" ref="G196" si="124">AVERAGE(G150:G195)</f>
        <v>0.93161480696744403</v>
      </c>
      <c r="H196" s="3">
        <f t="shared" ref="H196" si="125">AVERAGE(H150:H195)</f>
        <v>0.9500317287805079</v>
      </c>
      <c r="I196" s="3">
        <f t="shared" ref="I196" si="126">AVERAGE(I150:I195)</f>
        <v>0.97107043625593581</v>
      </c>
      <c r="J196" s="3">
        <f t="shared" ref="J196" si="127">AVERAGE(J150:J195)</f>
        <v>1.0036155912817031</v>
      </c>
      <c r="K196" s="3">
        <f t="shared" ref="K196" si="128">AVERAGE(K150:K195)</f>
        <v>1.0369806336464509</v>
      </c>
      <c r="L196" s="3">
        <f t="shared" ref="L196" si="129">AVERAGE(L150:L195)</f>
        <v>1.0824030400525066</v>
      </c>
      <c r="M196" s="3">
        <f t="shared" ref="M196" si="130">AVERAGE(M150:M195)</f>
        <v>1.0936770953424222</v>
      </c>
      <c r="N196" s="3">
        <f>AVERAGE(B196:M196)</f>
        <v>0.99637864237187357</v>
      </c>
    </row>
    <row r="197" spans="1:15" x14ac:dyDescent="0.25">
      <c r="A197" t="s">
        <v>22</v>
      </c>
      <c r="B197" s="3">
        <f t="shared" ref="B197:M197" si="131">MEDIAN(B150:B195)</f>
        <v>1</v>
      </c>
      <c r="C197" s="3">
        <f t="shared" si="131"/>
        <v>0.98483238812921692</v>
      </c>
      <c r="D197" s="3">
        <f t="shared" si="131"/>
        <v>0.99081351094866887</v>
      </c>
      <c r="E197" s="3">
        <f t="shared" si="131"/>
        <v>0.96993148563197185</v>
      </c>
      <c r="F197" s="3">
        <f t="shared" si="131"/>
        <v>0.94310011709505814</v>
      </c>
      <c r="G197" s="3">
        <f t="shared" si="131"/>
        <v>0.91060862315293667</v>
      </c>
      <c r="H197" s="3">
        <f t="shared" si="131"/>
        <v>0.90787392365236674</v>
      </c>
      <c r="I197" s="3">
        <f t="shared" si="131"/>
        <v>0.90426788054228346</v>
      </c>
      <c r="J197" s="3">
        <f t="shared" si="131"/>
        <v>0.94355366533077556</v>
      </c>
      <c r="K197" s="3">
        <f t="shared" si="131"/>
        <v>0.95794917052060158</v>
      </c>
      <c r="L197" s="3">
        <f t="shared" si="131"/>
        <v>0.99306121754783361</v>
      </c>
      <c r="M197" s="3">
        <f t="shared" si="131"/>
        <v>0.99513729047596122</v>
      </c>
      <c r="N197" s="3"/>
      <c r="O197">
        <f>(N197/1)^(1/12)-1</f>
        <v>-1</v>
      </c>
    </row>
    <row r="199" spans="1:15" x14ac:dyDescent="0.25">
      <c r="A199" t="s">
        <v>31</v>
      </c>
    </row>
    <row r="200" spans="1:15" x14ac:dyDescent="0.25">
      <c r="A200" t="s">
        <v>36</v>
      </c>
      <c r="B200" s="3">
        <f>B196/$N$196</f>
        <v>1.003634519523126</v>
      </c>
      <c r="C200" s="3">
        <f t="shared" ref="C200:M200" si="132">C196/$N$196</f>
        <v>0.9995649690445888</v>
      </c>
      <c r="D200" s="3">
        <f t="shared" si="132"/>
        <v>0.98616769813944205</v>
      </c>
      <c r="E200" s="3">
        <f t="shared" si="132"/>
        <v>0.96649648833859658</v>
      </c>
      <c r="F200" s="3">
        <f t="shared" si="132"/>
        <v>0.94904914454427847</v>
      </c>
      <c r="G200" s="3">
        <f t="shared" si="132"/>
        <v>0.93500077917140056</v>
      </c>
      <c r="H200" s="3">
        <f t="shared" si="132"/>
        <v>0.95348463764634983</v>
      </c>
      <c r="I200" s="3">
        <f t="shared" si="132"/>
        <v>0.97459981071483859</v>
      </c>
      <c r="J200" s="3">
        <f t="shared" si="132"/>
        <v>1.0072632517419302</v>
      </c>
      <c r="K200" s="3">
        <f t="shared" si="132"/>
        <v>1.0407495600045427</v>
      </c>
      <c r="L200" s="3">
        <f t="shared" si="132"/>
        <v>1.0863370550334686</v>
      </c>
      <c r="M200" s="3">
        <f t="shared" si="132"/>
        <v>1.0976520860974401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method</vt:lpstr>
      <vt:lpstr>Yearly averages</vt:lpstr>
      <vt:lpstr>Link Relatives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2011-03-10T14:14:22Z</dcterms:created>
  <dcterms:modified xsi:type="dcterms:W3CDTF">2012-01-07T11:52:11Z</dcterms:modified>
</cp:coreProperties>
</file>