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c8595fec4e8dbb/Documentos/CEFET/Qualidade/"/>
    </mc:Choice>
  </mc:AlternateContent>
  <xr:revisionPtr revIDLastSave="359" documentId="10_ncr:100000_{26227889-D016-4EE0-BB0B-EAFA7AA5A57F}" xr6:coauthVersionLast="45" xr6:coauthVersionMax="45" xr10:uidLastSave="{150ED811-CCBF-4121-83E8-4761BFA7F05F}"/>
  <bookViews>
    <workbookView xWindow="-120" yWindow="-120" windowWidth="20730" windowHeight="11160" activeTab="1" xr2:uid="{00000000-000D-0000-FFFF-FFFF00000000}"/>
  </bookViews>
  <sheets>
    <sheet name="Planilha1" sheetId="1" r:id="rId1"/>
    <sheet name="Planilha2" sheetId="2" r:id="rId2"/>
  </sheets>
  <definedNames>
    <definedName name="_xlnm.Print_Area" localSheetId="1">Planilha2!$A$1:$BO$52</definedName>
    <definedName name="Correlacao">Planilha1!$B$9:$C$13</definedName>
    <definedName name="Direcao">Planilha1!$C$5:$C$8</definedName>
    <definedName name="Direcao1">Planilha1!$B$5:$C$8</definedName>
    <definedName name="PESO">Planilha1!$C$1:$C$4</definedName>
    <definedName name="PESO1">Planilha1!$B$1:$C$4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2" l="1"/>
  <c r="J25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BH44" i="2" l="1"/>
  <c r="BH43" i="2"/>
  <c r="BH42" i="2"/>
  <c r="BH41" i="2"/>
  <c r="BH40" i="2"/>
  <c r="BH39" i="2"/>
  <c r="BH38" i="2"/>
  <c r="BH37" i="2"/>
  <c r="BH36" i="2"/>
  <c r="BH35" i="2"/>
  <c r="BH34" i="2"/>
  <c r="BH33" i="2"/>
  <c r="BH32" i="2"/>
  <c r="BH31" i="2"/>
  <c r="BH30" i="2"/>
  <c r="BH29" i="2"/>
  <c r="BH28" i="2"/>
  <c r="BH27" i="2"/>
  <c r="BH26" i="2"/>
  <c r="BH2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AX44" i="2"/>
  <c r="AX43" i="2"/>
  <c r="AX42" i="2"/>
  <c r="AX41" i="2"/>
  <c r="AX40" i="2"/>
  <c r="AX39" i="2"/>
  <c r="AX38" i="2"/>
  <c r="AX37" i="2"/>
  <c r="AX36" i="2"/>
  <c r="AX35" i="2"/>
  <c r="AX34" i="2"/>
  <c r="AX33" i="2"/>
  <c r="AX32" i="2"/>
  <c r="AX31" i="2"/>
  <c r="AX30" i="2"/>
  <c r="AX29" i="2"/>
  <c r="AX28" i="2"/>
  <c r="AX27" i="2"/>
  <c r="AX26" i="2"/>
  <c r="AX25" i="2"/>
  <c r="AS44" i="2"/>
  <c r="AS43" i="2"/>
  <c r="AS42" i="2"/>
  <c r="AS41" i="2"/>
  <c r="AS40" i="2"/>
  <c r="AS39" i="2"/>
  <c r="AS38" i="2"/>
  <c r="AS37" i="2"/>
  <c r="AS36" i="2"/>
  <c r="AS35" i="2"/>
  <c r="AS34" i="2"/>
  <c r="AS33" i="2"/>
  <c r="AS32" i="2"/>
  <c r="AS31" i="2"/>
  <c r="AS30" i="2"/>
  <c r="AS29" i="2"/>
  <c r="AS28" i="2"/>
  <c r="AS27" i="2"/>
  <c r="AS26" i="2"/>
  <c r="AS2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BJ44" i="2" l="1"/>
  <c r="BJ43" i="2"/>
  <c r="BJ42" i="2"/>
  <c r="BJ41" i="2"/>
  <c r="BJ40" i="2"/>
  <c r="BJ39" i="2"/>
  <c r="BJ38" i="2"/>
  <c r="BJ37" i="2"/>
  <c r="BJ36" i="2"/>
  <c r="BJ35" i="2"/>
  <c r="BJ34" i="2"/>
  <c r="BJ33" i="2"/>
  <c r="BJ32" i="2"/>
  <c r="BJ31" i="2"/>
  <c r="BJ30" i="2"/>
  <c r="BJ29" i="2"/>
  <c r="BJ28" i="2"/>
  <c r="BJ27" i="2"/>
  <c r="BJ26" i="2"/>
  <c r="BJ25" i="2"/>
  <c r="C45" i="2" l="1"/>
  <c r="B25" i="2" s="1"/>
  <c r="B41" i="2" l="1"/>
  <c r="B29" i="2"/>
  <c r="B44" i="2"/>
  <c r="B42" i="2"/>
  <c r="B40" i="2"/>
  <c r="B38" i="2"/>
  <c r="B36" i="2"/>
  <c r="B34" i="2"/>
  <c r="B32" i="2"/>
  <c r="B30" i="2"/>
  <c r="B28" i="2"/>
  <c r="B26" i="2"/>
  <c r="B43" i="2"/>
  <c r="B39" i="2"/>
  <c r="B37" i="2"/>
  <c r="B35" i="2"/>
  <c r="B33" i="2"/>
  <c r="B31" i="2"/>
  <c r="B27" i="2"/>
  <c r="R47" i="1"/>
  <c r="R46" i="1"/>
  <c r="R45" i="1"/>
  <c r="R44" i="1"/>
  <c r="R43" i="1"/>
  <c r="R42" i="1"/>
  <c r="R41" i="1"/>
  <c r="R40" i="1"/>
  <c r="R39" i="1"/>
  <c r="R38" i="1"/>
  <c r="S48" i="1"/>
  <c r="K47" i="1"/>
  <c r="K46" i="1"/>
  <c r="K45" i="1"/>
  <c r="K44" i="1"/>
  <c r="K43" i="1"/>
  <c r="K42" i="1"/>
  <c r="K41" i="1"/>
  <c r="K40" i="1"/>
  <c r="K39" i="1"/>
  <c r="K38" i="1"/>
  <c r="D47" i="1"/>
  <c r="D46" i="1"/>
  <c r="D45" i="1"/>
  <c r="D44" i="1"/>
  <c r="D43" i="1"/>
  <c r="D42" i="1"/>
  <c r="D41" i="1"/>
  <c r="D40" i="1"/>
  <c r="D39" i="1"/>
  <c r="D38" i="1"/>
  <c r="K50" i="2" l="1"/>
  <c r="F50" i="2"/>
  <c r="AT50" i="2"/>
  <c r="BD50" i="2"/>
  <c r="AE50" i="2"/>
  <c r="U50" i="2"/>
  <c r="P50" i="2"/>
  <c r="AY50" i="2"/>
  <c r="Z50" i="2"/>
  <c r="AO50" i="2"/>
  <c r="AJ50" i="2"/>
  <c r="Y38" i="1"/>
  <c r="AA38" i="1"/>
  <c r="AC38" i="1"/>
  <c r="AE38" i="1"/>
  <c r="AG38" i="1"/>
  <c r="AI38" i="1"/>
  <c r="Y39" i="1"/>
  <c r="AA39" i="1"/>
  <c r="AC39" i="1"/>
  <c r="AE39" i="1"/>
  <c r="AG39" i="1"/>
  <c r="AI39" i="1"/>
  <c r="Y40" i="1"/>
  <c r="AA40" i="1"/>
  <c r="AC40" i="1"/>
  <c r="AE40" i="1"/>
  <c r="AG40" i="1"/>
  <c r="AI40" i="1"/>
  <c r="Y41" i="1"/>
  <c r="AA41" i="1"/>
  <c r="AC41" i="1"/>
  <c r="AE41" i="1"/>
  <c r="AG41" i="1"/>
  <c r="AI41" i="1"/>
  <c r="Y42" i="1"/>
  <c r="AA42" i="1"/>
  <c r="AC42" i="1"/>
  <c r="AE42" i="1"/>
  <c r="AG42" i="1"/>
  <c r="AI42" i="1"/>
  <c r="Y43" i="1"/>
  <c r="AA43" i="1"/>
  <c r="AC43" i="1"/>
  <c r="AE43" i="1"/>
  <c r="AG43" i="1"/>
  <c r="AI43" i="1"/>
  <c r="Y44" i="1"/>
  <c r="AA44" i="1"/>
  <c r="AC44" i="1"/>
  <c r="AE44" i="1"/>
  <c r="AG44" i="1"/>
  <c r="AI44" i="1"/>
  <c r="Y45" i="1"/>
  <c r="AA45" i="1"/>
  <c r="AC45" i="1"/>
  <c r="AE45" i="1"/>
  <c r="AG45" i="1"/>
  <c r="AI45" i="1"/>
  <c r="Y46" i="1"/>
  <c r="AA46" i="1"/>
  <c r="AC46" i="1"/>
  <c r="AE46" i="1"/>
  <c r="AG46" i="1"/>
  <c r="AI46" i="1"/>
  <c r="Y47" i="1"/>
  <c r="AA47" i="1"/>
  <c r="AC47" i="1"/>
  <c r="AE47" i="1"/>
  <c r="AG47" i="1"/>
  <c r="AI47" i="1"/>
  <c r="B48" i="1"/>
  <c r="BH50" i="2" l="1"/>
  <c r="K51" i="2" s="1"/>
  <c r="A44" i="1"/>
  <c r="A38" i="1"/>
  <c r="A41" i="1"/>
  <c r="A45" i="1"/>
  <c r="A42" i="1"/>
  <c r="A46" i="1"/>
  <c r="A39" i="1"/>
  <c r="A43" i="1"/>
  <c r="A47" i="1"/>
  <c r="A40" i="1"/>
  <c r="AY51" i="2" l="1"/>
  <c r="AT51" i="2"/>
  <c r="AJ51" i="2"/>
  <c r="AE51" i="2"/>
  <c r="Z51" i="2"/>
  <c r="AO51" i="2"/>
  <c r="U51" i="2"/>
  <c r="BD51" i="2"/>
  <c r="P51" i="2"/>
  <c r="F51" i="2"/>
  <c r="L49" i="1"/>
  <c r="S49" i="1"/>
  <c r="E49" i="1"/>
  <c r="A48" i="1"/>
  <c r="F52" i="2" l="1"/>
  <c r="AT52" i="2"/>
  <c r="P52" i="2"/>
  <c r="BD52" i="2"/>
  <c r="U52" i="2"/>
  <c r="AO52" i="2"/>
  <c r="K52" i="2"/>
  <c r="AE52" i="2"/>
  <c r="AY52" i="2"/>
  <c r="Z52" i="2"/>
  <c r="AJ52" i="2"/>
  <c r="E51" i="1"/>
  <c r="S51" i="1"/>
  <c r="L51" i="1"/>
  <c r="AK49" i="1"/>
  <c r="S50" i="1" l="1"/>
  <c r="L50" i="1"/>
  <c r="AK50" i="1"/>
  <c r="E50" i="1"/>
</calcChain>
</file>

<file path=xl/sharedStrings.xml><?xml version="1.0" encoding="utf-8"?>
<sst xmlns="http://schemas.openxmlformats.org/spreadsheetml/2006/main" count="88" uniqueCount="55">
  <si>
    <t>Peso</t>
  </si>
  <si>
    <t>Forte</t>
  </si>
  <si>
    <t>Medio</t>
  </si>
  <si>
    <t>Fraco</t>
  </si>
  <si>
    <t>Requisito 3</t>
  </si>
  <si>
    <t>Requisito 5</t>
  </si>
  <si>
    <t>Requisito 7</t>
  </si>
  <si>
    <t>Requisito 9</t>
  </si>
  <si>
    <t>Requsiito 2</t>
  </si>
  <si>
    <t xml:space="preserve"> </t>
  </si>
  <si>
    <t>Importância</t>
  </si>
  <si>
    <t>%</t>
  </si>
  <si>
    <t>Ordem</t>
  </si>
  <si>
    <t>Requsiito 4</t>
  </si>
  <si>
    <t>Requsiito 6</t>
  </si>
  <si>
    <t>Requsiito 8</t>
  </si>
  <si>
    <t>Requsiito 10</t>
  </si>
  <si>
    <t>Importância Relativa</t>
  </si>
  <si>
    <t>Importância do Cliente</t>
  </si>
  <si>
    <t>Direção de Melhoria</t>
  </si>
  <si>
    <t>Direção de Melhoria
(    Minimizar,     Maximizar,     Alvo)</t>
  </si>
  <si>
    <t>Requisito 1</t>
  </si>
  <si>
    <t>ê</t>
  </si>
  <si>
    <t>é</t>
  </si>
  <si>
    <t>¤</t>
  </si>
  <si>
    <t>Minimizar</t>
  </si>
  <si>
    <t>Maximizar</t>
  </si>
  <si>
    <t>Alvo</t>
  </si>
  <si>
    <t>Correlação</t>
  </si>
  <si>
    <t>Positiva Forte</t>
  </si>
  <si>
    <t>Positiva</t>
  </si>
  <si>
    <t>Negativa</t>
  </si>
  <si>
    <t>Negativa Forte</t>
  </si>
  <si>
    <t>++</t>
  </si>
  <si>
    <t>+</t>
  </si>
  <si>
    <t>-</t>
  </si>
  <si>
    <t xml:space="preserve">- - </t>
  </si>
  <si>
    <t>Requisitos do Cliente</t>
  </si>
  <si>
    <t>Requisitos do Projeto</t>
  </si>
  <si>
    <t>Importancia Relativa</t>
  </si>
  <si>
    <t>Importancia pro Cliente</t>
  </si>
  <si>
    <t>Número da Linha</t>
  </si>
  <si>
    <t>Limite superior</t>
  </si>
  <si>
    <t>Limite inferior</t>
  </si>
  <si>
    <t>Dificuldade organizacional</t>
  </si>
  <si>
    <t>Peso ou importância</t>
  </si>
  <si>
    <t>Importância relativa</t>
  </si>
  <si>
    <t>Ordem de atuação</t>
  </si>
  <si>
    <t>Nossa Empresa</t>
  </si>
  <si>
    <t>Concorrente 1</t>
  </si>
  <si>
    <t>Concorrente 2</t>
  </si>
  <si>
    <t>Concorrente 3</t>
  </si>
  <si>
    <t>Concorrente 4</t>
  </si>
  <si>
    <t>Concorrente 5</t>
  </si>
  <si>
    <t>Avaliação de Mercado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</si>
</sst>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_-;\-* #,##0.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Tahoma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Up="1">
      <left/>
      <right/>
      <top/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4" fillId="0" borderId="0" xfId="0" applyFont="1"/>
    <xf numFmtId="9" fontId="0" fillId="0" borderId="0" xfId="2" applyFont="1" applyAlignment="1">
      <alignment horizontal="center"/>
    </xf>
    <xf numFmtId="0" fontId="5" fillId="0" borderId="2" xfId="0" applyFont="1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2" xfId="0" applyBorder="1"/>
    <xf numFmtId="164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2" applyFont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0" fillId="0" borderId="0" xfId="0" applyBorder="1"/>
    <xf numFmtId="0" fontId="0" fillId="0" borderId="2" xfId="0" applyBorder="1" applyAlignment="1">
      <alignment textRotation="90"/>
    </xf>
    <xf numFmtId="0" fontId="4" fillId="0" borderId="7" xfId="0" applyFont="1" applyBorder="1"/>
    <xf numFmtId="0" fontId="0" fillId="0" borderId="8" xfId="0" applyBorder="1"/>
    <xf numFmtId="0" fontId="4" fillId="0" borderId="9" xfId="0" applyFont="1" applyBorder="1"/>
    <xf numFmtId="0" fontId="0" fillId="0" borderId="10" xfId="0" applyBorder="1"/>
    <xf numFmtId="0" fontId="4" fillId="0" borderId="4" xfId="0" applyFont="1" applyBorder="1"/>
    <xf numFmtId="0" fontId="0" fillId="0" borderId="2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7" xfId="0" applyBorder="1"/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0" fontId="2" fillId="0" borderId="5" xfId="0" applyFont="1" applyBorder="1" applyAlignment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0" fillId="0" borderId="2" xfId="2" applyNumberFormat="1" applyFont="1" applyBorder="1"/>
    <xf numFmtId="0" fontId="0" fillId="0" borderId="14" xfId="0" applyBorder="1"/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18" xfId="0" applyFill="1" applyBorder="1" applyAlignment="1">
      <alignment vertical="center" textRotation="90" wrapText="1"/>
    </xf>
    <xf numFmtId="0" fontId="0" fillId="2" borderId="18" xfId="0" applyFill="1" applyBorder="1" applyAlignment="1">
      <alignment horizontal="center" vertical="center" textRotation="90" wrapText="1"/>
    </xf>
    <xf numFmtId="0" fontId="0" fillId="2" borderId="5" xfId="0" applyFill="1" applyBorder="1" applyAlignment="1">
      <alignment wrapText="1"/>
    </xf>
    <xf numFmtId="0" fontId="0" fillId="2" borderId="7" xfId="0" applyFill="1" applyBorder="1" applyAlignment="1">
      <alignment horizontal="right" vertical="top" wrapText="1"/>
    </xf>
    <xf numFmtId="0" fontId="0" fillId="0" borderId="19" xfId="0" applyBorder="1" applyAlignment="1">
      <alignment horizontal="center"/>
    </xf>
    <xf numFmtId="2" fontId="0" fillId="0" borderId="19" xfId="2" applyNumberFormat="1" applyFont="1" applyBorder="1"/>
    <xf numFmtId="0" fontId="3" fillId="0" borderId="22" xfId="0" applyFont="1" applyBorder="1"/>
    <xf numFmtId="0" fontId="0" fillId="0" borderId="0" xfId="0" applyAlignment="1">
      <alignment textRotation="9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 textRotation="90"/>
    </xf>
    <xf numFmtId="0" fontId="0" fillId="0" borderId="12" xfId="0" applyBorder="1" applyAlignment="1">
      <alignment horizontal="center" textRotation="90"/>
    </xf>
    <xf numFmtId="0" fontId="0" fillId="0" borderId="13" xfId="0" applyBorder="1" applyAlignment="1">
      <alignment horizontal="center" textRotation="90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9" fontId="0" fillId="0" borderId="11" xfId="2" applyFont="1" applyBorder="1" applyAlignment="1">
      <alignment horizontal="center"/>
    </xf>
    <xf numFmtId="9" fontId="0" fillId="0" borderId="12" xfId="2" applyFont="1" applyBorder="1" applyAlignment="1">
      <alignment horizontal="center"/>
    </xf>
    <xf numFmtId="9" fontId="0" fillId="0" borderId="13" xfId="2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43" fontId="0" fillId="0" borderId="2" xfId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3" fillId="0" borderId="2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9" fontId="0" fillId="0" borderId="2" xfId="2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561975</xdr:colOff>
      <xdr:row>36</xdr:row>
      <xdr:rowOff>76200</xdr:rowOff>
    </xdr:from>
    <xdr:ext cx="939616" cy="609013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6D161F1-942D-4576-9DFD-70B312A1F939}"/>
            </a:ext>
          </a:extLst>
        </xdr:cNvPr>
        <xdr:cNvSpPr txBox="1"/>
      </xdr:nvSpPr>
      <xdr:spPr>
        <a:xfrm>
          <a:off x="2076450" y="3505200"/>
          <a:ext cx="93961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pt-BR" sz="1100"/>
            <a:t>Requisitos</a:t>
          </a:r>
        </a:p>
        <a:p>
          <a:pPr algn="r"/>
          <a:r>
            <a:rPr lang="pt-BR" sz="1100"/>
            <a:t>do Processo/</a:t>
          </a:r>
        </a:p>
        <a:p>
          <a:pPr algn="r"/>
          <a:r>
            <a:rPr lang="pt-BR" sz="1100"/>
            <a:t>Produto</a:t>
          </a:r>
        </a:p>
      </xdr:txBody>
    </xdr:sp>
    <xdr:clientData/>
  </xdr:oneCellAnchor>
  <xdr:oneCellAnchor>
    <xdr:from>
      <xdr:col>2</xdr:col>
      <xdr:colOff>47625</xdr:colOff>
      <xdr:row>36</xdr:row>
      <xdr:rowOff>942975</xdr:rowOff>
    </xdr:from>
    <xdr:ext cx="991490" cy="436786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E062297-6D81-4FF9-965C-41F234F09675}"/>
            </a:ext>
          </a:extLst>
        </xdr:cNvPr>
        <xdr:cNvSpPr txBox="1"/>
      </xdr:nvSpPr>
      <xdr:spPr>
        <a:xfrm>
          <a:off x="1562100" y="4371975"/>
          <a:ext cx="99149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Necessidades </a:t>
          </a:r>
        </a:p>
        <a:p>
          <a:r>
            <a:rPr lang="pt-BR" sz="1100"/>
            <a:t>dos</a:t>
          </a:r>
          <a:r>
            <a:rPr lang="pt-BR" sz="1100" baseline="0"/>
            <a:t> Clientes</a:t>
          </a:r>
          <a:endParaRPr lang="pt-BR" sz="1100"/>
        </a:p>
      </xdr:txBody>
    </xdr:sp>
    <xdr:clientData/>
  </xdr:oneCellAnchor>
  <xdr:oneCellAnchor>
    <xdr:from>
      <xdr:col>1</xdr:col>
      <xdr:colOff>895350</xdr:colOff>
      <xdr:row>35</xdr:row>
      <xdr:rowOff>123825</xdr:rowOff>
    </xdr:from>
    <xdr:ext cx="310341" cy="264560"/>
    <xdr:sp macro="" textlink="">
      <xdr:nvSpPr>
        <xdr:cNvPr id="81" name="CaixaDeTexto 80">
          <a:extLst>
            <a:ext uri="{FF2B5EF4-FFF2-40B4-BE49-F238E27FC236}">
              <a16:creationId xmlns:a16="http://schemas.microsoft.com/office/drawing/2014/main" id="{7A716857-945D-456B-A8D4-F2CA4772E055}"/>
            </a:ext>
          </a:extLst>
        </xdr:cNvPr>
        <xdr:cNvSpPr txBox="1"/>
      </xdr:nvSpPr>
      <xdr:spPr>
        <a:xfrm>
          <a:off x="1504950" y="3362325"/>
          <a:ext cx="3103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>
              <a:sym typeface="Wingdings" panose="05000000000000000000" pitchFamily="2" charset="2"/>
            </a:rPr>
            <a:t></a:t>
          </a:r>
          <a:endParaRPr lang="pt-BR" sz="1100"/>
        </a:p>
      </xdr:txBody>
    </xdr:sp>
    <xdr:clientData/>
  </xdr:oneCellAnchor>
  <xdr:oneCellAnchor>
    <xdr:from>
      <xdr:col>1</xdr:col>
      <xdr:colOff>133350</xdr:colOff>
      <xdr:row>35</xdr:row>
      <xdr:rowOff>171450</xdr:rowOff>
    </xdr:from>
    <xdr:ext cx="310341" cy="264560"/>
    <xdr:sp macro="" textlink="">
      <xdr:nvSpPr>
        <xdr:cNvPr id="82" name="CaixaDeTexto 81">
          <a:extLst>
            <a:ext uri="{FF2B5EF4-FFF2-40B4-BE49-F238E27FC236}">
              <a16:creationId xmlns:a16="http://schemas.microsoft.com/office/drawing/2014/main" id="{292BA841-2FDE-4259-BED0-D6E093F633B6}"/>
            </a:ext>
          </a:extLst>
        </xdr:cNvPr>
        <xdr:cNvSpPr txBox="1"/>
      </xdr:nvSpPr>
      <xdr:spPr>
        <a:xfrm>
          <a:off x="742950" y="3409950"/>
          <a:ext cx="31034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>
              <a:sym typeface="Wingdings" panose="05000000000000000000" pitchFamily="2" charset="2"/>
            </a:rPr>
            <a:t></a:t>
          </a:r>
          <a:endParaRPr lang="pt-BR" sz="1100"/>
        </a:p>
      </xdr:txBody>
    </xdr:sp>
    <xdr:clientData/>
  </xdr:oneCellAnchor>
  <xdr:oneCellAnchor>
    <xdr:from>
      <xdr:col>2</xdr:col>
      <xdr:colOff>781050</xdr:colOff>
      <xdr:row>35</xdr:row>
      <xdr:rowOff>152400</xdr:rowOff>
    </xdr:from>
    <xdr:ext cx="310470" cy="264560"/>
    <xdr:sp macro="" textlink="">
      <xdr:nvSpPr>
        <xdr:cNvPr id="83" name="CaixaDeTexto 82">
          <a:extLst>
            <a:ext uri="{FF2B5EF4-FFF2-40B4-BE49-F238E27FC236}">
              <a16:creationId xmlns:a16="http://schemas.microsoft.com/office/drawing/2014/main" id="{9DA64416-6D05-4574-AA4F-881555178F62}"/>
            </a:ext>
          </a:extLst>
        </xdr:cNvPr>
        <xdr:cNvSpPr txBox="1"/>
      </xdr:nvSpPr>
      <xdr:spPr>
        <a:xfrm>
          <a:off x="2295525" y="3390900"/>
          <a:ext cx="3104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>
              <a:sym typeface="Wingdings" panose="05000000000000000000" pitchFamily="2" charset="2"/>
            </a:rPr>
            <a:t></a:t>
          </a:r>
          <a:endParaRPr lang="pt-BR" sz="1100"/>
        </a:p>
      </xdr:txBody>
    </xdr:sp>
    <xdr:clientData/>
  </xdr:oneCellAnchor>
  <xdr:oneCellAnchor>
    <xdr:from>
      <xdr:col>9</xdr:col>
      <xdr:colOff>371475</xdr:colOff>
      <xdr:row>28</xdr:row>
      <xdr:rowOff>104775</xdr:rowOff>
    </xdr:from>
    <xdr:ext cx="1009650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77A4237-80B3-461A-ABAF-AAF59CFE77AC}"/>
            </a:ext>
          </a:extLst>
        </xdr:cNvPr>
        <xdr:cNvSpPr txBox="1"/>
      </xdr:nvSpPr>
      <xdr:spPr>
        <a:xfrm>
          <a:off x="3390900" y="2009775"/>
          <a:ext cx="1009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3735</xdr:colOff>
      <xdr:row>22</xdr:row>
      <xdr:rowOff>10272</xdr:rowOff>
    </xdr:from>
    <xdr:to>
      <xdr:col>4</xdr:col>
      <xdr:colOff>1417544</xdr:colOff>
      <xdr:row>22</xdr:row>
      <xdr:rowOff>1433730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4E538591-819C-4C6D-93A5-2754A0921EF5}"/>
            </a:ext>
          </a:extLst>
        </xdr:cNvPr>
        <xdr:cNvCxnSpPr/>
      </xdr:nvCxnSpPr>
      <xdr:spPr>
        <a:xfrm>
          <a:off x="1320426" y="4201272"/>
          <a:ext cx="2080559" cy="14234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51"/>
  <sheetViews>
    <sheetView zoomScale="180" zoomScaleNormal="180" workbookViewId="0">
      <selection activeCell="B1" sqref="B1"/>
    </sheetView>
  </sheetViews>
  <sheetFormatPr defaultRowHeight="15" x14ac:dyDescent="0.25"/>
  <cols>
    <col min="1" max="1" width="20.7109375" customWidth="1"/>
    <col min="2" max="2" width="13.5703125" customWidth="1"/>
    <col min="3" max="3" width="17.42578125" customWidth="1"/>
    <col min="4" max="4" width="8.7109375" customWidth="1"/>
    <col min="5" max="10" width="1.7109375" customWidth="1"/>
    <col min="11" max="11" width="8.7109375" customWidth="1"/>
    <col min="12" max="17" width="1.7109375" customWidth="1"/>
    <col min="18" max="18" width="8.7109375" hidden="1" customWidth="1"/>
    <col min="19" max="24" width="1.7109375" customWidth="1"/>
    <col min="25" max="25" width="9.140625" customWidth="1"/>
    <col min="26" max="26" width="10.7109375" customWidth="1"/>
    <col min="27" max="27" width="9.140625" customWidth="1"/>
    <col min="28" max="28" width="10.7109375" customWidth="1"/>
    <col min="29" max="29" width="9.140625" customWidth="1"/>
    <col min="30" max="30" width="10.7109375" customWidth="1"/>
    <col min="31" max="31" width="9.140625" customWidth="1"/>
    <col min="32" max="32" width="10.7109375" customWidth="1"/>
    <col min="33" max="33" width="9.140625" customWidth="1"/>
    <col min="34" max="34" width="10.7109375" customWidth="1"/>
    <col min="35" max="35" width="9.140625" customWidth="1"/>
    <col min="36" max="36" width="10.7109375" customWidth="1"/>
    <col min="37" max="37" width="9.140625" customWidth="1"/>
  </cols>
  <sheetData>
    <row r="1" spans="1:4" x14ac:dyDescent="0.25">
      <c r="A1" s="20" t="s">
        <v>0</v>
      </c>
      <c r="B1" s="41" t="s">
        <v>1</v>
      </c>
      <c r="C1" s="37">
        <v>9</v>
      </c>
      <c r="D1" s="14"/>
    </row>
    <row r="2" spans="1:4" x14ac:dyDescent="0.25">
      <c r="A2" s="15"/>
      <c r="B2" s="39" t="s">
        <v>2</v>
      </c>
      <c r="C2" s="37">
        <v>3</v>
      </c>
      <c r="D2" s="16"/>
    </row>
    <row r="3" spans="1:4" x14ac:dyDescent="0.25">
      <c r="A3" s="17"/>
      <c r="B3" s="40" t="s">
        <v>3</v>
      </c>
      <c r="C3" s="37">
        <v>1</v>
      </c>
      <c r="D3" s="18"/>
    </row>
    <row r="4" spans="1:4" x14ac:dyDescent="0.25">
      <c r="C4" s="2" t="s">
        <v>9</v>
      </c>
    </row>
    <row r="5" spans="1:4" x14ac:dyDescent="0.25">
      <c r="A5" s="34" t="s">
        <v>19</v>
      </c>
      <c r="B5" s="27" t="s">
        <v>22</v>
      </c>
      <c r="C5" s="14" t="s">
        <v>25</v>
      </c>
    </row>
    <row r="6" spans="1:4" x14ac:dyDescent="0.25">
      <c r="A6" s="15"/>
      <c r="B6" s="28" t="s">
        <v>23</v>
      </c>
      <c r="C6" s="16" t="s">
        <v>26</v>
      </c>
    </row>
    <row r="7" spans="1:4" x14ac:dyDescent="0.25">
      <c r="A7" s="17"/>
      <c r="B7" s="29" t="s">
        <v>24</v>
      </c>
      <c r="C7" s="18" t="s">
        <v>27</v>
      </c>
    </row>
    <row r="8" spans="1:4" x14ac:dyDescent="0.25">
      <c r="C8" s="2"/>
    </row>
    <row r="9" spans="1:4" x14ac:dyDescent="0.25">
      <c r="A9" t="s">
        <v>28</v>
      </c>
      <c r="B9" s="35" t="s">
        <v>33</v>
      </c>
      <c r="C9" s="2" t="s">
        <v>29</v>
      </c>
    </row>
    <row r="10" spans="1:4" x14ac:dyDescent="0.25">
      <c r="B10" s="36" t="s">
        <v>34</v>
      </c>
      <c r="C10" s="2" t="s">
        <v>30</v>
      </c>
    </row>
    <row r="11" spans="1:4" x14ac:dyDescent="0.25">
      <c r="B11" s="36" t="s">
        <v>35</v>
      </c>
      <c r="C11" s="2" t="s">
        <v>31</v>
      </c>
    </row>
    <row r="12" spans="1:4" x14ac:dyDescent="0.25">
      <c r="B12" s="35" t="s">
        <v>36</v>
      </c>
      <c r="C12" s="2" t="s">
        <v>32</v>
      </c>
    </row>
    <row r="13" spans="1:4" x14ac:dyDescent="0.25">
      <c r="C13" s="2"/>
    </row>
    <row r="14" spans="1:4" x14ac:dyDescent="0.25">
      <c r="A14" t="s">
        <v>40</v>
      </c>
      <c r="B14" s="37">
        <v>5</v>
      </c>
      <c r="C14" s="2"/>
    </row>
    <row r="15" spans="1:4" x14ac:dyDescent="0.25">
      <c r="B15" s="37">
        <v>4</v>
      </c>
      <c r="C15" s="2"/>
    </row>
    <row r="16" spans="1:4" x14ac:dyDescent="0.25">
      <c r="B16" s="37">
        <v>3</v>
      </c>
      <c r="C16" s="2"/>
    </row>
    <row r="17" spans="2:30" x14ac:dyDescent="0.25">
      <c r="B17" s="37">
        <v>2</v>
      </c>
      <c r="C17" s="2"/>
    </row>
    <row r="18" spans="2:30" x14ac:dyDescent="0.25">
      <c r="B18" s="37">
        <v>1</v>
      </c>
      <c r="C18" s="2"/>
    </row>
    <row r="19" spans="2:30" x14ac:dyDescent="0.25">
      <c r="C19" s="2"/>
    </row>
    <row r="20" spans="2:30" x14ac:dyDescent="0.25">
      <c r="C20" s="2"/>
    </row>
    <row r="21" spans="2:30" x14ac:dyDescent="0.25">
      <c r="C21" s="2"/>
    </row>
    <row r="22" spans="2:30" x14ac:dyDescent="0.25">
      <c r="C22" s="2"/>
    </row>
    <row r="23" spans="2:30" x14ac:dyDescent="0.25">
      <c r="C23" s="2"/>
    </row>
    <row r="24" spans="2:30" x14ac:dyDescent="0.25">
      <c r="C24" s="2"/>
    </row>
    <row r="25" spans="2:30" x14ac:dyDescent="0.25">
      <c r="C25" s="2"/>
    </row>
    <row r="26" spans="2:30" x14ac:dyDescent="0.25">
      <c r="C26" s="2"/>
    </row>
    <row r="27" spans="2:30" x14ac:dyDescent="0.25">
      <c r="C27" s="2"/>
      <c r="N27" s="24"/>
      <c r="O27" s="31"/>
      <c r="P27" s="21"/>
      <c r="Q27" s="12"/>
    </row>
    <row r="28" spans="2:30" x14ac:dyDescent="0.25">
      <c r="C28" s="2"/>
      <c r="L28" s="12"/>
      <c r="M28" s="24"/>
      <c r="N28" s="12"/>
      <c r="O28" s="12"/>
      <c r="P28" s="31"/>
      <c r="Q28" s="21"/>
      <c r="R28" s="12"/>
    </row>
    <row r="29" spans="2:30" x14ac:dyDescent="0.25">
      <c r="C29" s="2"/>
      <c r="L29" s="24"/>
      <c r="M29" s="21"/>
      <c r="N29" s="21"/>
      <c r="O29" s="21"/>
      <c r="P29" s="21"/>
      <c r="Q29" s="31"/>
      <c r="R29" s="26"/>
    </row>
    <row r="30" spans="2:30" x14ac:dyDescent="0.25">
      <c r="C30" s="30"/>
      <c r="J30" s="24"/>
      <c r="L30" s="26"/>
      <c r="Q30" s="24"/>
      <c r="S30" s="26"/>
    </row>
    <row r="31" spans="2:30" x14ac:dyDescent="0.25">
      <c r="C31" s="2"/>
      <c r="F31" s="12"/>
      <c r="G31" s="12"/>
      <c r="H31" s="12"/>
      <c r="I31" s="24"/>
      <c r="J31" s="12"/>
      <c r="K31" s="12"/>
      <c r="L31" s="12"/>
      <c r="M31" s="26"/>
      <c r="N31" s="12"/>
      <c r="O31" s="12"/>
      <c r="P31" s="24"/>
      <c r="Q31" s="12"/>
      <c r="R31" s="12"/>
      <c r="S31" s="12"/>
      <c r="T31" s="26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2:30" x14ac:dyDescent="0.25">
      <c r="C32" s="1"/>
      <c r="F32" s="12"/>
      <c r="G32" s="12"/>
      <c r="H32" s="24"/>
      <c r="I32" s="21"/>
      <c r="J32" s="21"/>
      <c r="K32" s="21"/>
      <c r="L32" s="21"/>
      <c r="M32" s="21"/>
      <c r="N32" s="26"/>
      <c r="O32" s="24"/>
      <c r="P32" s="21"/>
      <c r="Q32" s="21"/>
      <c r="R32" s="21"/>
      <c r="S32" s="21"/>
      <c r="T32" s="21"/>
      <c r="U32" s="26"/>
      <c r="V32" s="12"/>
      <c r="W32" s="12"/>
      <c r="X32" s="12"/>
      <c r="Y32" s="12"/>
      <c r="Z32" s="12"/>
      <c r="AA32" s="12"/>
      <c r="AB32" s="12"/>
      <c r="AC32" s="12"/>
      <c r="AD32" s="12"/>
    </row>
    <row r="33" spans="1:36" x14ac:dyDescent="0.25">
      <c r="F33" s="12"/>
      <c r="G33" s="24"/>
      <c r="H33" s="26"/>
      <c r="I33" s="21"/>
      <c r="J33" s="21"/>
      <c r="K33" s="21"/>
      <c r="L33" s="21"/>
      <c r="M33" s="21"/>
      <c r="N33" s="24"/>
      <c r="O33" s="26"/>
      <c r="P33" s="12"/>
      <c r="Q33" s="12"/>
      <c r="R33" s="12"/>
      <c r="S33" s="21"/>
      <c r="T33" s="21"/>
      <c r="U33" s="24"/>
      <c r="V33" s="26"/>
      <c r="W33" s="12"/>
      <c r="X33" s="12"/>
      <c r="Y33" s="12"/>
      <c r="Z33" s="12"/>
      <c r="AA33" s="12"/>
      <c r="AB33" s="12"/>
      <c r="AC33" s="12"/>
      <c r="AD33" s="12"/>
    </row>
    <row r="34" spans="1:36" x14ac:dyDescent="0.25">
      <c r="F34" s="24"/>
      <c r="G34" s="21"/>
      <c r="H34" s="21"/>
      <c r="I34" s="26"/>
      <c r="J34" s="21"/>
      <c r="K34" s="21"/>
      <c r="M34" s="24"/>
      <c r="N34" s="21"/>
      <c r="O34" s="21"/>
      <c r="P34" s="26"/>
      <c r="Q34" s="21"/>
      <c r="R34" s="12"/>
      <c r="T34" s="24"/>
      <c r="U34" s="21"/>
      <c r="V34" s="21"/>
      <c r="W34" s="26"/>
      <c r="X34" s="21"/>
      <c r="Y34" s="12"/>
      <c r="Z34" s="12"/>
      <c r="AA34" s="12"/>
      <c r="AB34" s="12"/>
      <c r="AC34" s="12"/>
      <c r="AD34" s="12"/>
    </row>
    <row r="35" spans="1:36" x14ac:dyDescent="0.25">
      <c r="E35" s="22"/>
      <c r="F35" s="25"/>
      <c r="G35" s="25"/>
      <c r="H35" s="25"/>
      <c r="I35" s="25"/>
      <c r="J35" s="23"/>
      <c r="K35" s="12"/>
      <c r="L35" s="22"/>
      <c r="M35" s="25"/>
      <c r="N35" s="25"/>
      <c r="O35" s="25"/>
      <c r="P35" s="25"/>
      <c r="Q35" s="23"/>
      <c r="R35" s="12"/>
      <c r="S35" s="22"/>
      <c r="T35" s="25"/>
      <c r="U35" s="25"/>
      <c r="V35" s="25"/>
      <c r="W35" s="25"/>
      <c r="X35" s="23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</row>
    <row r="36" spans="1:36" ht="27.75" customHeight="1" x14ac:dyDescent="0.25">
      <c r="B36" s="67" t="s">
        <v>20</v>
      </c>
      <c r="C36" s="68"/>
      <c r="D36" s="6"/>
      <c r="E36" s="70"/>
      <c r="F36" s="71"/>
      <c r="G36" s="55"/>
      <c r="H36" s="55"/>
      <c r="I36" s="55"/>
      <c r="J36" s="56"/>
      <c r="K36" s="6"/>
      <c r="L36" s="54"/>
      <c r="M36" s="55"/>
      <c r="N36" s="55"/>
      <c r="O36" s="55"/>
      <c r="P36" s="55"/>
      <c r="Q36" s="56"/>
      <c r="R36" s="6"/>
      <c r="S36" s="54"/>
      <c r="T36" s="55"/>
      <c r="U36" s="55"/>
      <c r="V36" s="55"/>
      <c r="W36" s="55"/>
      <c r="X36" s="5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1:36" ht="113.25" x14ac:dyDescent="0.25">
      <c r="A37" s="4" t="s">
        <v>17</v>
      </c>
      <c r="B37" s="5" t="s">
        <v>18</v>
      </c>
      <c r="C37" s="11"/>
      <c r="D37" s="6"/>
      <c r="E37" s="54"/>
      <c r="F37" s="55"/>
      <c r="G37" s="55"/>
      <c r="H37" s="55"/>
      <c r="I37" s="55"/>
      <c r="J37" s="56"/>
      <c r="K37" s="13"/>
      <c r="L37" s="57"/>
      <c r="M37" s="58"/>
      <c r="N37" s="58"/>
      <c r="O37" s="58"/>
      <c r="P37" s="58"/>
      <c r="Q37" s="59"/>
      <c r="R37" s="13"/>
      <c r="S37" s="57"/>
      <c r="T37" s="58"/>
      <c r="U37" s="58"/>
      <c r="V37" s="58"/>
      <c r="W37" s="58"/>
      <c r="X37" s="59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x14ac:dyDescent="0.25">
      <c r="A38" s="7">
        <f>(B38/$B$48)*100</f>
        <v>8.1632653061224492</v>
      </c>
      <c r="B38" s="8">
        <v>4</v>
      </c>
      <c r="C38" s="10" t="s">
        <v>21</v>
      </c>
      <c r="D38" s="8" t="str">
        <f t="shared" ref="D38:D47" si="0">IF(E38=$D$1,9,IF(E38=$D$2,3,IF(E38=$D$3,1,"")))</f>
        <v/>
      </c>
      <c r="E38" s="54" t="s">
        <v>2</v>
      </c>
      <c r="F38" s="55"/>
      <c r="G38" s="55"/>
      <c r="H38" s="55"/>
      <c r="I38" s="55"/>
      <c r="J38" s="56"/>
      <c r="K38" s="19" t="str">
        <f t="shared" ref="K38:K47" si="1">IF(L38=$D$1,9,IF(L38=$D$2,3,IF(L38=$D$3,1,"")))</f>
        <v/>
      </c>
      <c r="L38" s="54" t="s">
        <v>2</v>
      </c>
      <c r="M38" s="55"/>
      <c r="N38" s="55"/>
      <c r="O38" s="55"/>
      <c r="P38" s="55"/>
      <c r="Q38" s="56"/>
      <c r="R38" s="19" t="str">
        <f t="shared" ref="R38:R47" si="2">IF(S38=$D$1,9,IF(S38=$D$2,3,IF(S38=$D$3,1,"")))</f>
        <v/>
      </c>
      <c r="S38" s="54" t="s">
        <v>2</v>
      </c>
      <c r="T38" s="55"/>
      <c r="U38" s="55"/>
      <c r="V38" s="55"/>
      <c r="W38" s="55"/>
      <c r="X38" s="56"/>
      <c r="Y38" s="8">
        <f t="shared" ref="Y38:Y47" si="3">IF(Z38=$D$1,9,IF(Z38=$D$2,3,IF(Z38=$D$3,1,"")))</f>
        <v>9</v>
      </c>
      <c r="Z38" s="6"/>
      <c r="AA38" s="8">
        <f t="shared" ref="AA38:AA47" si="4">IF(AB38=$D$1,9,IF(AB38=$D$2,3,IF(AB38=$D$3,1,"")))</f>
        <v>9</v>
      </c>
      <c r="AB38" s="6"/>
      <c r="AC38" s="8">
        <f t="shared" ref="AC38:AC47" si="5">IF(AD38=$D$1,9,IF(AD38=$D$2,3,IF(AD38=$D$3,1,"")))</f>
        <v>9</v>
      </c>
      <c r="AD38" s="6"/>
      <c r="AE38" s="8">
        <f t="shared" ref="AE38:AE47" si="6">IF(AF38=$D$1,9,IF(AF38=$D$2,3,IF(AF38=$D$3,1,"")))</f>
        <v>9</v>
      </c>
      <c r="AF38" s="6"/>
      <c r="AG38" s="8">
        <f t="shared" ref="AG38:AG47" si="7">IF(AH38=$D$1,9,IF(AH38=$D$2,3,IF(AH38=$D$3,1,"")))</f>
        <v>9</v>
      </c>
      <c r="AH38" s="6"/>
      <c r="AI38" s="8">
        <f t="shared" ref="AI38:AI47" si="8">IF(AJ38=$D$1,9,IF(AJ38=$D$2,3,IF(AJ38=$D$3,1,"")))</f>
        <v>9</v>
      </c>
      <c r="AJ38" s="6"/>
    </row>
    <row r="39" spans="1:36" x14ac:dyDescent="0.25">
      <c r="A39" s="7">
        <f t="shared" ref="A39:A47" si="9">(B39/$B$48)*100</f>
        <v>10.204081632653061</v>
      </c>
      <c r="B39" s="8">
        <v>5</v>
      </c>
      <c r="C39" s="6" t="s">
        <v>8</v>
      </c>
      <c r="D39" s="8" t="str">
        <f t="shared" si="0"/>
        <v/>
      </c>
      <c r="E39" s="54" t="s">
        <v>3</v>
      </c>
      <c r="F39" s="55"/>
      <c r="G39" s="55"/>
      <c r="H39" s="55"/>
      <c r="I39" s="55"/>
      <c r="J39" s="56"/>
      <c r="K39" s="19" t="str">
        <f t="shared" si="1"/>
        <v/>
      </c>
      <c r="L39" s="54" t="s">
        <v>2</v>
      </c>
      <c r="M39" s="55"/>
      <c r="N39" s="55"/>
      <c r="O39" s="55"/>
      <c r="P39" s="55"/>
      <c r="Q39" s="56"/>
      <c r="R39" s="19" t="str">
        <f t="shared" si="2"/>
        <v/>
      </c>
      <c r="S39" s="54" t="s">
        <v>3</v>
      </c>
      <c r="T39" s="55"/>
      <c r="U39" s="55"/>
      <c r="V39" s="55"/>
      <c r="W39" s="55"/>
      <c r="X39" s="56"/>
      <c r="Y39" s="8">
        <f t="shared" si="3"/>
        <v>9</v>
      </c>
      <c r="Z39" s="6"/>
      <c r="AA39" s="8">
        <f t="shared" si="4"/>
        <v>9</v>
      </c>
      <c r="AB39" s="6"/>
      <c r="AC39" s="8">
        <f t="shared" si="5"/>
        <v>9</v>
      </c>
      <c r="AD39" s="6"/>
      <c r="AE39" s="8">
        <f t="shared" si="6"/>
        <v>9</v>
      </c>
      <c r="AF39" s="6"/>
      <c r="AG39" s="8">
        <f t="shared" si="7"/>
        <v>9</v>
      </c>
      <c r="AH39" s="6"/>
      <c r="AI39" s="8">
        <f t="shared" si="8"/>
        <v>9</v>
      </c>
      <c r="AJ39" s="6"/>
    </row>
    <row r="40" spans="1:36" x14ac:dyDescent="0.25">
      <c r="A40" s="7">
        <f t="shared" si="9"/>
        <v>10.204081632653061</v>
      </c>
      <c r="B40" s="8">
        <v>5</v>
      </c>
      <c r="C40" s="6" t="s">
        <v>4</v>
      </c>
      <c r="D40" s="19" t="str">
        <f t="shared" si="0"/>
        <v/>
      </c>
      <c r="E40" s="54" t="s">
        <v>2</v>
      </c>
      <c r="F40" s="55"/>
      <c r="G40" s="55"/>
      <c r="H40" s="55"/>
      <c r="I40" s="55"/>
      <c r="J40" s="56"/>
      <c r="K40" s="19" t="str">
        <f t="shared" si="1"/>
        <v/>
      </c>
      <c r="L40" s="54" t="s">
        <v>2</v>
      </c>
      <c r="M40" s="55"/>
      <c r="N40" s="55"/>
      <c r="O40" s="55"/>
      <c r="P40" s="55"/>
      <c r="Q40" s="56"/>
      <c r="R40" s="19" t="str">
        <f t="shared" si="2"/>
        <v/>
      </c>
      <c r="S40" s="54" t="s">
        <v>2</v>
      </c>
      <c r="T40" s="55"/>
      <c r="U40" s="55"/>
      <c r="V40" s="55"/>
      <c r="W40" s="55"/>
      <c r="X40" s="56"/>
      <c r="Y40" s="8">
        <f t="shared" si="3"/>
        <v>9</v>
      </c>
      <c r="Z40" s="6"/>
      <c r="AA40" s="8">
        <f t="shared" si="4"/>
        <v>9</v>
      </c>
      <c r="AB40" s="6"/>
      <c r="AC40" s="8">
        <f t="shared" si="5"/>
        <v>9</v>
      </c>
      <c r="AD40" s="6"/>
      <c r="AE40" s="8">
        <f t="shared" si="6"/>
        <v>9</v>
      </c>
      <c r="AF40" s="6"/>
      <c r="AG40" s="8">
        <f t="shared" si="7"/>
        <v>9</v>
      </c>
      <c r="AH40" s="6"/>
      <c r="AI40" s="8">
        <f t="shared" si="8"/>
        <v>9</v>
      </c>
      <c r="AJ40" s="6"/>
    </row>
    <row r="41" spans="1:36" x14ac:dyDescent="0.25">
      <c r="A41" s="7">
        <f t="shared" si="9"/>
        <v>10.204081632653061</v>
      </c>
      <c r="B41" s="8">
        <v>5</v>
      </c>
      <c r="C41" s="6" t="s">
        <v>13</v>
      </c>
      <c r="D41" s="19" t="str">
        <f t="shared" si="0"/>
        <v/>
      </c>
      <c r="E41" s="54" t="s">
        <v>1</v>
      </c>
      <c r="F41" s="55"/>
      <c r="G41" s="55"/>
      <c r="H41" s="55"/>
      <c r="I41" s="55"/>
      <c r="J41" s="56"/>
      <c r="K41" s="19" t="str">
        <f t="shared" si="1"/>
        <v/>
      </c>
      <c r="L41" s="54" t="s">
        <v>2</v>
      </c>
      <c r="M41" s="55"/>
      <c r="N41" s="55"/>
      <c r="O41" s="55"/>
      <c r="P41" s="55"/>
      <c r="Q41" s="56"/>
      <c r="R41" s="19" t="str">
        <f t="shared" si="2"/>
        <v/>
      </c>
      <c r="S41" s="54" t="s">
        <v>1</v>
      </c>
      <c r="T41" s="55"/>
      <c r="U41" s="55"/>
      <c r="V41" s="55"/>
      <c r="W41" s="55"/>
      <c r="X41" s="56"/>
      <c r="Y41" s="8">
        <f t="shared" si="3"/>
        <v>9</v>
      </c>
      <c r="Z41" s="6"/>
      <c r="AA41" s="8">
        <f t="shared" si="4"/>
        <v>9</v>
      </c>
      <c r="AB41" s="6"/>
      <c r="AC41" s="8">
        <f t="shared" si="5"/>
        <v>9</v>
      </c>
      <c r="AD41" s="6"/>
      <c r="AE41" s="8">
        <f t="shared" si="6"/>
        <v>9</v>
      </c>
      <c r="AF41" s="6"/>
      <c r="AG41" s="8">
        <f t="shared" si="7"/>
        <v>9</v>
      </c>
      <c r="AH41" s="6"/>
      <c r="AI41" s="8">
        <f t="shared" si="8"/>
        <v>9</v>
      </c>
      <c r="AJ41" s="6"/>
    </row>
    <row r="42" spans="1:36" x14ac:dyDescent="0.25">
      <c r="A42" s="7">
        <f t="shared" si="9"/>
        <v>10.204081632653061</v>
      </c>
      <c r="B42" s="8">
        <v>5</v>
      </c>
      <c r="C42" s="6" t="s">
        <v>5</v>
      </c>
      <c r="D42" s="19" t="str">
        <f t="shared" si="0"/>
        <v/>
      </c>
      <c r="E42" s="54" t="s">
        <v>1</v>
      </c>
      <c r="F42" s="55"/>
      <c r="G42" s="55"/>
      <c r="H42" s="55"/>
      <c r="I42" s="55"/>
      <c r="J42" s="56"/>
      <c r="K42" s="19" t="str">
        <f t="shared" si="1"/>
        <v/>
      </c>
      <c r="L42" s="54" t="s">
        <v>2</v>
      </c>
      <c r="M42" s="55"/>
      <c r="N42" s="55"/>
      <c r="O42" s="55"/>
      <c r="P42" s="55"/>
      <c r="Q42" s="56"/>
      <c r="R42" s="19" t="str">
        <f t="shared" si="2"/>
        <v/>
      </c>
      <c r="S42" s="54" t="s">
        <v>2</v>
      </c>
      <c r="T42" s="55"/>
      <c r="U42" s="55"/>
      <c r="V42" s="55"/>
      <c r="W42" s="55"/>
      <c r="X42" s="56"/>
      <c r="Y42" s="8">
        <f t="shared" si="3"/>
        <v>9</v>
      </c>
      <c r="Z42" s="6"/>
      <c r="AA42" s="8">
        <f t="shared" si="4"/>
        <v>9</v>
      </c>
      <c r="AB42" s="6"/>
      <c r="AC42" s="8">
        <f t="shared" si="5"/>
        <v>9</v>
      </c>
      <c r="AD42" s="6"/>
      <c r="AE42" s="8">
        <f t="shared" si="6"/>
        <v>9</v>
      </c>
      <c r="AF42" s="6"/>
      <c r="AG42" s="8">
        <f t="shared" si="7"/>
        <v>9</v>
      </c>
      <c r="AH42" s="6"/>
      <c r="AI42" s="8">
        <f t="shared" si="8"/>
        <v>9</v>
      </c>
      <c r="AJ42" s="6"/>
    </row>
    <row r="43" spans="1:36" x14ac:dyDescent="0.25">
      <c r="A43" s="7">
        <f t="shared" si="9"/>
        <v>10.204081632653061</v>
      </c>
      <c r="B43" s="8">
        <v>5</v>
      </c>
      <c r="C43" s="6" t="s">
        <v>14</v>
      </c>
      <c r="D43" s="19" t="str">
        <f t="shared" si="0"/>
        <v/>
      </c>
      <c r="E43" s="54" t="s">
        <v>1</v>
      </c>
      <c r="F43" s="55"/>
      <c r="G43" s="55"/>
      <c r="H43" s="55"/>
      <c r="I43" s="55"/>
      <c r="J43" s="56"/>
      <c r="K43" s="19" t="str">
        <f t="shared" si="1"/>
        <v/>
      </c>
      <c r="L43" s="54" t="s">
        <v>2</v>
      </c>
      <c r="M43" s="55"/>
      <c r="N43" s="55"/>
      <c r="O43" s="55"/>
      <c r="P43" s="55"/>
      <c r="Q43" s="56"/>
      <c r="R43" s="19" t="str">
        <f t="shared" si="2"/>
        <v/>
      </c>
      <c r="S43" s="54" t="s">
        <v>1</v>
      </c>
      <c r="T43" s="55"/>
      <c r="U43" s="55"/>
      <c r="V43" s="55"/>
      <c r="W43" s="55"/>
      <c r="X43" s="56"/>
      <c r="Y43" s="8">
        <f t="shared" si="3"/>
        <v>9</v>
      </c>
      <c r="Z43" s="6"/>
      <c r="AA43" s="8">
        <f t="shared" si="4"/>
        <v>9</v>
      </c>
      <c r="AB43" s="6"/>
      <c r="AC43" s="8">
        <f t="shared" si="5"/>
        <v>9</v>
      </c>
      <c r="AD43" s="6"/>
      <c r="AE43" s="8">
        <f t="shared" si="6"/>
        <v>9</v>
      </c>
      <c r="AF43" s="6"/>
      <c r="AG43" s="8">
        <f t="shared" si="7"/>
        <v>9</v>
      </c>
      <c r="AH43" s="6"/>
      <c r="AI43" s="8">
        <f t="shared" si="8"/>
        <v>9</v>
      </c>
      <c r="AJ43" s="6"/>
    </row>
    <row r="44" spans="1:36" x14ac:dyDescent="0.25">
      <c r="A44" s="7">
        <f t="shared" si="9"/>
        <v>10.204081632653061</v>
      </c>
      <c r="B44" s="8">
        <v>5</v>
      </c>
      <c r="C44" s="6" t="s">
        <v>6</v>
      </c>
      <c r="D44" s="19" t="str">
        <f t="shared" si="0"/>
        <v/>
      </c>
      <c r="E44" s="54" t="s">
        <v>1</v>
      </c>
      <c r="F44" s="55"/>
      <c r="G44" s="55"/>
      <c r="H44" s="55"/>
      <c r="I44" s="55"/>
      <c r="J44" s="56"/>
      <c r="K44" s="19" t="str">
        <f t="shared" si="1"/>
        <v/>
      </c>
      <c r="L44" s="54" t="s">
        <v>2</v>
      </c>
      <c r="M44" s="55"/>
      <c r="N44" s="55"/>
      <c r="O44" s="55"/>
      <c r="P44" s="55"/>
      <c r="Q44" s="56"/>
      <c r="R44" s="19" t="str">
        <f t="shared" si="2"/>
        <v/>
      </c>
      <c r="S44" s="54" t="s">
        <v>1</v>
      </c>
      <c r="T44" s="55"/>
      <c r="U44" s="55"/>
      <c r="V44" s="55"/>
      <c r="W44" s="55"/>
      <c r="X44" s="56"/>
      <c r="Y44" s="8">
        <f t="shared" si="3"/>
        <v>9</v>
      </c>
      <c r="Z44" s="6"/>
      <c r="AA44" s="8">
        <f t="shared" si="4"/>
        <v>9</v>
      </c>
      <c r="AB44" s="6"/>
      <c r="AC44" s="8">
        <f t="shared" si="5"/>
        <v>9</v>
      </c>
      <c r="AD44" s="6"/>
      <c r="AE44" s="8">
        <f t="shared" si="6"/>
        <v>9</v>
      </c>
      <c r="AF44" s="6"/>
      <c r="AG44" s="8">
        <f t="shared" si="7"/>
        <v>9</v>
      </c>
      <c r="AH44" s="6"/>
      <c r="AI44" s="8">
        <f t="shared" si="8"/>
        <v>9</v>
      </c>
      <c r="AJ44" s="6"/>
    </row>
    <row r="45" spans="1:36" x14ac:dyDescent="0.25">
      <c r="A45" s="7">
        <f t="shared" si="9"/>
        <v>10.204081632653061</v>
      </c>
      <c r="B45" s="8">
        <v>5</v>
      </c>
      <c r="C45" s="6" t="s">
        <v>15</v>
      </c>
      <c r="D45" s="19" t="str">
        <f t="shared" si="0"/>
        <v/>
      </c>
      <c r="E45" s="54" t="s">
        <v>1</v>
      </c>
      <c r="F45" s="55"/>
      <c r="G45" s="55"/>
      <c r="H45" s="55"/>
      <c r="I45" s="55"/>
      <c r="J45" s="56"/>
      <c r="K45" s="19" t="str">
        <f t="shared" si="1"/>
        <v/>
      </c>
      <c r="L45" s="54" t="s">
        <v>2</v>
      </c>
      <c r="M45" s="55"/>
      <c r="N45" s="55"/>
      <c r="O45" s="55"/>
      <c r="P45" s="55"/>
      <c r="Q45" s="56"/>
      <c r="R45" s="19" t="str">
        <f t="shared" si="2"/>
        <v/>
      </c>
      <c r="S45" s="54" t="s">
        <v>1</v>
      </c>
      <c r="T45" s="55"/>
      <c r="U45" s="55"/>
      <c r="V45" s="55"/>
      <c r="W45" s="55"/>
      <c r="X45" s="56"/>
      <c r="Y45" s="8">
        <f t="shared" si="3"/>
        <v>9</v>
      </c>
      <c r="Z45" s="6"/>
      <c r="AA45" s="8">
        <f t="shared" si="4"/>
        <v>9</v>
      </c>
      <c r="AB45" s="6"/>
      <c r="AC45" s="8">
        <f t="shared" si="5"/>
        <v>9</v>
      </c>
      <c r="AD45" s="6"/>
      <c r="AE45" s="8">
        <f t="shared" si="6"/>
        <v>9</v>
      </c>
      <c r="AF45" s="6"/>
      <c r="AG45" s="8">
        <f t="shared" si="7"/>
        <v>9</v>
      </c>
      <c r="AH45" s="6"/>
      <c r="AI45" s="8">
        <f t="shared" si="8"/>
        <v>9</v>
      </c>
      <c r="AJ45" s="6"/>
    </row>
    <row r="46" spans="1:36" x14ac:dyDescent="0.25">
      <c r="A46" s="7">
        <f t="shared" si="9"/>
        <v>10.204081632653061</v>
      </c>
      <c r="B46" s="8">
        <v>5</v>
      </c>
      <c r="C46" s="6" t="s">
        <v>7</v>
      </c>
      <c r="D46" s="19" t="str">
        <f t="shared" si="0"/>
        <v/>
      </c>
      <c r="E46" s="54" t="s">
        <v>1</v>
      </c>
      <c r="F46" s="55"/>
      <c r="G46" s="55"/>
      <c r="H46" s="55"/>
      <c r="I46" s="55"/>
      <c r="J46" s="56"/>
      <c r="K46" s="19" t="str">
        <f t="shared" si="1"/>
        <v/>
      </c>
      <c r="L46" s="54" t="s">
        <v>2</v>
      </c>
      <c r="M46" s="55"/>
      <c r="N46" s="55"/>
      <c r="O46" s="55"/>
      <c r="P46" s="55"/>
      <c r="Q46" s="56"/>
      <c r="R46" s="19" t="str">
        <f t="shared" si="2"/>
        <v/>
      </c>
      <c r="S46" s="54" t="s">
        <v>1</v>
      </c>
      <c r="T46" s="55"/>
      <c r="U46" s="55"/>
      <c r="V46" s="55"/>
      <c r="W46" s="55"/>
      <c r="X46" s="56"/>
      <c r="Y46" s="8">
        <f t="shared" si="3"/>
        <v>9</v>
      </c>
      <c r="Z46" s="6"/>
      <c r="AA46" s="8">
        <f t="shared" si="4"/>
        <v>9</v>
      </c>
      <c r="AB46" s="6"/>
      <c r="AC46" s="8">
        <f t="shared" si="5"/>
        <v>9</v>
      </c>
      <c r="AD46" s="6"/>
      <c r="AE46" s="8">
        <f t="shared" si="6"/>
        <v>9</v>
      </c>
      <c r="AF46" s="6"/>
      <c r="AG46" s="8">
        <f t="shared" si="7"/>
        <v>9</v>
      </c>
      <c r="AH46" s="6"/>
      <c r="AI46" s="8">
        <f t="shared" si="8"/>
        <v>9</v>
      </c>
      <c r="AJ46" s="6"/>
    </row>
    <row r="47" spans="1:36" x14ac:dyDescent="0.25">
      <c r="A47" s="7">
        <f t="shared" si="9"/>
        <v>10.204081632653061</v>
      </c>
      <c r="B47" s="8">
        <v>5</v>
      </c>
      <c r="C47" s="6" t="s">
        <v>16</v>
      </c>
      <c r="D47" s="19" t="str">
        <f t="shared" si="0"/>
        <v/>
      </c>
      <c r="E47" s="54" t="s">
        <v>1</v>
      </c>
      <c r="F47" s="55"/>
      <c r="G47" s="55"/>
      <c r="H47" s="55"/>
      <c r="I47" s="55"/>
      <c r="J47" s="56"/>
      <c r="K47" s="19" t="str">
        <f t="shared" si="1"/>
        <v/>
      </c>
      <c r="L47" s="54" t="s">
        <v>2</v>
      </c>
      <c r="M47" s="55"/>
      <c r="N47" s="55"/>
      <c r="O47" s="55"/>
      <c r="P47" s="55"/>
      <c r="Q47" s="56"/>
      <c r="R47" s="19" t="str">
        <f t="shared" si="2"/>
        <v/>
      </c>
      <c r="S47" s="54" t="s">
        <v>1</v>
      </c>
      <c r="T47" s="55"/>
      <c r="U47" s="55"/>
      <c r="V47" s="55"/>
      <c r="W47" s="55"/>
      <c r="X47" s="56"/>
      <c r="Y47" s="8">
        <f t="shared" si="3"/>
        <v>9</v>
      </c>
      <c r="Z47" s="6"/>
      <c r="AA47" s="8">
        <f t="shared" si="4"/>
        <v>9</v>
      </c>
      <c r="AB47" s="6"/>
      <c r="AC47" s="8">
        <f t="shared" si="5"/>
        <v>9</v>
      </c>
      <c r="AD47" s="6"/>
      <c r="AE47" s="8">
        <f t="shared" si="6"/>
        <v>9</v>
      </c>
      <c r="AF47" s="6"/>
      <c r="AG47" s="8">
        <f t="shared" si="7"/>
        <v>9</v>
      </c>
      <c r="AH47" s="6"/>
      <c r="AI47" s="8">
        <f t="shared" si="8"/>
        <v>9</v>
      </c>
      <c r="AJ47" s="6"/>
    </row>
    <row r="48" spans="1:36" x14ac:dyDescent="0.25">
      <c r="A48" s="7">
        <f>SUM(A38:A47)</f>
        <v>99.999999999999986</v>
      </c>
      <c r="B48" s="8">
        <f>SUM(B38:B47)</f>
        <v>49</v>
      </c>
      <c r="C48" s="6"/>
      <c r="D48" s="6"/>
      <c r="E48" s="54"/>
      <c r="F48" s="55"/>
      <c r="G48" s="55"/>
      <c r="H48" s="55"/>
      <c r="I48" s="55"/>
      <c r="J48" s="56"/>
      <c r="K48" s="6"/>
      <c r="L48" s="54"/>
      <c r="M48" s="55"/>
      <c r="N48" s="55"/>
      <c r="O48" s="55"/>
      <c r="P48" s="55"/>
      <c r="Q48" s="56"/>
      <c r="R48" s="6"/>
      <c r="S48" s="54">
        <f>IF(T48=$D$1,9,IF(T48=$D$2,3,IF(T48=$D$3,1,"")))</f>
        <v>9</v>
      </c>
      <c r="T48" s="55"/>
      <c r="U48" s="55"/>
      <c r="V48" s="55"/>
      <c r="W48" s="55"/>
      <c r="X48" s="5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7" x14ac:dyDescent="0.25">
      <c r="A49" s="69" t="s">
        <v>10</v>
      </c>
      <c r="B49" s="69"/>
      <c r="C49" s="69"/>
      <c r="D49" s="69"/>
      <c r="E49" s="60">
        <f>SUMPRODUCT($A$38:$A$47,D38:D47)</f>
        <v>0</v>
      </c>
      <c r="F49" s="61"/>
      <c r="G49" s="61"/>
      <c r="H49" s="61"/>
      <c r="I49" s="61"/>
      <c r="J49" s="62"/>
      <c r="K49" s="32"/>
      <c r="L49" s="60">
        <f>SUMPRODUCT($A$38:$A$47,K38:K47)</f>
        <v>0</v>
      </c>
      <c r="M49" s="61"/>
      <c r="N49" s="61"/>
      <c r="O49" s="61"/>
      <c r="P49" s="61"/>
      <c r="Q49" s="62"/>
      <c r="R49" s="33"/>
      <c r="S49" s="60">
        <f>SUMPRODUCT($A$38:$A$47,R38:R47)</f>
        <v>0</v>
      </c>
      <c r="T49" s="61"/>
      <c r="U49" s="61"/>
      <c r="V49" s="61"/>
      <c r="W49" s="61"/>
      <c r="X49" s="62"/>
      <c r="Y49" s="6"/>
      <c r="Z49" s="8"/>
      <c r="AA49" s="6"/>
      <c r="AB49" s="8"/>
      <c r="AC49" s="6"/>
      <c r="AD49" s="8"/>
      <c r="AE49" s="6"/>
      <c r="AF49" s="8"/>
      <c r="AG49" s="6"/>
      <c r="AH49" s="8"/>
      <c r="AI49" s="6"/>
      <c r="AJ49" s="8"/>
      <c r="AK49">
        <f>SUM(E49:AJ49)</f>
        <v>0</v>
      </c>
    </row>
    <row r="50" spans="1:37" x14ac:dyDescent="0.25">
      <c r="A50" s="66" t="s">
        <v>11</v>
      </c>
      <c r="B50" s="66"/>
      <c r="C50" s="66"/>
      <c r="D50" s="66"/>
      <c r="E50" s="63" t="str">
        <f>IF($AK$49=0,"",E49/$AK$49)</f>
        <v/>
      </c>
      <c r="F50" s="64"/>
      <c r="G50" s="64"/>
      <c r="H50" s="64"/>
      <c r="I50" s="64"/>
      <c r="J50" s="65"/>
      <c r="K50" s="8"/>
      <c r="L50" s="63" t="str">
        <f>IF($AK$49=0,"",L49/$AK$49)</f>
        <v/>
      </c>
      <c r="M50" s="64"/>
      <c r="N50" s="64"/>
      <c r="O50" s="64"/>
      <c r="P50" s="64"/>
      <c r="Q50" s="65"/>
      <c r="R50" s="9"/>
      <c r="S50" s="63" t="str">
        <f>IF($AK$49=0,"",S49/$AK$49)</f>
        <v/>
      </c>
      <c r="T50" s="64"/>
      <c r="U50" s="64"/>
      <c r="V50" s="64"/>
      <c r="W50" s="64"/>
      <c r="X50" s="65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3" t="str">
        <f t="shared" ref="AK50" si="10">IF($AK$49=0,"",AK49/$AK$49)</f>
        <v/>
      </c>
    </row>
    <row r="51" spans="1:37" x14ac:dyDescent="0.25">
      <c r="A51" s="66" t="s">
        <v>12</v>
      </c>
      <c r="B51" s="66"/>
      <c r="C51" s="66"/>
      <c r="D51" s="66"/>
      <c r="E51" s="54">
        <f>_xlfn.RANK.EQ(E49,$E$49:$AJ$49,1)</f>
        <v>1</v>
      </c>
      <c r="F51" s="55"/>
      <c r="G51" s="55"/>
      <c r="H51" s="55"/>
      <c r="I51" s="55"/>
      <c r="J51" s="56"/>
      <c r="K51" s="8"/>
      <c r="L51" s="54">
        <f>_xlfn.RANK.EQ(L49,$E$49:$AJ$49,1)</f>
        <v>1</v>
      </c>
      <c r="M51" s="55"/>
      <c r="N51" s="55"/>
      <c r="O51" s="55"/>
      <c r="P51" s="55"/>
      <c r="Q51" s="56"/>
      <c r="R51" s="8"/>
      <c r="S51" s="54">
        <f>_xlfn.RANK.EQ(S49,$E$49:$AJ$49,1)</f>
        <v>1</v>
      </c>
      <c r="T51" s="55"/>
      <c r="U51" s="55"/>
      <c r="V51" s="55"/>
      <c r="W51" s="55"/>
      <c r="X51" s="56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</sheetData>
  <mergeCells count="52">
    <mergeCell ref="L39:Q39"/>
    <mergeCell ref="L40:Q40"/>
    <mergeCell ref="A51:D51"/>
    <mergeCell ref="B36:C36"/>
    <mergeCell ref="A49:D49"/>
    <mergeCell ref="A50:D50"/>
    <mergeCell ref="E38:J38"/>
    <mergeCell ref="E37:J37"/>
    <mergeCell ref="E36:J36"/>
    <mergeCell ref="L36:Q36"/>
    <mergeCell ref="L37:Q37"/>
    <mergeCell ref="L38:Q38"/>
    <mergeCell ref="E49:J49"/>
    <mergeCell ref="E50:J50"/>
    <mergeCell ref="E51:J51"/>
    <mergeCell ref="E39:J39"/>
    <mergeCell ref="E40:J40"/>
    <mergeCell ref="E41:J41"/>
    <mergeCell ref="E42:J42"/>
    <mergeCell ref="E43:J43"/>
    <mergeCell ref="E44:J44"/>
    <mergeCell ref="E45:J45"/>
    <mergeCell ref="E46:J46"/>
    <mergeCell ref="E47:J47"/>
    <mergeCell ref="E48:J48"/>
    <mergeCell ref="L41:Q41"/>
    <mergeCell ref="L42:Q42"/>
    <mergeCell ref="L43:Q43"/>
    <mergeCell ref="L44:Q44"/>
    <mergeCell ref="L45:Q45"/>
    <mergeCell ref="S51:X51"/>
    <mergeCell ref="L46:Q46"/>
    <mergeCell ref="L47:Q47"/>
    <mergeCell ref="L48:Q48"/>
    <mergeCell ref="L49:Q49"/>
    <mergeCell ref="L50:Q50"/>
    <mergeCell ref="S36:X36"/>
    <mergeCell ref="S37:X37"/>
    <mergeCell ref="L51:Q51"/>
    <mergeCell ref="S49:X49"/>
    <mergeCell ref="S38:X38"/>
    <mergeCell ref="S39:X39"/>
    <mergeCell ref="S40:X40"/>
    <mergeCell ref="S41:X41"/>
    <mergeCell ref="S42:X42"/>
    <mergeCell ref="S43:X43"/>
    <mergeCell ref="S44:X44"/>
    <mergeCell ref="S45:X45"/>
    <mergeCell ref="S46:X46"/>
    <mergeCell ref="S47:X47"/>
    <mergeCell ref="S48:X48"/>
    <mergeCell ref="S50:X50"/>
  </mergeCells>
  <dataValidations disablePrompts="1" count="2">
    <dataValidation type="list" allowBlank="1" showInputMessage="1" showErrorMessage="1" sqref="AB38:AB48 AH38:AH48 AF38:AF48 AJ38:AJ48 E38:E47 L38:L47 Z38:Z48 AD38:AD48 R48 S38:S47" xr:uid="{00000000-0002-0000-0000-000000000000}">
      <formula1>PESO</formula1>
    </dataValidation>
    <dataValidation type="list" showInputMessage="1" showErrorMessage="1" sqref="E36:J36" xr:uid="{00000000-0002-0000-0000-000001000000}">
      <formula1>Direcao</formula1>
    </dataValidation>
  </dataValidations>
  <pageMargins left="0.25" right="0.25" top="0.75" bottom="0.75" header="0.3" footer="0.3"/>
  <pageSetup paperSize="9" scale="5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O52"/>
  <sheetViews>
    <sheetView tabSelected="1" zoomScale="170" zoomScaleNormal="170" workbookViewId="0"/>
  </sheetViews>
  <sheetFormatPr defaultRowHeight="15" x14ac:dyDescent="0.25"/>
  <cols>
    <col min="1" max="1" width="5.85546875" customWidth="1"/>
    <col min="2" max="2" width="7.140625" customWidth="1"/>
    <col min="3" max="3" width="6.7109375" customWidth="1"/>
    <col min="4" max="4" width="10" customWidth="1"/>
    <col min="5" max="5" width="21.7109375" customWidth="1"/>
    <col min="6" max="9" width="2.28515625" customWidth="1"/>
    <col min="10" max="10" width="2.28515625" hidden="1" customWidth="1"/>
    <col min="11" max="14" width="2.28515625" customWidth="1"/>
    <col min="15" max="15" width="2.28515625" hidden="1" customWidth="1"/>
    <col min="16" max="19" width="2.28515625" customWidth="1"/>
    <col min="20" max="20" width="2.28515625" hidden="1" customWidth="1"/>
    <col min="21" max="24" width="2.28515625" customWidth="1"/>
    <col min="25" max="25" width="2.28515625" hidden="1" customWidth="1"/>
    <col min="26" max="29" width="2.28515625" customWidth="1"/>
    <col min="30" max="30" width="2.28515625" hidden="1" customWidth="1"/>
    <col min="31" max="34" width="2.28515625" customWidth="1"/>
    <col min="35" max="35" width="2.28515625" hidden="1" customWidth="1"/>
    <col min="36" max="39" width="2.28515625" customWidth="1"/>
    <col min="40" max="40" width="2.28515625" hidden="1" customWidth="1"/>
    <col min="41" max="44" width="2.28515625" customWidth="1"/>
    <col min="45" max="45" width="2.28515625" hidden="1" customWidth="1"/>
    <col min="46" max="49" width="2.28515625" customWidth="1"/>
    <col min="50" max="50" width="2.28515625" hidden="1" customWidth="1"/>
    <col min="51" max="54" width="2.28515625" customWidth="1"/>
    <col min="55" max="55" width="2.28515625" hidden="1" customWidth="1"/>
    <col min="56" max="59" width="2.28515625" customWidth="1"/>
    <col min="60" max="60" width="8.42578125" hidden="1" customWidth="1"/>
    <col min="61" max="61" width="9.140625" customWidth="1"/>
    <col min="62" max="67" width="4.7109375" style="37" customWidth="1"/>
  </cols>
  <sheetData>
    <row r="1" spans="13:52" ht="6.95" customHeight="1" x14ac:dyDescent="0.25">
      <c r="AF1" s="24"/>
      <c r="AG1" s="26"/>
    </row>
    <row r="2" spans="13:52" ht="6.95" customHeight="1" x14ac:dyDescent="0.25">
      <c r="AE2" s="24"/>
      <c r="AF2" s="72"/>
      <c r="AG2" s="72"/>
      <c r="AH2" s="26"/>
    </row>
    <row r="3" spans="13:52" ht="6.95" customHeight="1" x14ac:dyDescent="0.25">
      <c r="AC3" s="24"/>
      <c r="AE3" s="26"/>
      <c r="AF3" s="72"/>
      <c r="AG3" s="72"/>
      <c r="AH3" s="24"/>
      <c r="AJ3" s="26"/>
      <c r="AK3" s="37"/>
    </row>
    <row r="4" spans="13:52" ht="6.95" customHeight="1" x14ac:dyDescent="0.25">
      <c r="AB4" s="24"/>
      <c r="AC4" s="72"/>
      <c r="AD4" s="72"/>
      <c r="AE4" s="72"/>
      <c r="AF4" s="31"/>
      <c r="AG4" s="24"/>
      <c r="AH4" s="72"/>
      <c r="AI4" s="72"/>
      <c r="AJ4" s="72"/>
      <c r="AK4" s="31"/>
    </row>
    <row r="5" spans="13:52" ht="6.95" customHeight="1" x14ac:dyDescent="0.25">
      <c r="AA5" s="24"/>
      <c r="AB5" s="31"/>
      <c r="AC5" s="72"/>
      <c r="AD5" s="72"/>
      <c r="AE5" s="72"/>
      <c r="AF5" s="24"/>
      <c r="AG5" s="31"/>
      <c r="AH5" s="72"/>
      <c r="AI5" s="72"/>
      <c r="AJ5" s="72"/>
      <c r="AK5" s="24"/>
      <c r="AL5" s="31"/>
    </row>
    <row r="6" spans="13:52" ht="6.95" customHeight="1" x14ac:dyDescent="0.25">
      <c r="Z6" s="24"/>
      <c r="AA6" s="72"/>
      <c r="AB6" s="72"/>
      <c r="AC6" s="31"/>
      <c r="AE6" s="24"/>
      <c r="AF6" s="72"/>
      <c r="AG6" s="72"/>
      <c r="AH6" s="31"/>
      <c r="AJ6" s="24"/>
      <c r="AK6" s="72"/>
      <c r="AL6" s="72"/>
      <c r="AM6" s="31"/>
    </row>
    <row r="7" spans="13:52" ht="6.95" customHeight="1" x14ac:dyDescent="0.25">
      <c r="X7" s="24"/>
      <c r="Z7" s="31"/>
      <c r="AA7" s="72"/>
      <c r="AB7" s="72"/>
      <c r="AC7" s="24"/>
      <c r="AE7" s="31"/>
      <c r="AF7" s="72"/>
      <c r="AG7" s="72"/>
      <c r="AH7" s="24"/>
      <c r="AJ7" s="31"/>
      <c r="AK7" s="72"/>
      <c r="AL7" s="72"/>
      <c r="AM7" s="24"/>
      <c r="AO7" s="31"/>
    </row>
    <row r="8" spans="13:52" ht="6.95" customHeight="1" x14ac:dyDescent="0.25">
      <c r="W8" s="24"/>
      <c r="X8" s="72"/>
      <c r="Y8" s="72"/>
      <c r="Z8" s="72"/>
      <c r="AA8" s="31"/>
      <c r="AB8" s="24"/>
      <c r="AC8" s="72"/>
      <c r="AD8" s="72"/>
      <c r="AE8" s="72"/>
      <c r="AF8" s="31"/>
      <c r="AG8" s="24"/>
      <c r="AH8" s="72"/>
      <c r="AI8" s="72"/>
      <c r="AJ8" s="72"/>
      <c r="AK8" s="31"/>
      <c r="AL8" s="24"/>
      <c r="AM8" s="72"/>
      <c r="AN8" s="72"/>
      <c r="AO8" s="72"/>
      <c r="AP8" s="31"/>
    </row>
    <row r="9" spans="13:52" ht="6.95" customHeight="1" x14ac:dyDescent="0.25">
      <c r="V9" s="24"/>
      <c r="W9" s="31"/>
      <c r="X9" s="72"/>
      <c r="Y9" s="72"/>
      <c r="Z9" s="72"/>
      <c r="AA9" s="45"/>
      <c r="AB9" s="31"/>
      <c r="AC9" s="72"/>
      <c r="AD9" s="72"/>
      <c r="AE9" s="72"/>
      <c r="AF9" s="24"/>
      <c r="AG9" s="31"/>
      <c r="AH9" s="72"/>
      <c r="AI9" s="72"/>
      <c r="AJ9" s="72"/>
      <c r="AK9" s="24"/>
      <c r="AL9" s="31"/>
      <c r="AM9" s="72"/>
      <c r="AN9" s="72"/>
      <c r="AO9" s="72"/>
      <c r="AP9" s="24"/>
      <c r="AQ9" s="31"/>
    </row>
    <row r="10" spans="13:52" ht="6.95" customHeight="1" x14ac:dyDescent="0.25">
      <c r="U10" s="24"/>
      <c r="V10" s="72"/>
      <c r="W10" s="72"/>
      <c r="X10" s="31"/>
      <c r="Z10" s="24"/>
      <c r="AA10" s="72"/>
      <c r="AB10" s="72"/>
      <c r="AC10" s="31"/>
      <c r="AE10" s="24"/>
      <c r="AF10" s="72"/>
      <c r="AG10" s="72"/>
      <c r="AH10" s="31"/>
      <c r="AJ10" s="24"/>
      <c r="AK10" s="72"/>
      <c r="AL10" s="72"/>
      <c r="AM10" s="31"/>
      <c r="AO10" s="24"/>
      <c r="AP10" s="72"/>
      <c r="AQ10" s="72"/>
      <c r="AR10" s="31"/>
    </row>
    <row r="11" spans="13:52" ht="6.95" customHeight="1" x14ac:dyDescent="0.25">
      <c r="S11" s="24"/>
      <c r="U11" s="31"/>
      <c r="V11" s="72"/>
      <c r="W11" s="72"/>
      <c r="X11" s="24"/>
      <c r="Z11" s="31"/>
      <c r="AA11" s="72"/>
      <c r="AB11" s="72"/>
      <c r="AC11" s="24"/>
      <c r="AE11" s="31"/>
      <c r="AF11" s="72"/>
      <c r="AG11" s="72"/>
      <c r="AH11" s="24"/>
      <c r="AJ11" s="31"/>
      <c r="AK11" s="72"/>
      <c r="AL11" s="72"/>
      <c r="AM11" s="24"/>
      <c r="AO11" s="31"/>
      <c r="AP11" s="72"/>
      <c r="AQ11" s="72"/>
      <c r="AR11" s="24"/>
      <c r="AT11" s="31"/>
    </row>
    <row r="12" spans="13:52" ht="6.95" customHeight="1" x14ac:dyDescent="0.25">
      <c r="R12" s="24"/>
      <c r="S12" s="72"/>
      <c r="T12" s="72"/>
      <c r="U12" s="72"/>
      <c r="V12" s="31"/>
      <c r="W12" s="24"/>
      <c r="X12" s="72"/>
      <c r="Y12" s="72"/>
      <c r="Z12" s="72"/>
      <c r="AA12" s="31"/>
      <c r="AB12" s="24"/>
      <c r="AC12" s="72"/>
      <c r="AD12" s="72"/>
      <c r="AE12" s="72"/>
      <c r="AF12" s="31"/>
      <c r="AG12" s="24"/>
      <c r="AH12" s="72"/>
      <c r="AI12" s="72"/>
      <c r="AJ12" s="72"/>
      <c r="AK12" s="31"/>
      <c r="AL12" s="24"/>
      <c r="AM12" s="72"/>
      <c r="AN12" s="72"/>
      <c r="AO12" s="72"/>
      <c r="AP12" s="31"/>
      <c r="AQ12" s="24"/>
      <c r="AR12" s="72"/>
      <c r="AS12" s="72"/>
      <c r="AT12" s="72"/>
      <c r="AU12" s="31"/>
    </row>
    <row r="13" spans="13:52" ht="6.95" customHeight="1" x14ac:dyDescent="0.25">
      <c r="Q13" s="24"/>
      <c r="R13" s="31"/>
      <c r="S13" s="72"/>
      <c r="T13" s="72"/>
      <c r="U13" s="72"/>
      <c r="V13" s="24"/>
      <c r="W13" s="31"/>
      <c r="X13" s="72"/>
      <c r="Y13" s="72"/>
      <c r="Z13" s="72"/>
      <c r="AA13" s="24"/>
      <c r="AB13" s="31"/>
      <c r="AC13" s="72"/>
      <c r="AD13" s="72"/>
      <c r="AE13" s="72"/>
      <c r="AF13" s="24"/>
      <c r="AG13" s="31"/>
      <c r="AH13" s="72"/>
      <c r="AI13" s="72"/>
      <c r="AJ13" s="72"/>
      <c r="AK13" s="24"/>
      <c r="AL13" s="31"/>
      <c r="AM13" s="72"/>
      <c r="AN13" s="72"/>
      <c r="AO13" s="72"/>
      <c r="AP13" s="24"/>
      <c r="AQ13" s="31"/>
      <c r="AR13" s="72"/>
      <c r="AS13" s="72"/>
      <c r="AT13" s="72"/>
      <c r="AU13" s="24"/>
      <c r="AV13" s="31"/>
    </row>
    <row r="14" spans="13:52" ht="6.95" customHeight="1" x14ac:dyDescent="0.25">
      <c r="P14" s="24"/>
      <c r="Q14" s="72"/>
      <c r="R14" s="72"/>
      <c r="S14" s="31"/>
      <c r="U14" s="24"/>
      <c r="V14" s="72"/>
      <c r="W14" s="72"/>
      <c r="X14" s="31"/>
      <c r="Z14" s="24"/>
      <c r="AA14" s="72"/>
      <c r="AB14" s="72"/>
      <c r="AC14" s="31"/>
      <c r="AE14" s="24"/>
      <c r="AF14" s="72"/>
      <c r="AG14" s="72"/>
      <c r="AH14" s="31"/>
      <c r="AJ14" s="24"/>
      <c r="AK14" s="72"/>
      <c r="AL14" s="72"/>
      <c r="AM14" s="31"/>
      <c r="AO14" s="24"/>
      <c r="AP14" s="72"/>
      <c r="AQ14" s="72"/>
      <c r="AR14" s="31"/>
      <c r="AT14" s="24"/>
      <c r="AU14" s="72"/>
      <c r="AV14" s="72"/>
      <c r="AW14" s="31"/>
    </row>
    <row r="15" spans="13:52" ht="6.95" customHeight="1" x14ac:dyDescent="0.25">
      <c r="N15" s="24"/>
      <c r="P15" s="31"/>
      <c r="Q15" s="72"/>
      <c r="R15" s="72"/>
      <c r="S15" s="24"/>
      <c r="U15" s="31"/>
      <c r="V15" s="72"/>
      <c r="W15" s="72"/>
      <c r="X15" s="24"/>
      <c r="Z15" s="31"/>
      <c r="AA15" s="72"/>
      <c r="AB15" s="72"/>
      <c r="AC15" s="24"/>
      <c r="AE15" s="31"/>
      <c r="AF15" s="72"/>
      <c r="AG15" s="72"/>
      <c r="AH15" s="24"/>
      <c r="AJ15" s="31"/>
      <c r="AK15" s="72"/>
      <c r="AL15" s="72"/>
      <c r="AM15" s="24"/>
      <c r="AO15" s="31"/>
      <c r="AP15" s="72"/>
      <c r="AQ15" s="72"/>
      <c r="AR15" s="24"/>
      <c r="AT15" s="31"/>
      <c r="AU15" s="72"/>
      <c r="AV15" s="72"/>
      <c r="AW15" s="24"/>
      <c r="AY15" s="31"/>
    </row>
    <row r="16" spans="13:52" ht="6.95" customHeight="1" x14ac:dyDescent="0.25">
      <c r="M16" s="24"/>
      <c r="N16" s="72"/>
      <c r="O16" s="72"/>
      <c r="P16" s="72"/>
      <c r="Q16" s="31"/>
      <c r="R16" s="24"/>
      <c r="S16" s="72"/>
      <c r="T16" s="72"/>
      <c r="U16" s="72"/>
      <c r="V16" s="31"/>
      <c r="W16" s="24"/>
      <c r="X16" s="72"/>
      <c r="Y16" s="72"/>
      <c r="Z16" s="72"/>
      <c r="AA16" s="31"/>
      <c r="AB16" s="24"/>
      <c r="AC16" s="72"/>
      <c r="AD16" s="72"/>
      <c r="AE16" s="72"/>
      <c r="AF16" s="31"/>
      <c r="AG16" s="24"/>
      <c r="AH16" s="72"/>
      <c r="AI16" s="72"/>
      <c r="AJ16" s="72"/>
      <c r="AK16" s="31"/>
      <c r="AL16" s="24"/>
      <c r="AM16" s="72"/>
      <c r="AN16" s="72"/>
      <c r="AO16" s="72"/>
      <c r="AP16" s="31"/>
      <c r="AQ16" s="24"/>
      <c r="AR16" s="72"/>
      <c r="AS16" s="72"/>
      <c r="AT16" s="72"/>
      <c r="AU16" s="31"/>
      <c r="AV16" s="24"/>
      <c r="AW16" s="72"/>
      <c r="AX16" s="72"/>
      <c r="AY16" s="72"/>
      <c r="AZ16" s="31"/>
    </row>
    <row r="17" spans="1:67" ht="6.95" customHeight="1" x14ac:dyDescent="0.25">
      <c r="L17" s="24"/>
      <c r="M17" s="31"/>
      <c r="N17" s="72"/>
      <c r="O17" s="72"/>
      <c r="P17" s="72"/>
      <c r="Q17" s="24"/>
      <c r="R17" s="31"/>
      <c r="S17" s="72"/>
      <c r="T17" s="72"/>
      <c r="U17" s="72"/>
      <c r="V17" s="24"/>
      <c r="W17" s="31"/>
      <c r="X17" s="72"/>
      <c r="Y17" s="72"/>
      <c r="Z17" s="72"/>
      <c r="AA17" s="24"/>
      <c r="AB17" s="31"/>
      <c r="AC17" s="72"/>
      <c r="AD17" s="72"/>
      <c r="AE17" s="72"/>
      <c r="AF17" s="24"/>
      <c r="AG17" s="31"/>
      <c r="AH17" s="72"/>
      <c r="AI17" s="72"/>
      <c r="AJ17" s="72"/>
      <c r="AK17" s="24"/>
      <c r="AL17" s="31"/>
      <c r="AM17" s="72"/>
      <c r="AN17" s="72"/>
      <c r="AO17" s="72"/>
      <c r="AP17" s="24"/>
      <c r="AQ17" s="31"/>
      <c r="AR17" s="72"/>
      <c r="AS17" s="72"/>
      <c r="AT17" s="72"/>
      <c r="AU17" s="24"/>
      <c r="AV17" s="31"/>
      <c r="AW17" s="72"/>
      <c r="AX17" s="72"/>
      <c r="AY17" s="72"/>
      <c r="AZ17" s="24"/>
      <c r="BA17" s="31"/>
    </row>
    <row r="18" spans="1:67" ht="6.95" customHeight="1" x14ac:dyDescent="0.25">
      <c r="K18" s="24"/>
      <c r="L18" s="72"/>
      <c r="M18" s="72"/>
      <c r="N18" s="31"/>
      <c r="P18" s="24"/>
      <c r="Q18" s="72"/>
      <c r="R18" s="72"/>
      <c r="S18" s="31"/>
      <c r="U18" s="24"/>
      <c r="V18" s="72"/>
      <c r="W18" s="72"/>
      <c r="X18" s="31"/>
      <c r="Z18" s="24"/>
      <c r="AA18" s="72"/>
      <c r="AB18" s="72"/>
      <c r="AC18" s="31"/>
      <c r="AE18" s="24"/>
      <c r="AF18" s="72"/>
      <c r="AG18" s="72"/>
      <c r="AH18" s="31"/>
      <c r="AJ18" s="24"/>
      <c r="AK18" s="72"/>
      <c r="AL18" s="72"/>
      <c r="AM18" s="31"/>
      <c r="AO18" s="24"/>
      <c r="AP18" s="72"/>
      <c r="AQ18" s="72"/>
      <c r="AR18" s="31"/>
      <c r="AT18" s="24"/>
      <c r="AU18" s="72"/>
      <c r="AV18" s="72"/>
      <c r="AW18" s="31"/>
      <c r="AY18" s="24"/>
      <c r="AZ18" s="72"/>
      <c r="BA18" s="72"/>
      <c r="BB18" s="31"/>
    </row>
    <row r="19" spans="1:67" ht="6.95" customHeight="1" x14ac:dyDescent="0.25">
      <c r="I19" s="24"/>
      <c r="K19" s="31"/>
      <c r="L19" s="72"/>
      <c r="M19" s="72"/>
      <c r="N19" s="24"/>
      <c r="P19" s="31"/>
      <c r="Q19" s="72"/>
      <c r="R19" s="72"/>
      <c r="S19" s="24"/>
      <c r="U19" s="31"/>
      <c r="V19" s="72"/>
      <c r="W19" s="72"/>
      <c r="X19" s="24"/>
      <c r="Z19" s="31"/>
      <c r="AA19" s="72"/>
      <c r="AB19" s="72"/>
      <c r="AC19" s="24"/>
      <c r="AE19" s="31"/>
      <c r="AF19" s="72"/>
      <c r="AG19" s="72"/>
      <c r="AH19" s="24"/>
      <c r="AJ19" s="31"/>
      <c r="AK19" s="72"/>
      <c r="AL19" s="72"/>
      <c r="AM19" s="24"/>
      <c r="AO19" s="31"/>
      <c r="AP19" s="72"/>
      <c r="AQ19" s="72"/>
      <c r="AR19" s="24"/>
      <c r="AT19" s="31"/>
      <c r="AU19" s="72"/>
      <c r="AV19" s="72"/>
      <c r="AW19" s="24"/>
      <c r="AY19" s="31"/>
      <c r="AZ19" s="72"/>
      <c r="BA19" s="72"/>
      <c r="BB19" s="24"/>
      <c r="BD19" s="31"/>
    </row>
    <row r="20" spans="1:67" ht="6.95" customHeight="1" x14ac:dyDescent="0.25">
      <c r="H20" s="24"/>
      <c r="I20" s="72"/>
      <c r="J20" s="72"/>
      <c r="K20" s="72"/>
      <c r="L20" s="31"/>
      <c r="M20" s="24"/>
      <c r="N20" s="72"/>
      <c r="O20" s="72"/>
      <c r="P20" s="72"/>
      <c r="Q20" s="31"/>
      <c r="R20" s="24"/>
      <c r="S20" s="72"/>
      <c r="T20" s="72"/>
      <c r="U20" s="72"/>
      <c r="V20" s="31"/>
      <c r="W20" s="24"/>
      <c r="X20" s="72"/>
      <c r="Y20" s="72"/>
      <c r="Z20" s="72"/>
      <c r="AA20" s="31"/>
      <c r="AB20" s="24"/>
      <c r="AC20" s="72"/>
      <c r="AD20" s="72"/>
      <c r="AE20" s="72"/>
      <c r="AF20" s="31"/>
      <c r="AG20" s="24"/>
      <c r="AH20" s="72"/>
      <c r="AI20" s="72"/>
      <c r="AJ20" s="72"/>
      <c r="AK20" s="31"/>
      <c r="AL20" s="24"/>
      <c r="AM20" s="72"/>
      <c r="AN20" s="72"/>
      <c r="AO20" s="72"/>
      <c r="AP20" s="31"/>
      <c r="AQ20" s="24"/>
      <c r="AR20" s="72"/>
      <c r="AS20" s="72"/>
      <c r="AT20" s="72"/>
      <c r="AU20" s="31"/>
      <c r="AV20" s="24"/>
      <c r="AW20" s="72"/>
      <c r="AX20" s="72"/>
      <c r="AY20" s="72"/>
      <c r="AZ20" s="31"/>
      <c r="BA20" s="24"/>
      <c r="BB20" s="72"/>
      <c r="BC20" s="72"/>
      <c r="BD20" s="72"/>
      <c r="BE20" s="31"/>
    </row>
    <row r="21" spans="1:67" ht="6.95" customHeight="1" x14ac:dyDescent="0.25">
      <c r="G21" s="24"/>
      <c r="H21" s="31"/>
      <c r="I21" s="72"/>
      <c r="J21" s="72"/>
      <c r="K21" s="72"/>
      <c r="L21" s="24"/>
      <c r="M21" s="31"/>
      <c r="N21" s="72"/>
      <c r="O21" s="72"/>
      <c r="P21" s="72"/>
      <c r="Q21" s="24"/>
      <c r="R21" s="31"/>
      <c r="S21" s="72"/>
      <c r="T21" s="72"/>
      <c r="U21" s="72"/>
      <c r="V21" s="24"/>
      <c r="W21" s="31"/>
      <c r="X21" s="72"/>
      <c r="Y21" s="72"/>
      <c r="Z21" s="72"/>
      <c r="AA21" s="24"/>
      <c r="AB21" s="31"/>
      <c r="AC21" s="72"/>
      <c r="AD21" s="72"/>
      <c r="AE21" s="72"/>
      <c r="AF21" s="24"/>
      <c r="AG21" s="31"/>
      <c r="AH21" s="72"/>
      <c r="AI21" s="72"/>
      <c r="AJ21" s="72"/>
      <c r="AK21" s="24"/>
      <c r="AL21" s="31"/>
      <c r="AM21" s="72"/>
      <c r="AN21" s="72"/>
      <c r="AO21" s="72"/>
      <c r="AP21" s="24"/>
      <c r="AQ21" s="31"/>
      <c r="AR21" s="72"/>
      <c r="AS21" s="72"/>
      <c r="AT21" s="72"/>
      <c r="AU21" s="24"/>
      <c r="AV21" s="31"/>
      <c r="AW21" s="72"/>
      <c r="AX21" s="72"/>
      <c r="AY21" s="72"/>
      <c r="AZ21" s="24"/>
      <c r="BA21" s="31"/>
      <c r="BB21" s="72"/>
      <c r="BC21" s="72"/>
      <c r="BD21" s="72"/>
      <c r="BE21" s="24"/>
      <c r="BF21" s="31"/>
      <c r="BJ21" s="85" t="s">
        <v>54</v>
      </c>
      <c r="BK21" s="86"/>
      <c r="BL21" s="86"/>
      <c r="BM21" s="86"/>
      <c r="BN21" s="86"/>
      <c r="BO21" s="87"/>
    </row>
    <row r="22" spans="1:67" ht="6.95" customHeight="1" x14ac:dyDescent="0.25">
      <c r="F22" s="24"/>
      <c r="G22" s="71"/>
      <c r="H22" s="71"/>
      <c r="I22" s="31"/>
      <c r="K22" s="43"/>
      <c r="N22" s="31"/>
      <c r="P22" s="43"/>
      <c r="S22" s="31"/>
      <c r="U22" s="43"/>
      <c r="X22" s="31"/>
      <c r="Z22" s="43"/>
      <c r="AC22" s="31"/>
      <c r="AE22" s="43"/>
      <c r="AH22" s="31"/>
      <c r="AJ22" s="43"/>
      <c r="AM22" s="31"/>
      <c r="AO22" s="43"/>
      <c r="AR22" s="31"/>
      <c r="AT22" s="43"/>
      <c r="AW22" s="31"/>
      <c r="AY22" s="43"/>
      <c r="BB22" s="31"/>
      <c r="BD22" s="43"/>
      <c r="BG22" s="31"/>
      <c r="BJ22" s="70"/>
      <c r="BK22" s="71"/>
      <c r="BL22" s="71"/>
      <c r="BM22" s="71"/>
      <c r="BN22" s="71"/>
      <c r="BO22" s="88"/>
    </row>
    <row r="23" spans="1:67" ht="114.75" customHeight="1" thickBot="1" x14ac:dyDescent="0.3">
      <c r="A23" s="46" t="s">
        <v>41</v>
      </c>
      <c r="B23" s="47" t="s">
        <v>39</v>
      </c>
      <c r="C23" s="47" t="s">
        <v>0</v>
      </c>
      <c r="D23" s="48" t="s">
        <v>37</v>
      </c>
      <c r="E23" s="49" t="s">
        <v>38</v>
      </c>
      <c r="F23" s="74"/>
      <c r="G23" s="74"/>
      <c r="H23" s="74"/>
      <c r="I23" s="74"/>
      <c r="J23" s="53"/>
      <c r="K23" s="74"/>
      <c r="L23" s="74"/>
      <c r="M23" s="74"/>
      <c r="N23" s="74"/>
      <c r="O23" s="53"/>
      <c r="P23" s="74"/>
      <c r="Q23" s="74"/>
      <c r="R23" s="74"/>
      <c r="S23" s="74"/>
      <c r="T23" s="53"/>
      <c r="U23" s="74"/>
      <c r="V23" s="74"/>
      <c r="W23" s="74"/>
      <c r="X23" s="74"/>
      <c r="Y23" s="53"/>
      <c r="Z23" s="74"/>
      <c r="AA23" s="74"/>
      <c r="AB23" s="74"/>
      <c r="AC23" s="74"/>
      <c r="AD23" s="53"/>
      <c r="AE23" s="74"/>
      <c r="AF23" s="74"/>
      <c r="AG23" s="74"/>
      <c r="AH23" s="74"/>
      <c r="AI23" s="53"/>
      <c r="AJ23" s="74"/>
      <c r="AK23" s="74"/>
      <c r="AL23" s="74"/>
      <c r="AM23" s="74"/>
      <c r="AN23" s="53"/>
      <c r="AO23" s="74"/>
      <c r="AP23" s="74"/>
      <c r="AQ23" s="74"/>
      <c r="AR23" s="74"/>
      <c r="AS23" s="53"/>
      <c r="AT23" s="74"/>
      <c r="AU23" s="74"/>
      <c r="AV23" s="74"/>
      <c r="AW23" s="74"/>
      <c r="AX23" s="53"/>
      <c r="AY23" s="74"/>
      <c r="AZ23" s="74"/>
      <c r="BA23" s="74"/>
      <c r="BB23" s="74"/>
      <c r="BC23" s="53"/>
      <c r="BD23" s="74"/>
      <c r="BE23" s="74"/>
      <c r="BF23" s="74"/>
      <c r="BG23" s="74"/>
      <c r="BJ23" s="73" t="s">
        <v>48</v>
      </c>
      <c r="BK23" s="73" t="s">
        <v>49</v>
      </c>
      <c r="BL23" s="73" t="s">
        <v>50</v>
      </c>
      <c r="BM23" s="73" t="s">
        <v>51</v>
      </c>
      <c r="BN23" s="73" t="s">
        <v>52</v>
      </c>
      <c r="BO23" s="73" t="s">
        <v>53</v>
      </c>
    </row>
    <row r="24" spans="1:67" ht="18" customHeight="1" thickBot="1" x14ac:dyDescent="0.3">
      <c r="A24" s="80" t="s">
        <v>19</v>
      </c>
      <c r="B24" s="81"/>
      <c r="C24" s="81"/>
      <c r="D24" s="81"/>
      <c r="E24" s="81"/>
      <c r="F24" s="75"/>
      <c r="G24" s="75"/>
      <c r="H24" s="75"/>
      <c r="I24" s="75"/>
      <c r="J24" s="52"/>
      <c r="K24" s="75"/>
      <c r="L24" s="75"/>
      <c r="M24" s="75"/>
      <c r="N24" s="75"/>
      <c r="O24" s="52"/>
      <c r="P24" s="75"/>
      <c r="Q24" s="75"/>
      <c r="R24" s="75"/>
      <c r="S24" s="75"/>
      <c r="T24" s="52"/>
      <c r="U24" s="75"/>
      <c r="V24" s="75"/>
      <c r="W24" s="75"/>
      <c r="X24" s="75"/>
      <c r="Y24" s="52"/>
      <c r="Z24" s="75"/>
      <c r="AA24" s="75"/>
      <c r="AB24" s="75"/>
      <c r="AC24" s="75"/>
      <c r="AD24" s="52"/>
      <c r="AE24" s="75"/>
      <c r="AF24" s="75"/>
      <c r="AG24" s="75"/>
      <c r="AH24" s="75"/>
      <c r="AI24" s="52"/>
      <c r="AJ24" s="75"/>
      <c r="AK24" s="75"/>
      <c r="AL24" s="75"/>
      <c r="AM24" s="75"/>
      <c r="AN24" s="52"/>
      <c r="AO24" s="75"/>
      <c r="AP24" s="75"/>
      <c r="AQ24" s="75"/>
      <c r="AR24" s="75"/>
      <c r="AS24" s="52"/>
      <c r="AT24" s="75"/>
      <c r="AU24" s="75"/>
      <c r="AV24" s="75"/>
      <c r="AW24" s="75"/>
      <c r="AX24" s="52"/>
      <c r="AY24" s="75"/>
      <c r="AZ24" s="75"/>
      <c r="BA24" s="75"/>
      <c r="BB24" s="75"/>
      <c r="BC24" s="52"/>
      <c r="BD24" s="75"/>
      <c r="BE24" s="75"/>
      <c r="BF24" s="75"/>
      <c r="BG24" s="75"/>
      <c r="BH24" s="52"/>
      <c r="BJ24" s="73"/>
      <c r="BK24" s="73"/>
      <c r="BL24" s="73"/>
      <c r="BM24" s="73"/>
      <c r="BN24" s="73"/>
      <c r="BO24" s="73"/>
    </row>
    <row r="25" spans="1:67" x14ac:dyDescent="0.25">
      <c r="A25" s="50">
        <v>1</v>
      </c>
      <c r="B25" s="51" t="str">
        <f>IF(C25&lt;&gt;0,(C25/$C$45)*100,"")</f>
        <v/>
      </c>
      <c r="C25" s="50"/>
      <c r="D25" s="82"/>
      <c r="E25" s="82"/>
      <c r="F25" s="79"/>
      <c r="G25" s="79"/>
      <c r="H25" s="79"/>
      <c r="I25" s="79"/>
      <c r="J25" t="str">
        <f>IFERROR(VLOOKUP(F25,Planilha1!$B$1:$C$3,2),"")</f>
        <v/>
      </c>
      <c r="K25" s="79"/>
      <c r="L25" s="79"/>
      <c r="M25" s="79"/>
      <c r="N25" s="79"/>
      <c r="O25" t="str">
        <f>IFERROR(VLOOKUP(K25,Planilha1!$B$1:$C$3,2),"")</f>
        <v/>
      </c>
      <c r="P25" s="79"/>
      <c r="Q25" s="79"/>
      <c r="R25" s="79"/>
      <c r="S25" s="79"/>
      <c r="T25" t="str">
        <f>IFERROR(VLOOKUP(P25,Planilha1!$B$1:$C$3,2),"")</f>
        <v/>
      </c>
      <c r="U25" s="79"/>
      <c r="V25" s="79"/>
      <c r="W25" s="79"/>
      <c r="X25" s="79"/>
      <c r="Y25" t="str">
        <f>IFERROR(VLOOKUP(U25,Planilha1!$B$1:$C$3,2),"")</f>
        <v/>
      </c>
      <c r="Z25" s="79"/>
      <c r="AA25" s="79"/>
      <c r="AB25" s="79"/>
      <c r="AC25" s="79"/>
      <c r="AD25" t="str">
        <f>IFERROR(VLOOKUP(Z25,Planilha1!$B$1:$C$3,2),"")</f>
        <v/>
      </c>
      <c r="AE25" s="79"/>
      <c r="AF25" s="79"/>
      <c r="AG25" s="79"/>
      <c r="AH25" s="79"/>
      <c r="AI25" t="str">
        <f>IFERROR(VLOOKUP(AE25,Planilha1!$B$1:$C$3,2),"")</f>
        <v/>
      </c>
      <c r="AJ25" s="79"/>
      <c r="AK25" s="79"/>
      <c r="AL25" s="79"/>
      <c r="AM25" s="79"/>
      <c r="AN25" t="str">
        <f>IFERROR(VLOOKUP(AJ25,Planilha1!$B$1:$C$3,2),"")</f>
        <v/>
      </c>
      <c r="AO25" s="79"/>
      <c r="AP25" s="79"/>
      <c r="AQ25" s="79"/>
      <c r="AR25" s="79"/>
      <c r="AS25" t="str">
        <f>IFERROR(VLOOKUP(AO25,Planilha1!$B$1:$C$3,2),"")</f>
        <v/>
      </c>
      <c r="AT25" s="79"/>
      <c r="AU25" s="79"/>
      <c r="AV25" s="79"/>
      <c r="AW25" s="79"/>
      <c r="AX25" t="str">
        <f>IFERROR(VLOOKUP(AT25,Planilha1!$B$1:$C$3,2),"")</f>
        <v/>
      </c>
      <c r="AY25" s="79"/>
      <c r="AZ25" s="79"/>
      <c r="BA25" s="79"/>
      <c r="BB25" s="79"/>
      <c r="BC25" t="str">
        <f>IFERROR(VLOOKUP(AY25,Planilha1!$B$1:$C$3,2),"")</f>
        <v/>
      </c>
      <c r="BD25" s="79"/>
      <c r="BE25" s="79"/>
      <c r="BF25" s="79"/>
      <c r="BG25" s="79"/>
      <c r="BH25" t="str">
        <f>IFERROR(VLOOKUP(BD25,Planilha1!$B$1:$C$3,2),"")</f>
        <v/>
      </c>
      <c r="BJ25" s="44" t="str">
        <f>IF(C25&lt;&gt;0,C25,"")</f>
        <v/>
      </c>
      <c r="BK25" s="44"/>
      <c r="BL25" s="44"/>
      <c r="BM25" s="44"/>
      <c r="BN25" s="44"/>
      <c r="BO25" s="44"/>
    </row>
    <row r="26" spans="1:67" x14ac:dyDescent="0.25">
      <c r="A26" s="38">
        <v>2</v>
      </c>
      <c r="B26" s="42" t="str">
        <f t="shared" ref="B26:B44" si="0">IF(C26&lt;&gt;0,(C26/$C$45)*100,"")</f>
        <v/>
      </c>
      <c r="C26" s="38"/>
      <c r="D26" s="66"/>
      <c r="E26" s="66"/>
      <c r="F26" s="76"/>
      <c r="G26" s="76"/>
      <c r="H26" s="76"/>
      <c r="I26" s="76"/>
      <c r="J26" t="str">
        <f>IFERROR(VLOOKUP(F26,Planilha1!$B$1:$C$3,2,),"")</f>
        <v/>
      </c>
      <c r="K26" s="76"/>
      <c r="L26" s="76"/>
      <c r="M26" s="76"/>
      <c r="N26" s="76"/>
      <c r="O26" t="str">
        <f>IFERROR(VLOOKUP(K26,Planilha1!$B$1:$C$3,2),"")</f>
        <v/>
      </c>
      <c r="P26" s="76"/>
      <c r="Q26" s="76"/>
      <c r="R26" s="76"/>
      <c r="S26" s="76"/>
      <c r="T26" t="str">
        <f>IFERROR(VLOOKUP(P26,Planilha1!$B$1:$C$3,2),"")</f>
        <v/>
      </c>
      <c r="U26" s="76"/>
      <c r="V26" s="76"/>
      <c r="W26" s="76"/>
      <c r="X26" s="76"/>
      <c r="Y26" t="str">
        <f>IFERROR(VLOOKUP(U26,Planilha1!$B$1:$C$3,2),"")</f>
        <v/>
      </c>
      <c r="Z26" s="76"/>
      <c r="AA26" s="76"/>
      <c r="AB26" s="76"/>
      <c r="AC26" s="76"/>
      <c r="AD26" t="str">
        <f>IFERROR(VLOOKUP(Z26,Planilha1!$B$1:$C$3,2),"")</f>
        <v/>
      </c>
      <c r="AE26" s="76"/>
      <c r="AF26" s="76"/>
      <c r="AG26" s="76"/>
      <c r="AH26" s="76"/>
      <c r="AI26" t="str">
        <f>IFERROR(VLOOKUP(AE26,Planilha1!$B$1:$C$3,2),"")</f>
        <v/>
      </c>
      <c r="AJ26" s="76"/>
      <c r="AK26" s="76"/>
      <c r="AL26" s="76"/>
      <c r="AM26" s="76"/>
      <c r="AN26" t="str">
        <f>IFERROR(VLOOKUP(AJ26,Planilha1!$B$1:$C$3,2),"")</f>
        <v/>
      </c>
      <c r="AO26" s="76"/>
      <c r="AP26" s="76"/>
      <c r="AQ26" s="76"/>
      <c r="AR26" s="76"/>
      <c r="AS26" t="str">
        <f>IFERROR(VLOOKUP(AO26,Planilha1!$B$1:$C$3,2),"")</f>
        <v/>
      </c>
      <c r="AT26" s="76"/>
      <c r="AU26" s="76"/>
      <c r="AV26" s="76"/>
      <c r="AW26" s="76"/>
      <c r="AX26" t="str">
        <f>IFERROR(VLOOKUP(AT26,Planilha1!$B$1:$C$3,2),"")</f>
        <v/>
      </c>
      <c r="AY26" s="76"/>
      <c r="AZ26" s="76"/>
      <c r="BA26" s="76"/>
      <c r="BB26" s="76"/>
      <c r="BC26" t="str">
        <f>IFERROR(VLOOKUP(AY26,Planilha1!$B$1:$C$3,2),"")</f>
        <v/>
      </c>
      <c r="BD26" s="76"/>
      <c r="BE26" s="76"/>
      <c r="BF26" s="76"/>
      <c r="BG26" s="76"/>
      <c r="BH26" t="str">
        <f>IFERROR(VLOOKUP(BD26,Planilha1!$B$1:$C$3,2),"")</f>
        <v/>
      </c>
      <c r="BJ26" s="44" t="str">
        <f t="shared" ref="BJ26:BJ44" si="1">IF(C26&lt;&gt;0,C26,"")</f>
        <v/>
      </c>
      <c r="BK26" s="44"/>
      <c r="BL26" s="44"/>
      <c r="BM26" s="44"/>
      <c r="BN26" s="44"/>
      <c r="BO26" s="44"/>
    </row>
    <row r="27" spans="1:67" x14ac:dyDescent="0.25">
      <c r="A27" s="38">
        <v>3</v>
      </c>
      <c r="B27" s="42" t="str">
        <f t="shared" si="0"/>
        <v/>
      </c>
      <c r="C27" s="38"/>
      <c r="D27" s="66"/>
      <c r="E27" s="66"/>
      <c r="F27" s="76"/>
      <c r="G27" s="76"/>
      <c r="H27" s="76"/>
      <c r="I27" s="76"/>
      <c r="J27" t="str">
        <f>IFERROR(VLOOKUP(F27,Planilha1!$B$1:$C$3,2),"")</f>
        <v/>
      </c>
      <c r="K27" s="76"/>
      <c r="L27" s="76"/>
      <c r="M27" s="76"/>
      <c r="N27" s="76"/>
      <c r="O27" t="str">
        <f>IFERROR(VLOOKUP(K27,Planilha1!$B$1:$C$3,2),"")</f>
        <v/>
      </c>
      <c r="P27" s="76"/>
      <c r="Q27" s="76"/>
      <c r="R27" s="76"/>
      <c r="S27" s="76"/>
      <c r="T27" t="str">
        <f>IFERROR(VLOOKUP(P27,Planilha1!$B$1:$C$3,2),"")</f>
        <v/>
      </c>
      <c r="U27" s="76"/>
      <c r="V27" s="76"/>
      <c r="W27" s="76"/>
      <c r="X27" s="76"/>
      <c r="Y27" t="str">
        <f>IFERROR(VLOOKUP(U27,Planilha1!$B$1:$C$3,2),"")</f>
        <v/>
      </c>
      <c r="Z27" s="76"/>
      <c r="AA27" s="76"/>
      <c r="AB27" s="76"/>
      <c r="AC27" s="76"/>
      <c r="AD27" t="str">
        <f>IFERROR(VLOOKUP(Z27,Planilha1!$B$1:$C$3,2),"")</f>
        <v/>
      </c>
      <c r="AE27" s="76"/>
      <c r="AF27" s="76"/>
      <c r="AG27" s="76"/>
      <c r="AH27" s="76"/>
      <c r="AI27" t="str">
        <f>IFERROR(VLOOKUP(AE27,Planilha1!$B$1:$C$3,2),"")</f>
        <v/>
      </c>
      <c r="AJ27" s="76"/>
      <c r="AK27" s="76"/>
      <c r="AL27" s="76"/>
      <c r="AM27" s="76"/>
      <c r="AN27" t="str">
        <f>IFERROR(VLOOKUP(AJ27,Planilha1!$B$1:$C$3,2),"")</f>
        <v/>
      </c>
      <c r="AO27" s="76"/>
      <c r="AP27" s="76"/>
      <c r="AQ27" s="76"/>
      <c r="AR27" s="76"/>
      <c r="AS27" t="str">
        <f>IFERROR(VLOOKUP(AO27,Planilha1!$B$1:$C$3,2),"")</f>
        <v/>
      </c>
      <c r="AT27" s="76"/>
      <c r="AU27" s="76"/>
      <c r="AV27" s="76"/>
      <c r="AW27" s="76"/>
      <c r="AX27" t="str">
        <f>IFERROR(VLOOKUP(AT27,Planilha1!$B$1:$C$3,2),"")</f>
        <v/>
      </c>
      <c r="AY27" s="76"/>
      <c r="AZ27" s="76"/>
      <c r="BA27" s="76"/>
      <c r="BB27" s="76"/>
      <c r="BC27" t="str">
        <f>IFERROR(VLOOKUP(AY27,Planilha1!$B$1:$C$3,2),"")</f>
        <v/>
      </c>
      <c r="BD27" s="76"/>
      <c r="BE27" s="76"/>
      <c r="BF27" s="76"/>
      <c r="BG27" s="76"/>
      <c r="BH27" t="str">
        <f>IFERROR(VLOOKUP(BD27,Planilha1!$B$1:$C$3,2),"")</f>
        <v/>
      </c>
      <c r="BJ27" s="44" t="str">
        <f t="shared" si="1"/>
        <v/>
      </c>
      <c r="BK27" s="44"/>
      <c r="BL27" s="44"/>
      <c r="BM27" s="44"/>
      <c r="BN27" s="44"/>
      <c r="BO27" s="44"/>
    </row>
    <row r="28" spans="1:67" x14ac:dyDescent="0.25">
      <c r="A28" s="38">
        <v>4</v>
      </c>
      <c r="B28" s="42" t="str">
        <f t="shared" si="0"/>
        <v/>
      </c>
      <c r="C28" s="38"/>
      <c r="D28" s="66"/>
      <c r="E28" s="66"/>
      <c r="F28" s="76"/>
      <c r="G28" s="76"/>
      <c r="H28" s="76"/>
      <c r="I28" s="76"/>
      <c r="J28" t="str">
        <f>IFERROR(VLOOKUP(F28,Planilha1!$B$1:$C$3,2),"")</f>
        <v/>
      </c>
      <c r="K28" s="76"/>
      <c r="L28" s="76"/>
      <c r="M28" s="76"/>
      <c r="N28" s="76"/>
      <c r="O28" t="str">
        <f>IFERROR(VLOOKUP(K28,Planilha1!$B$1:$C$3,2),"")</f>
        <v/>
      </c>
      <c r="P28" s="76"/>
      <c r="Q28" s="76"/>
      <c r="R28" s="76"/>
      <c r="S28" s="76"/>
      <c r="T28" t="str">
        <f>IFERROR(VLOOKUP(P28,Planilha1!$B$1:$C$3,2),"")</f>
        <v/>
      </c>
      <c r="U28" s="76"/>
      <c r="V28" s="76"/>
      <c r="W28" s="76"/>
      <c r="X28" s="76"/>
      <c r="Y28" t="str">
        <f>IFERROR(VLOOKUP(U28,Planilha1!$B$1:$C$3,2),"")</f>
        <v/>
      </c>
      <c r="Z28" s="76"/>
      <c r="AA28" s="76"/>
      <c r="AB28" s="76"/>
      <c r="AC28" s="76"/>
      <c r="AD28" t="str">
        <f>IFERROR(VLOOKUP(Z28,Planilha1!$B$1:$C$3,2),"")</f>
        <v/>
      </c>
      <c r="AE28" s="76"/>
      <c r="AF28" s="76"/>
      <c r="AG28" s="76"/>
      <c r="AH28" s="76"/>
      <c r="AI28" t="str">
        <f>IFERROR(VLOOKUP(AE28,Planilha1!$B$1:$C$3,2),"")</f>
        <v/>
      </c>
      <c r="AJ28" s="76"/>
      <c r="AK28" s="76"/>
      <c r="AL28" s="76"/>
      <c r="AM28" s="76"/>
      <c r="AN28" t="str">
        <f>IFERROR(VLOOKUP(AJ28,Planilha1!$B$1:$C$3,2),"")</f>
        <v/>
      </c>
      <c r="AO28" s="76"/>
      <c r="AP28" s="76"/>
      <c r="AQ28" s="76"/>
      <c r="AR28" s="76"/>
      <c r="AS28" t="str">
        <f>IFERROR(VLOOKUP(AO28,Planilha1!$B$1:$C$3,2),"")</f>
        <v/>
      </c>
      <c r="AT28" s="76"/>
      <c r="AU28" s="76"/>
      <c r="AV28" s="76"/>
      <c r="AW28" s="76"/>
      <c r="AX28" t="str">
        <f>IFERROR(VLOOKUP(AT28,Planilha1!$B$1:$C$3,2),"")</f>
        <v/>
      </c>
      <c r="AY28" s="76"/>
      <c r="AZ28" s="76"/>
      <c r="BA28" s="76"/>
      <c r="BB28" s="76"/>
      <c r="BC28" t="str">
        <f>IFERROR(VLOOKUP(AY28,Planilha1!$B$1:$C$3,2),"")</f>
        <v/>
      </c>
      <c r="BD28" s="76"/>
      <c r="BE28" s="76"/>
      <c r="BF28" s="76"/>
      <c r="BG28" s="76"/>
      <c r="BH28" t="str">
        <f>IFERROR(VLOOKUP(BD28,Planilha1!$B$1:$C$3,2),"")</f>
        <v/>
      </c>
      <c r="BJ28" s="44" t="str">
        <f t="shared" si="1"/>
        <v/>
      </c>
      <c r="BK28" s="44"/>
      <c r="BL28" s="44"/>
      <c r="BM28" s="44"/>
      <c r="BN28" s="44"/>
      <c r="BO28" s="44"/>
    </row>
    <row r="29" spans="1:67" x14ac:dyDescent="0.25">
      <c r="A29" s="38">
        <v>5</v>
      </c>
      <c r="B29" s="42" t="str">
        <f t="shared" si="0"/>
        <v/>
      </c>
      <c r="C29" s="38"/>
      <c r="D29" s="66"/>
      <c r="E29" s="66"/>
      <c r="F29" s="76"/>
      <c r="G29" s="76"/>
      <c r="H29" s="76"/>
      <c r="I29" s="76"/>
      <c r="J29" t="str">
        <f>IFERROR(VLOOKUP(F29,Planilha1!$B$1:$C$3,2),"")</f>
        <v/>
      </c>
      <c r="K29" s="76"/>
      <c r="L29" s="76"/>
      <c r="M29" s="76"/>
      <c r="N29" s="76"/>
      <c r="O29" t="str">
        <f>IFERROR(VLOOKUP(K29,Planilha1!$B$1:$C$3,2),"")</f>
        <v/>
      </c>
      <c r="P29" s="76"/>
      <c r="Q29" s="76"/>
      <c r="R29" s="76"/>
      <c r="S29" s="76"/>
      <c r="T29" t="str">
        <f>IFERROR(VLOOKUP(P29,Planilha1!$B$1:$C$3,2),"")</f>
        <v/>
      </c>
      <c r="U29" s="76"/>
      <c r="V29" s="76"/>
      <c r="W29" s="76"/>
      <c r="X29" s="76"/>
      <c r="Y29" t="str">
        <f>IFERROR(VLOOKUP(U29,Planilha1!$B$1:$C$3,2),"")</f>
        <v/>
      </c>
      <c r="Z29" s="76"/>
      <c r="AA29" s="76"/>
      <c r="AB29" s="76"/>
      <c r="AC29" s="76"/>
      <c r="AD29" t="str">
        <f>IFERROR(VLOOKUP(Z29,Planilha1!$B$1:$C$3,2),"")</f>
        <v/>
      </c>
      <c r="AE29" s="76"/>
      <c r="AF29" s="76"/>
      <c r="AG29" s="76"/>
      <c r="AH29" s="76"/>
      <c r="AI29" t="str">
        <f>IFERROR(VLOOKUP(AE29,Planilha1!$B$1:$C$3,2),"")</f>
        <v/>
      </c>
      <c r="AJ29" s="76"/>
      <c r="AK29" s="76"/>
      <c r="AL29" s="76"/>
      <c r="AM29" s="76"/>
      <c r="AN29" t="str">
        <f>IFERROR(VLOOKUP(AJ29,Planilha1!$B$1:$C$3,2),"")</f>
        <v/>
      </c>
      <c r="AO29" s="76"/>
      <c r="AP29" s="76"/>
      <c r="AQ29" s="76"/>
      <c r="AR29" s="76"/>
      <c r="AS29" t="str">
        <f>IFERROR(VLOOKUP(AO29,Planilha1!$B$1:$C$3,2),"")</f>
        <v/>
      </c>
      <c r="AT29" s="76"/>
      <c r="AU29" s="76"/>
      <c r="AV29" s="76"/>
      <c r="AW29" s="76"/>
      <c r="AX29" t="str">
        <f>IFERROR(VLOOKUP(AT29,Planilha1!$B$1:$C$3,2),"")</f>
        <v/>
      </c>
      <c r="AY29" s="76"/>
      <c r="AZ29" s="76"/>
      <c r="BA29" s="76"/>
      <c r="BB29" s="76"/>
      <c r="BC29" t="str">
        <f>IFERROR(VLOOKUP(AY29,Planilha1!$B$1:$C$3,2),"")</f>
        <v/>
      </c>
      <c r="BD29" s="76"/>
      <c r="BE29" s="76"/>
      <c r="BF29" s="76"/>
      <c r="BG29" s="76"/>
      <c r="BH29" t="str">
        <f>IFERROR(VLOOKUP(BD29,Planilha1!$B$1:$C$3,2),"")</f>
        <v/>
      </c>
      <c r="BJ29" s="44" t="str">
        <f t="shared" si="1"/>
        <v/>
      </c>
      <c r="BK29" s="44"/>
      <c r="BL29" s="44"/>
      <c r="BM29" s="44"/>
      <c r="BN29" s="44"/>
      <c r="BO29" s="44"/>
    </row>
    <row r="30" spans="1:67" x14ac:dyDescent="0.25">
      <c r="A30" s="38">
        <v>6</v>
      </c>
      <c r="B30" s="42" t="str">
        <f t="shared" si="0"/>
        <v/>
      </c>
      <c r="C30" s="38"/>
      <c r="D30" s="66"/>
      <c r="E30" s="66"/>
      <c r="F30" s="76"/>
      <c r="G30" s="76"/>
      <c r="H30" s="76"/>
      <c r="I30" s="76"/>
      <c r="J30" t="str">
        <f>IFERROR(VLOOKUP(F30,Planilha1!$B$1:$C$3,2),"")</f>
        <v/>
      </c>
      <c r="K30" s="76"/>
      <c r="L30" s="76"/>
      <c r="M30" s="76"/>
      <c r="N30" s="76"/>
      <c r="O30" t="str">
        <f>IFERROR(VLOOKUP(K30,Planilha1!$B$1:$C$3,2),"")</f>
        <v/>
      </c>
      <c r="P30" s="76"/>
      <c r="Q30" s="76"/>
      <c r="R30" s="76"/>
      <c r="S30" s="76"/>
      <c r="T30" t="str">
        <f>IFERROR(VLOOKUP(P30,Planilha1!$B$1:$C$3,2),"")</f>
        <v/>
      </c>
      <c r="U30" s="76"/>
      <c r="V30" s="76"/>
      <c r="W30" s="76"/>
      <c r="X30" s="76"/>
      <c r="Y30" t="str">
        <f>IFERROR(VLOOKUP(U30,Planilha1!$B$1:$C$3,2),"")</f>
        <v/>
      </c>
      <c r="Z30" s="76"/>
      <c r="AA30" s="76"/>
      <c r="AB30" s="76"/>
      <c r="AC30" s="76"/>
      <c r="AD30" t="str">
        <f>IFERROR(VLOOKUP(Z30,Planilha1!$B$1:$C$3,2),"")</f>
        <v/>
      </c>
      <c r="AE30" s="76"/>
      <c r="AF30" s="76"/>
      <c r="AG30" s="76"/>
      <c r="AH30" s="76"/>
      <c r="AI30" t="str">
        <f>IFERROR(VLOOKUP(AE30,Planilha1!$B$1:$C$3,2),"")</f>
        <v/>
      </c>
      <c r="AJ30" s="76"/>
      <c r="AK30" s="76"/>
      <c r="AL30" s="76"/>
      <c r="AM30" s="76"/>
      <c r="AN30" t="str">
        <f>IFERROR(VLOOKUP(AJ30,Planilha1!$B$1:$C$3,2),"")</f>
        <v/>
      </c>
      <c r="AO30" s="76"/>
      <c r="AP30" s="76"/>
      <c r="AQ30" s="76"/>
      <c r="AR30" s="76"/>
      <c r="AS30" t="str">
        <f>IFERROR(VLOOKUP(AO30,Planilha1!$B$1:$C$3,2),"")</f>
        <v/>
      </c>
      <c r="AT30" s="76"/>
      <c r="AU30" s="76"/>
      <c r="AV30" s="76"/>
      <c r="AW30" s="76"/>
      <c r="AX30" t="str">
        <f>IFERROR(VLOOKUP(AT30,Planilha1!$B$1:$C$3,2),"")</f>
        <v/>
      </c>
      <c r="AY30" s="76"/>
      <c r="AZ30" s="76"/>
      <c r="BA30" s="76"/>
      <c r="BB30" s="76"/>
      <c r="BC30" t="str">
        <f>IFERROR(VLOOKUP(AY30,Planilha1!$B$1:$C$3,2),"")</f>
        <v/>
      </c>
      <c r="BD30" s="76"/>
      <c r="BE30" s="76"/>
      <c r="BF30" s="76"/>
      <c r="BG30" s="76"/>
      <c r="BH30" t="str">
        <f>IFERROR(VLOOKUP(BD30,Planilha1!$B$1:$C$3,2),"")</f>
        <v/>
      </c>
      <c r="BJ30" s="44" t="str">
        <f t="shared" si="1"/>
        <v/>
      </c>
      <c r="BK30" s="44"/>
      <c r="BL30" s="44"/>
      <c r="BM30" s="44"/>
      <c r="BN30" s="44"/>
      <c r="BO30" s="44"/>
    </row>
    <row r="31" spans="1:67" x14ac:dyDescent="0.25">
      <c r="A31" s="38">
        <v>7</v>
      </c>
      <c r="B31" s="42" t="str">
        <f t="shared" si="0"/>
        <v/>
      </c>
      <c r="C31" s="38"/>
      <c r="D31" s="66"/>
      <c r="E31" s="66"/>
      <c r="F31" s="76"/>
      <c r="G31" s="76"/>
      <c r="H31" s="76"/>
      <c r="I31" s="76"/>
      <c r="J31" t="str">
        <f>IFERROR(VLOOKUP(F31,Planilha1!$B$1:$C$3,2),"")</f>
        <v/>
      </c>
      <c r="K31" s="76"/>
      <c r="L31" s="76"/>
      <c r="M31" s="76"/>
      <c r="N31" s="76"/>
      <c r="O31" t="str">
        <f>IFERROR(VLOOKUP(K31,Planilha1!$B$1:$C$3,2),"")</f>
        <v/>
      </c>
      <c r="P31" s="76"/>
      <c r="Q31" s="76"/>
      <c r="R31" s="76"/>
      <c r="S31" s="76"/>
      <c r="T31" t="str">
        <f>IFERROR(VLOOKUP(P31,Planilha1!$B$1:$C$3,2),"")</f>
        <v/>
      </c>
      <c r="U31" s="76"/>
      <c r="V31" s="76"/>
      <c r="W31" s="76"/>
      <c r="X31" s="76"/>
      <c r="Y31" t="str">
        <f>IFERROR(VLOOKUP(U31,Planilha1!$B$1:$C$3,2),"")</f>
        <v/>
      </c>
      <c r="Z31" s="76"/>
      <c r="AA31" s="76"/>
      <c r="AB31" s="76"/>
      <c r="AC31" s="76"/>
      <c r="AD31" t="str">
        <f>IFERROR(VLOOKUP(Z31,Planilha1!$B$1:$C$3,2),"")</f>
        <v/>
      </c>
      <c r="AE31" s="76"/>
      <c r="AF31" s="76"/>
      <c r="AG31" s="76"/>
      <c r="AH31" s="76"/>
      <c r="AI31" t="str">
        <f>IFERROR(VLOOKUP(AE31,Planilha1!$B$1:$C$3,2),"")</f>
        <v/>
      </c>
      <c r="AJ31" s="76"/>
      <c r="AK31" s="76"/>
      <c r="AL31" s="76"/>
      <c r="AM31" s="76"/>
      <c r="AN31" t="str">
        <f>IFERROR(VLOOKUP(AJ31,Planilha1!$B$1:$C$3,2),"")</f>
        <v/>
      </c>
      <c r="AO31" s="76"/>
      <c r="AP31" s="76"/>
      <c r="AQ31" s="76"/>
      <c r="AR31" s="76"/>
      <c r="AS31" t="str">
        <f>IFERROR(VLOOKUP(AO31,Planilha1!$B$1:$C$3,2),"")</f>
        <v/>
      </c>
      <c r="AT31" s="76"/>
      <c r="AU31" s="76"/>
      <c r="AV31" s="76"/>
      <c r="AW31" s="76"/>
      <c r="AX31" t="str">
        <f>IFERROR(VLOOKUP(AT31,Planilha1!$B$1:$C$3,2),"")</f>
        <v/>
      </c>
      <c r="AY31" s="76"/>
      <c r="AZ31" s="76"/>
      <c r="BA31" s="76"/>
      <c r="BB31" s="76"/>
      <c r="BC31" t="str">
        <f>IFERROR(VLOOKUP(AY31,Planilha1!$B$1:$C$3,2),"")</f>
        <v/>
      </c>
      <c r="BD31" s="76"/>
      <c r="BE31" s="76"/>
      <c r="BF31" s="76"/>
      <c r="BG31" s="76"/>
      <c r="BH31" t="str">
        <f>IFERROR(VLOOKUP(BD31,Planilha1!$B$1:$C$3,2),"")</f>
        <v/>
      </c>
      <c r="BJ31" s="44" t="str">
        <f t="shared" si="1"/>
        <v/>
      </c>
      <c r="BK31" s="44"/>
      <c r="BL31" s="44"/>
      <c r="BM31" s="44"/>
      <c r="BN31" s="44"/>
      <c r="BO31" s="44"/>
    </row>
    <row r="32" spans="1:67" x14ac:dyDescent="0.25">
      <c r="A32" s="38">
        <v>8</v>
      </c>
      <c r="B32" s="42" t="str">
        <f t="shared" si="0"/>
        <v/>
      </c>
      <c r="C32" s="38"/>
      <c r="D32" s="66"/>
      <c r="E32" s="66"/>
      <c r="F32" s="76"/>
      <c r="G32" s="76"/>
      <c r="H32" s="76"/>
      <c r="I32" s="76"/>
      <c r="J32" t="str">
        <f>IFERROR(VLOOKUP(F32,Planilha1!$B$1:$C$3,2),"")</f>
        <v/>
      </c>
      <c r="K32" s="76"/>
      <c r="L32" s="76"/>
      <c r="M32" s="76"/>
      <c r="N32" s="76"/>
      <c r="O32" t="str">
        <f>IFERROR(VLOOKUP(K32,Planilha1!$B$1:$C$3,2),"")</f>
        <v/>
      </c>
      <c r="P32" s="76"/>
      <c r="Q32" s="76"/>
      <c r="R32" s="76"/>
      <c r="S32" s="76"/>
      <c r="T32" t="str">
        <f>IFERROR(VLOOKUP(P32,Planilha1!$B$1:$C$3,2),"")</f>
        <v/>
      </c>
      <c r="U32" s="76"/>
      <c r="V32" s="76"/>
      <c r="W32" s="76"/>
      <c r="X32" s="76"/>
      <c r="Y32" t="str">
        <f>IFERROR(VLOOKUP(U32,Planilha1!$B$1:$C$3,2),"")</f>
        <v/>
      </c>
      <c r="Z32" s="76"/>
      <c r="AA32" s="76"/>
      <c r="AB32" s="76"/>
      <c r="AC32" s="76"/>
      <c r="AD32" t="str">
        <f>IFERROR(VLOOKUP(Z32,Planilha1!$B$1:$C$3,2),"")</f>
        <v/>
      </c>
      <c r="AE32" s="76"/>
      <c r="AF32" s="76"/>
      <c r="AG32" s="76"/>
      <c r="AH32" s="76"/>
      <c r="AI32" t="str">
        <f>IFERROR(VLOOKUP(AE32,Planilha1!$B$1:$C$3,2),"")</f>
        <v/>
      </c>
      <c r="AJ32" s="76"/>
      <c r="AK32" s="76"/>
      <c r="AL32" s="76"/>
      <c r="AM32" s="76"/>
      <c r="AN32" t="str">
        <f>IFERROR(VLOOKUP(AJ32,Planilha1!$B$1:$C$3,2),"")</f>
        <v/>
      </c>
      <c r="AO32" s="76"/>
      <c r="AP32" s="76"/>
      <c r="AQ32" s="76"/>
      <c r="AR32" s="76"/>
      <c r="AS32" t="str">
        <f>IFERROR(VLOOKUP(AO32,Planilha1!$B$1:$C$3,2),"")</f>
        <v/>
      </c>
      <c r="AT32" s="76"/>
      <c r="AU32" s="76"/>
      <c r="AV32" s="76"/>
      <c r="AW32" s="76"/>
      <c r="AX32" t="str">
        <f>IFERROR(VLOOKUP(AT32,Planilha1!$B$1:$C$3,2),"")</f>
        <v/>
      </c>
      <c r="AY32" s="76"/>
      <c r="AZ32" s="76"/>
      <c r="BA32" s="76"/>
      <c r="BB32" s="76"/>
      <c r="BC32" t="str">
        <f>IFERROR(VLOOKUP(AY32,Planilha1!$B$1:$C$3,2),"")</f>
        <v/>
      </c>
      <c r="BD32" s="76"/>
      <c r="BE32" s="76"/>
      <c r="BF32" s="76"/>
      <c r="BG32" s="76"/>
      <c r="BH32" t="str">
        <f>IFERROR(VLOOKUP(BD32,Planilha1!$B$1:$C$3,2),"")</f>
        <v/>
      </c>
      <c r="BJ32" s="44" t="str">
        <f t="shared" si="1"/>
        <v/>
      </c>
      <c r="BK32" s="44"/>
      <c r="BL32" s="44"/>
      <c r="BM32" s="44"/>
      <c r="BN32" s="44"/>
      <c r="BO32" s="44"/>
    </row>
    <row r="33" spans="1:67" x14ac:dyDescent="0.25">
      <c r="A33" s="38">
        <v>9</v>
      </c>
      <c r="B33" s="42" t="str">
        <f t="shared" si="0"/>
        <v/>
      </c>
      <c r="C33" s="38"/>
      <c r="D33" s="66"/>
      <c r="E33" s="66"/>
      <c r="F33" s="76"/>
      <c r="G33" s="76"/>
      <c r="H33" s="76"/>
      <c r="I33" s="76"/>
      <c r="J33" t="str">
        <f>IFERROR(VLOOKUP(F33,Planilha1!$B$1:$C$3,2),"")</f>
        <v/>
      </c>
      <c r="K33" s="76"/>
      <c r="L33" s="76"/>
      <c r="M33" s="76"/>
      <c r="N33" s="76"/>
      <c r="O33" t="str">
        <f>IFERROR(VLOOKUP(K33,Planilha1!$B$1:$C$3,2),"")</f>
        <v/>
      </c>
      <c r="P33" s="76"/>
      <c r="Q33" s="76"/>
      <c r="R33" s="76"/>
      <c r="S33" s="76"/>
      <c r="T33" t="str">
        <f>IFERROR(VLOOKUP(P33,Planilha1!$B$1:$C$3,2),"")</f>
        <v/>
      </c>
      <c r="U33" s="76"/>
      <c r="V33" s="76"/>
      <c r="W33" s="76"/>
      <c r="X33" s="76"/>
      <c r="Y33" t="str">
        <f>IFERROR(VLOOKUP(U33,Planilha1!$B$1:$C$3,2),"")</f>
        <v/>
      </c>
      <c r="Z33" s="76"/>
      <c r="AA33" s="76"/>
      <c r="AB33" s="76"/>
      <c r="AC33" s="76"/>
      <c r="AD33" t="str">
        <f>IFERROR(VLOOKUP(Z33,Planilha1!$B$1:$C$3,2),"")</f>
        <v/>
      </c>
      <c r="AE33" s="76"/>
      <c r="AF33" s="76"/>
      <c r="AG33" s="76"/>
      <c r="AH33" s="76"/>
      <c r="AI33" t="str">
        <f>IFERROR(VLOOKUP(AE33,Planilha1!$B$1:$C$3,2),"")</f>
        <v/>
      </c>
      <c r="AJ33" s="76"/>
      <c r="AK33" s="76"/>
      <c r="AL33" s="76"/>
      <c r="AM33" s="76"/>
      <c r="AN33" t="str">
        <f>IFERROR(VLOOKUP(AJ33,Planilha1!$B$1:$C$3,2),"")</f>
        <v/>
      </c>
      <c r="AO33" s="76"/>
      <c r="AP33" s="76"/>
      <c r="AQ33" s="76"/>
      <c r="AR33" s="76"/>
      <c r="AS33" t="str">
        <f>IFERROR(VLOOKUP(AO33,Planilha1!$B$1:$C$3,2),"")</f>
        <v/>
      </c>
      <c r="AT33" s="76"/>
      <c r="AU33" s="76"/>
      <c r="AV33" s="76"/>
      <c r="AW33" s="76"/>
      <c r="AX33" t="str">
        <f>IFERROR(VLOOKUP(AT33,Planilha1!$B$1:$C$3,2),"")</f>
        <v/>
      </c>
      <c r="AY33" s="76"/>
      <c r="AZ33" s="76"/>
      <c r="BA33" s="76"/>
      <c r="BB33" s="76"/>
      <c r="BC33" t="str">
        <f>IFERROR(VLOOKUP(AY33,Planilha1!$B$1:$C$3,2),"")</f>
        <v/>
      </c>
      <c r="BD33" s="76"/>
      <c r="BE33" s="76"/>
      <c r="BF33" s="76"/>
      <c r="BG33" s="76"/>
      <c r="BH33" t="str">
        <f>IFERROR(VLOOKUP(BD33,Planilha1!$B$1:$C$3,2),"")</f>
        <v/>
      </c>
      <c r="BJ33" s="44" t="str">
        <f t="shared" si="1"/>
        <v/>
      </c>
      <c r="BK33" s="44"/>
      <c r="BL33" s="44"/>
      <c r="BM33" s="44"/>
      <c r="BN33" s="44"/>
      <c r="BO33" s="44"/>
    </row>
    <row r="34" spans="1:67" x14ac:dyDescent="0.25">
      <c r="A34" s="38">
        <v>10</v>
      </c>
      <c r="B34" s="42" t="str">
        <f t="shared" si="0"/>
        <v/>
      </c>
      <c r="C34" s="38"/>
      <c r="D34" s="66"/>
      <c r="E34" s="66"/>
      <c r="F34" s="76"/>
      <c r="G34" s="76"/>
      <c r="H34" s="76"/>
      <c r="I34" s="76"/>
      <c r="J34" t="str">
        <f>IFERROR(VLOOKUP(F34,Planilha1!$B$1:$C$3,2),"")</f>
        <v/>
      </c>
      <c r="K34" s="76"/>
      <c r="L34" s="76"/>
      <c r="M34" s="76"/>
      <c r="N34" s="76"/>
      <c r="O34" t="str">
        <f>IFERROR(VLOOKUP(K34,Planilha1!$B$1:$C$3,2),"")</f>
        <v/>
      </c>
      <c r="P34" s="76"/>
      <c r="Q34" s="76"/>
      <c r="R34" s="76"/>
      <c r="S34" s="76"/>
      <c r="T34" t="str">
        <f>IFERROR(VLOOKUP(P34,Planilha1!$B$1:$C$3,2),"")</f>
        <v/>
      </c>
      <c r="U34" s="76"/>
      <c r="V34" s="76"/>
      <c r="W34" s="76"/>
      <c r="X34" s="76"/>
      <c r="Y34" t="str">
        <f>IFERROR(VLOOKUP(U34,Planilha1!$B$1:$C$3,2),"")</f>
        <v/>
      </c>
      <c r="Z34" s="76"/>
      <c r="AA34" s="76"/>
      <c r="AB34" s="76"/>
      <c r="AC34" s="76"/>
      <c r="AD34" t="str">
        <f>IFERROR(VLOOKUP(Z34,Planilha1!$B$1:$C$3,2),"")</f>
        <v/>
      </c>
      <c r="AE34" s="76"/>
      <c r="AF34" s="76"/>
      <c r="AG34" s="76"/>
      <c r="AH34" s="76"/>
      <c r="AI34" t="str">
        <f>IFERROR(VLOOKUP(AE34,Planilha1!$B$1:$C$3,2),"")</f>
        <v/>
      </c>
      <c r="AJ34" s="76"/>
      <c r="AK34" s="76"/>
      <c r="AL34" s="76"/>
      <c r="AM34" s="76"/>
      <c r="AN34" t="str">
        <f>IFERROR(VLOOKUP(AJ34,Planilha1!$B$1:$C$3,2),"")</f>
        <v/>
      </c>
      <c r="AO34" s="76"/>
      <c r="AP34" s="76"/>
      <c r="AQ34" s="76"/>
      <c r="AR34" s="76"/>
      <c r="AS34" t="str">
        <f>IFERROR(VLOOKUP(AO34,Planilha1!$B$1:$C$3,2),"")</f>
        <v/>
      </c>
      <c r="AT34" s="76"/>
      <c r="AU34" s="76"/>
      <c r="AV34" s="76"/>
      <c r="AW34" s="76"/>
      <c r="AX34" t="str">
        <f>IFERROR(VLOOKUP(AT34,Planilha1!$B$1:$C$3,2),"")</f>
        <v/>
      </c>
      <c r="AY34" s="76"/>
      <c r="AZ34" s="76"/>
      <c r="BA34" s="76"/>
      <c r="BB34" s="76"/>
      <c r="BC34" t="str">
        <f>IFERROR(VLOOKUP(AY34,Planilha1!$B$1:$C$3,2),"")</f>
        <v/>
      </c>
      <c r="BD34" s="76"/>
      <c r="BE34" s="76"/>
      <c r="BF34" s="76"/>
      <c r="BG34" s="76"/>
      <c r="BH34" t="str">
        <f>IFERROR(VLOOKUP(BD34,Planilha1!$B$1:$C$3,2),"")</f>
        <v/>
      </c>
      <c r="BJ34" s="44" t="str">
        <f t="shared" si="1"/>
        <v/>
      </c>
      <c r="BK34" s="44"/>
      <c r="BL34" s="44"/>
      <c r="BM34" s="44"/>
      <c r="BN34" s="44"/>
      <c r="BO34" s="44"/>
    </row>
    <row r="35" spans="1:67" x14ac:dyDescent="0.25">
      <c r="A35" s="38">
        <v>11</v>
      </c>
      <c r="B35" s="42" t="str">
        <f t="shared" si="0"/>
        <v/>
      </c>
      <c r="C35" s="38"/>
      <c r="D35" s="66"/>
      <c r="E35" s="66"/>
      <c r="F35" s="76"/>
      <c r="G35" s="76"/>
      <c r="H35" s="76"/>
      <c r="I35" s="76"/>
      <c r="J35" t="str">
        <f>IFERROR(VLOOKUP(F35,Planilha1!$B$1:$C$3,2),"")</f>
        <v/>
      </c>
      <c r="K35" s="76"/>
      <c r="L35" s="76"/>
      <c r="M35" s="76"/>
      <c r="N35" s="76"/>
      <c r="O35" t="str">
        <f>IFERROR(VLOOKUP(K35,Planilha1!$B$1:$C$3,2),"")</f>
        <v/>
      </c>
      <c r="P35" s="76"/>
      <c r="Q35" s="76"/>
      <c r="R35" s="76"/>
      <c r="S35" s="76"/>
      <c r="T35" t="str">
        <f>IFERROR(VLOOKUP(P35,Planilha1!$B$1:$C$3,2),"")</f>
        <v/>
      </c>
      <c r="U35" s="76"/>
      <c r="V35" s="76"/>
      <c r="W35" s="76"/>
      <c r="X35" s="76"/>
      <c r="Y35" t="str">
        <f>IFERROR(VLOOKUP(U35,Planilha1!$B$1:$C$3,2),"")</f>
        <v/>
      </c>
      <c r="Z35" s="76"/>
      <c r="AA35" s="76"/>
      <c r="AB35" s="76"/>
      <c r="AC35" s="76"/>
      <c r="AD35" t="str">
        <f>IFERROR(VLOOKUP(Z35,Planilha1!$B$1:$C$3,2),"")</f>
        <v/>
      </c>
      <c r="AE35" s="76"/>
      <c r="AF35" s="76"/>
      <c r="AG35" s="76"/>
      <c r="AH35" s="76"/>
      <c r="AI35" t="str">
        <f>IFERROR(VLOOKUP(AE35,Planilha1!$B$1:$C$3,2),"")</f>
        <v/>
      </c>
      <c r="AJ35" s="76"/>
      <c r="AK35" s="76"/>
      <c r="AL35" s="76"/>
      <c r="AM35" s="76"/>
      <c r="AN35" t="str">
        <f>IFERROR(VLOOKUP(AJ35,Planilha1!$B$1:$C$3,2),"")</f>
        <v/>
      </c>
      <c r="AO35" s="76"/>
      <c r="AP35" s="76"/>
      <c r="AQ35" s="76"/>
      <c r="AR35" s="76"/>
      <c r="AS35" t="str">
        <f>IFERROR(VLOOKUP(AO35,Planilha1!$B$1:$C$3,2),"")</f>
        <v/>
      </c>
      <c r="AT35" s="76"/>
      <c r="AU35" s="76"/>
      <c r="AV35" s="76"/>
      <c r="AW35" s="76"/>
      <c r="AX35" t="str">
        <f>IFERROR(VLOOKUP(AT35,Planilha1!$B$1:$C$3,2),"")</f>
        <v/>
      </c>
      <c r="AY35" s="76"/>
      <c r="AZ35" s="76"/>
      <c r="BA35" s="76"/>
      <c r="BB35" s="76"/>
      <c r="BC35" t="str">
        <f>IFERROR(VLOOKUP(AY35,Planilha1!$B$1:$C$3,2),"")</f>
        <v/>
      </c>
      <c r="BD35" s="76"/>
      <c r="BE35" s="76"/>
      <c r="BF35" s="76"/>
      <c r="BG35" s="76"/>
      <c r="BH35" t="str">
        <f>IFERROR(VLOOKUP(BD35,Planilha1!$B$1:$C$3,2),"")</f>
        <v/>
      </c>
      <c r="BJ35" s="44" t="str">
        <f t="shared" si="1"/>
        <v/>
      </c>
      <c r="BK35" s="44"/>
      <c r="BL35" s="44"/>
      <c r="BM35" s="44"/>
      <c r="BN35" s="44"/>
      <c r="BO35" s="44"/>
    </row>
    <row r="36" spans="1:67" x14ac:dyDescent="0.25">
      <c r="A36" s="38">
        <v>12</v>
      </c>
      <c r="B36" s="42" t="str">
        <f t="shared" si="0"/>
        <v/>
      </c>
      <c r="C36" s="38"/>
      <c r="D36" s="66"/>
      <c r="E36" s="66"/>
      <c r="F36" s="76"/>
      <c r="G36" s="76"/>
      <c r="H36" s="76"/>
      <c r="I36" s="76"/>
      <c r="J36" t="str">
        <f>IFERROR(VLOOKUP(F36,Planilha1!$B$1:$C$3,2),"")</f>
        <v/>
      </c>
      <c r="K36" s="76"/>
      <c r="L36" s="76"/>
      <c r="M36" s="76"/>
      <c r="N36" s="76"/>
      <c r="O36" t="str">
        <f>IFERROR(VLOOKUP(K36,Planilha1!$B$1:$C$3,2),"")</f>
        <v/>
      </c>
      <c r="P36" s="76"/>
      <c r="Q36" s="76"/>
      <c r="R36" s="76"/>
      <c r="S36" s="76"/>
      <c r="T36" t="str">
        <f>IFERROR(VLOOKUP(P36,Planilha1!$B$1:$C$3,2),"")</f>
        <v/>
      </c>
      <c r="U36" s="76"/>
      <c r="V36" s="76"/>
      <c r="W36" s="76"/>
      <c r="X36" s="76"/>
      <c r="Y36" t="str">
        <f>IFERROR(VLOOKUP(U36,Planilha1!$B$1:$C$3,2),"")</f>
        <v/>
      </c>
      <c r="Z36" s="76"/>
      <c r="AA36" s="76"/>
      <c r="AB36" s="76"/>
      <c r="AC36" s="76"/>
      <c r="AD36" t="str">
        <f>IFERROR(VLOOKUP(Z36,Planilha1!$B$1:$C$3,2),"")</f>
        <v/>
      </c>
      <c r="AE36" s="76"/>
      <c r="AF36" s="76"/>
      <c r="AG36" s="76"/>
      <c r="AH36" s="76"/>
      <c r="AI36" t="str">
        <f>IFERROR(VLOOKUP(AE36,Planilha1!$B$1:$C$3,2),"")</f>
        <v/>
      </c>
      <c r="AJ36" s="76"/>
      <c r="AK36" s="76"/>
      <c r="AL36" s="76"/>
      <c r="AM36" s="76"/>
      <c r="AN36" t="str">
        <f>IFERROR(VLOOKUP(AJ36,Planilha1!$B$1:$C$3,2),"")</f>
        <v/>
      </c>
      <c r="AO36" s="76"/>
      <c r="AP36" s="76"/>
      <c r="AQ36" s="76"/>
      <c r="AR36" s="76"/>
      <c r="AS36" t="str">
        <f>IFERROR(VLOOKUP(AO36,Planilha1!$B$1:$C$3,2),"")</f>
        <v/>
      </c>
      <c r="AT36" s="76"/>
      <c r="AU36" s="76"/>
      <c r="AV36" s="76"/>
      <c r="AW36" s="76"/>
      <c r="AX36" t="str">
        <f>IFERROR(VLOOKUP(AT36,Planilha1!$B$1:$C$3,2),"")</f>
        <v/>
      </c>
      <c r="AY36" s="76"/>
      <c r="AZ36" s="76"/>
      <c r="BA36" s="76"/>
      <c r="BB36" s="76"/>
      <c r="BC36" t="str">
        <f>IFERROR(VLOOKUP(AY36,Planilha1!$B$1:$C$3,2),"")</f>
        <v/>
      </c>
      <c r="BD36" s="76"/>
      <c r="BE36" s="76"/>
      <c r="BF36" s="76"/>
      <c r="BG36" s="76"/>
      <c r="BH36" t="str">
        <f>IFERROR(VLOOKUP(BD36,Planilha1!$B$1:$C$3,2),"")</f>
        <v/>
      </c>
      <c r="BJ36" s="44" t="str">
        <f t="shared" si="1"/>
        <v/>
      </c>
      <c r="BK36" s="44"/>
      <c r="BL36" s="44"/>
      <c r="BM36" s="44"/>
      <c r="BN36" s="44"/>
      <c r="BO36" s="44"/>
    </row>
    <row r="37" spans="1:67" x14ac:dyDescent="0.25">
      <c r="A37" s="38">
        <v>13</v>
      </c>
      <c r="B37" s="42" t="str">
        <f t="shared" si="0"/>
        <v/>
      </c>
      <c r="C37" s="38"/>
      <c r="D37" s="66"/>
      <c r="E37" s="66"/>
      <c r="F37" s="76"/>
      <c r="G37" s="76"/>
      <c r="H37" s="76"/>
      <c r="I37" s="76"/>
      <c r="J37" t="str">
        <f>IFERROR(VLOOKUP(F37,Planilha1!$B$1:$C$3,2),"")</f>
        <v/>
      </c>
      <c r="K37" s="76"/>
      <c r="L37" s="76"/>
      <c r="M37" s="76"/>
      <c r="N37" s="76"/>
      <c r="O37" t="str">
        <f>IFERROR(VLOOKUP(K37,Planilha1!$B$1:$C$3,2),"")</f>
        <v/>
      </c>
      <c r="P37" s="76"/>
      <c r="Q37" s="76"/>
      <c r="R37" s="76"/>
      <c r="S37" s="76"/>
      <c r="T37" t="str">
        <f>IFERROR(VLOOKUP(P37,Planilha1!$B$1:$C$3,2),"")</f>
        <v/>
      </c>
      <c r="U37" s="76"/>
      <c r="V37" s="76"/>
      <c r="W37" s="76"/>
      <c r="X37" s="76"/>
      <c r="Y37" t="str">
        <f>IFERROR(VLOOKUP(U37,Planilha1!$B$1:$C$3,2),"")</f>
        <v/>
      </c>
      <c r="Z37" s="76"/>
      <c r="AA37" s="76"/>
      <c r="AB37" s="76"/>
      <c r="AC37" s="76"/>
      <c r="AD37" t="str">
        <f>IFERROR(VLOOKUP(Z37,Planilha1!$B$1:$C$3,2),"")</f>
        <v/>
      </c>
      <c r="AE37" s="76"/>
      <c r="AF37" s="76"/>
      <c r="AG37" s="76"/>
      <c r="AH37" s="76"/>
      <c r="AI37" t="str">
        <f>IFERROR(VLOOKUP(AE37,Planilha1!$B$1:$C$3,2),"")</f>
        <v/>
      </c>
      <c r="AJ37" s="76"/>
      <c r="AK37" s="76"/>
      <c r="AL37" s="76"/>
      <c r="AM37" s="76"/>
      <c r="AN37" t="str">
        <f>IFERROR(VLOOKUP(AJ37,Planilha1!$B$1:$C$3,2),"")</f>
        <v/>
      </c>
      <c r="AO37" s="76"/>
      <c r="AP37" s="76"/>
      <c r="AQ37" s="76"/>
      <c r="AR37" s="76"/>
      <c r="AS37" t="str">
        <f>IFERROR(VLOOKUP(AO37,Planilha1!$B$1:$C$3,2),"")</f>
        <v/>
      </c>
      <c r="AT37" s="76"/>
      <c r="AU37" s="76"/>
      <c r="AV37" s="76"/>
      <c r="AW37" s="76"/>
      <c r="AX37" t="str">
        <f>IFERROR(VLOOKUP(AT37,Planilha1!$B$1:$C$3,2),"")</f>
        <v/>
      </c>
      <c r="AY37" s="76"/>
      <c r="AZ37" s="76"/>
      <c r="BA37" s="76"/>
      <c r="BB37" s="76"/>
      <c r="BC37" t="str">
        <f>IFERROR(VLOOKUP(AY37,Planilha1!$B$1:$C$3,2),"")</f>
        <v/>
      </c>
      <c r="BD37" s="76"/>
      <c r="BE37" s="76"/>
      <c r="BF37" s="76"/>
      <c r="BG37" s="76"/>
      <c r="BH37" t="str">
        <f>IFERROR(VLOOKUP(BD37,Planilha1!$B$1:$C$3,2),"")</f>
        <v/>
      </c>
      <c r="BJ37" s="44" t="str">
        <f t="shared" si="1"/>
        <v/>
      </c>
      <c r="BK37" s="44"/>
      <c r="BL37" s="44"/>
      <c r="BM37" s="44"/>
      <c r="BN37" s="44"/>
      <c r="BO37" s="44"/>
    </row>
    <row r="38" spans="1:67" x14ac:dyDescent="0.25">
      <c r="A38" s="38">
        <v>14</v>
      </c>
      <c r="B38" s="42" t="str">
        <f t="shared" si="0"/>
        <v/>
      </c>
      <c r="C38" s="38"/>
      <c r="D38" s="66"/>
      <c r="E38" s="66"/>
      <c r="F38" s="76"/>
      <c r="G38" s="76"/>
      <c r="H38" s="76"/>
      <c r="I38" s="76"/>
      <c r="J38" t="str">
        <f>IFERROR(VLOOKUP(F38,Planilha1!$B$1:$C$3,2),"")</f>
        <v/>
      </c>
      <c r="K38" s="76"/>
      <c r="L38" s="76"/>
      <c r="M38" s="76"/>
      <c r="N38" s="76"/>
      <c r="O38" t="str">
        <f>IFERROR(VLOOKUP(K38,Planilha1!$B$1:$C$3,2),"")</f>
        <v/>
      </c>
      <c r="P38" s="76"/>
      <c r="Q38" s="76"/>
      <c r="R38" s="76"/>
      <c r="S38" s="76"/>
      <c r="T38" t="str">
        <f>IFERROR(VLOOKUP(P38,Planilha1!$B$1:$C$3,2),"")</f>
        <v/>
      </c>
      <c r="U38" s="76"/>
      <c r="V38" s="76"/>
      <c r="W38" s="76"/>
      <c r="X38" s="76"/>
      <c r="Y38" t="str">
        <f>IFERROR(VLOOKUP(U38,Planilha1!$B$1:$C$3,2),"")</f>
        <v/>
      </c>
      <c r="Z38" s="76"/>
      <c r="AA38" s="76"/>
      <c r="AB38" s="76"/>
      <c r="AC38" s="76"/>
      <c r="AD38" t="str">
        <f>IFERROR(VLOOKUP(Z38,Planilha1!$B$1:$C$3,2),"")</f>
        <v/>
      </c>
      <c r="AE38" s="76"/>
      <c r="AF38" s="76"/>
      <c r="AG38" s="76"/>
      <c r="AH38" s="76"/>
      <c r="AI38" t="str">
        <f>IFERROR(VLOOKUP(AE38,Planilha1!$B$1:$C$3,2),"")</f>
        <v/>
      </c>
      <c r="AJ38" s="76"/>
      <c r="AK38" s="76"/>
      <c r="AL38" s="76"/>
      <c r="AM38" s="76"/>
      <c r="AN38" t="str">
        <f>IFERROR(VLOOKUP(AJ38,Planilha1!$B$1:$C$3,2),"")</f>
        <v/>
      </c>
      <c r="AO38" s="76"/>
      <c r="AP38" s="76"/>
      <c r="AQ38" s="76"/>
      <c r="AR38" s="76"/>
      <c r="AS38" t="str">
        <f>IFERROR(VLOOKUP(AO38,Planilha1!$B$1:$C$3,2),"")</f>
        <v/>
      </c>
      <c r="AT38" s="76"/>
      <c r="AU38" s="76"/>
      <c r="AV38" s="76"/>
      <c r="AW38" s="76"/>
      <c r="AX38" t="str">
        <f>IFERROR(VLOOKUP(AT38,Planilha1!$B$1:$C$3,2),"")</f>
        <v/>
      </c>
      <c r="AY38" s="76"/>
      <c r="AZ38" s="76"/>
      <c r="BA38" s="76"/>
      <c r="BB38" s="76"/>
      <c r="BC38" t="str">
        <f>IFERROR(VLOOKUP(AY38,Planilha1!$B$1:$C$3,2),"")</f>
        <v/>
      </c>
      <c r="BD38" s="76"/>
      <c r="BE38" s="76"/>
      <c r="BF38" s="76"/>
      <c r="BG38" s="76"/>
      <c r="BH38" t="str">
        <f>IFERROR(VLOOKUP(BD38,Planilha1!$B$1:$C$3,2),"")</f>
        <v/>
      </c>
      <c r="BJ38" s="44" t="str">
        <f t="shared" si="1"/>
        <v/>
      </c>
      <c r="BK38" s="44"/>
      <c r="BL38" s="44"/>
      <c r="BM38" s="44"/>
      <c r="BN38" s="44"/>
      <c r="BO38" s="44"/>
    </row>
    <row r="39" spans="1:67" x14ac:dyDescent="0.25">
      <c r="A39" s="38">
        <v>15</v>
      </c>
      <c r="B39" s="42" t="str">
        <f t="shared" si="0"/>
        <v/>
      </c>
      <c r="C39" s="38"/>
      <c r="D39" s="66"/>
      <c r="E39" s="66"/>
      <c r="F39" s="76"/>
      <c r="G39" s="76"/>
      <c r="H39" s="76"/>
      <c r="I39" s="76"/>
      <c r="J39" t="str">
        <f>IFERROR(VLOOKUP(F39,Planilha1!$B$1:$C$3,2),"")</f>
        <v/>
      </c>
      <c r="K39" s="76"/>
      <c r="L39" s="76"/>
      <c r="M39" s="76"/>
      <c r="N39" s="76"/>
      <c r="O39" t="str">
        <f>IFERROR(VLOOKUP(K39,Planilha1!$B$1:$C$3,2),"")</f>
        <v/>
      </c>
      <c r="P39" s="76"/>
      <c r="Q39" s="76"/>
      <c r="R39" s="76"/>
      <c r="S39" s="76"/>
      <c r="T39" t="str">
        <f>IFERROR(VLOOKUP(P39,Planilha1!$B$1:$C$3,2),"")</f>
        <v/>
      </c>
      <c r="U39" s="76"/>
      <c r="V39" s="76"/>
      <c r="W39" s="76"/>
      <c r="X39" s="76"/>
      <c r="Y39" t="str">
        <f>IFERROR(VLOOKUP(U39,Planilha1!$B$1:$C$3,2),"")</f>
        <v/>
      </c>
      <c r="Z39" s="76"/>
      <c r="AA39" s="76"/>
      <c r="AB39" s="76"/>
      <c r="AC39" s="76"/>
      <c r="AD39" t="str">
        <f>IFERROR(VLOOKUP(Z39,Planilha1!$B$1:$C$3,2),"")</f>
        <v/>
      </c>
      <c r="AE39" s="76"/>
      <c r="AF39" s="76"/>
      <c r="AG39" s="76"/>
      <c r="AH39" s="76"/>
      <c r="AI39" t="str">
        <f>IFERROR(VLOOKUP(AE39,Planilha1!$B$1:$C$3,2),"")</f>
        <v/>
      </c>
      <c r="AJ39" s="76"/>
      <c r="AK39" s="76"/>
      <c r="AL39" s="76"/>
      <c r="AM39" s="76"/>
      <c r="AN39" t="str">
        <f>IFERROR(VLOOKUP(AJ39,Planilha1!$B$1:$C$3,2),"")</f>
        <v/>
      </c>
      <c r="AO39" s="76"/>
      <c r="AP39" s="76"/>
      <c r="AQ39" s="76"/>
      <c r="AR39" s="76"/>
      <c r="AS39" t="str">
        <f>IFERROR(VLOOKUP(AO39,Planilha1!$B$1:$C$3,2),"")</f>
        <v/>
      </c>
      <c r="AT39" s="76"/>
      <c r="AU39" s="76"/>
      <c r="AV39" s="76"/>
      <c r="AW39" s="76"/>
      <c r="AX39" t="str">
        <f>IFERROR(VLOOKUP(AT39,Planilha1!$B$1:$C$3,2),"")</f>
        <v/>
      </c>
      <c r="AY39" s="76"/>
      <c r="AZ39" s="76"/>
      <c r="BA39" s="76"/>
      <c r="BB39" s="76"/>
      <c r="BC39" t="str">
        <f>IFERROR(VLOOKUP(AY39,Planilha1!$B$1:$C$3,2),"")</f>
        <v/>
      </c>
      <c r="BD39" s="76"/>
      <c r="BE39" s="76"/>
      <c r="BF39" s="76"/>
      <c r="BG39" s="76"/>
      <c r="BH39" t="str">
        <f>IFERROR(VLOOKUP(BD39,Planilha1!$B$1:$C$3,2),"")</f>
        <v/>
      </c>
      <c r="BJ39" s="44" t="str">
        <f t="shared" si="1"/>
        <v/>
      </c>
      <c r="BK39" s="44"/>
      <c r="BL39" s="44"/>
      <c r="BM39" s="44"/>
      <c r="BN39" s="44"/>
      <c r="BO39" s="44"/>
    </row>
    <row r="40" spans="1:67" x14ac:dyDescent="0.25">
      <c r="A40" s="38">
        <v>16</v>
      </c>
      <c r="B40" s="42" t="str">
        <f t="shared" si="0"/>
        <v/>
      </c>
      <c r="C40" s="38"/>
      <c r="D40" s="66"/>
      <c r="E40" s="66"/>
      <c r="F40" s="76"/>
      <c r="G40" s="76"/>
      <c r="H40" s="76"/>
      <c r="I40" s="76"/>
      <c r="J40" t="str">
        <f>IFERROR(VLOOKUP(F40,Planilha1!$B$1:$C$3,2),"")</f>
        <v/>
      </c>
      <c r="K40" s="76"/>
      <c r="L40" s="76"/>
      <c r="M40" s="76"/>
      <c r="N40" s="76"/>
      <c r="O40" t="str">
        <f>IFERROR(VLOOKUP(K40,Planilha1!$B$1:$C$3,2),"")</f>
        <v/>
      </c>
      <c r="P40" s="76"/>
      <c r="Q40" s="76"/>
      <c r="R40" s="76"/>
      <c r="S40" s="76"/>
      <c r="T40" t="str">
        <f>IFERROR(VLOOKUP(P40,Planilha1!$B$1:$C$3,2),"")</f>
        <v/>
      </c>
      <c r="U40" s="76"/>
      <c r="V40" s="76"/>
      <c r="W40" s="76"/>
      <c r="X40" s="76"/>
      <c r="Y40" t="str">
        <f>IFERROR(VLOOKUP(U40,Planilha1!$B$1:$C$3,2),"")</f>
        <v/>
      </c>
      <c r="Z40" s="76"/>
      <c r="AA40" s="76"/>
      <c r="AB40" s="76"/>
      <c r="AC40" s="76"/>
      <c r="AD40" t="str">
        <f>IFERROR(VLOOKUP(Z40,Planilha1!$B$1:$C$3,2),"")</f>
        <v/>
      </c>
      <c r="AE40" s="76"/>
      <c r="AF40" s="76"/>
      <c r="AG40" s="76"/>
      <c r="AH40" s="76"/>
      <c r="AI40" t="str">
        <f>IFERROR(VLOOKUP(AE40,Planilha1!$B$1:$C$3,2),"")</f>
        <v/>
      </c>
      <c r="AJ40" s="76"/>
      <c r="AK40" s="76"/>
      <c r="AL40" s="76"/>
      <c r="AM40" s="76"/>
      <c r="AN40" t="str">
        <f>IFERROR(VLOOKUP(AJ40,Planilha1!$B$1:$C$3,2),"")</f>
        <v/>
      </c>
      <c r="AO40" s="76"/>
      <c r="AP40" s="76"/>
      <c r="AQ40" s="76"/>
      <c r="AR40" s="76"/>
      <c r="AS40" t="str">
        <f>IFERROR(VLOOKUP(AO40,Planilha1!$B$1:$C$3,2),"")</f>
        <v/>
      </c>
      <c r="AT40" s="76"/>
      <c r="AU40" s="76"/>
      <c r="AV40" s="76"/>
      <c r="AW40" s="76"/>
      <c r="AX40" t="str">
        <f>IFERROR(VLOOKUP(AT40,Planilha1!$B$1:$C$3,2),"")</f>
        <v/>
      </c>
      <c r="AY40" s="76"/>
      <c r="AZ40" s="76"/>
      <c r="BA40" s="76"/>
      <c r="BB40" s="76"/>
      <c r="BC40" t="str">
        <f>IFERROR(VLOOKUP(AY40,Planilha1!$B$1:$C$3,2),"")</f>
        <v/>
      </c>
      <c r="BD40" s="76"/>
      <c r="BE40" s="76"/>
      <c r="BF40" s="76"/>
      <c r="BG40" s="76"/>
      <c r="BH40" t="str">
        <f>IFERROR(VLOOKUP(BD40,Planilha1!$B$1:$C$3,2),"")</f>
        <v/>
      </c>
      <c r="BJ40" s="44" t="str">
        <f t="shared" si="1"/>
        <v/>
      </c>
      <c r="BK40" s="44"/>
      <c r="BL40" s="44"/>
      <c r="BM40" s="44"/>
      <c r="BN40" s="44"/>
      <c r="BO40" s="44"/>
    </row>
    <row r="41" spans="1:67" x14ac:dyDescent="0.25">
      <c r="A41" s="38">
        <v>17</v>
      </c>
      <c r="B41" s="42" t="str">
        <f t="shared" si="0"/>
        <v/>
      </c>
      <c r="C41" s="38"/>
      <c r="D41" s="66"/>
      <c r="E41" s="66"/>
      <c r="F41" s="76"/>
      <c r="G41" s="76"/>
      <c r="H41" s="76"/>
      <c r="I41" s="76"/>
      <c r="J41" t="str">
        <f>IFERROR(VLOOKUP(F41,Planilha1!$B$1:$C$3,2),"")</f>
        <v/>
      </c>
      <c r="K41" s="76"/>
      <c r="L41" s="76"/>
      <c r="M41" s="76"/>
      <c r="N41" s="76"/>
      <c r="O41" t="str">
        <f>IFERROR(VLOOKUP(K41,Planilha1!$B$1:$C$3,2),"")</f>
        <v/>
      </c>
      <c r="P41" s="76"/>
      <c r="Q41" s="76"/>
      <c r="R41" s="76"/>
      <c r="S41" s="76"/>
      <c r="T41" t="str">
        <f>IFERROR(VLOOKUP(P41,Planilha1!$B$1:$C$3,2),"")</f>
        <v/>
      </c>
      <c r="U41" s="76"/>
      <c r="V41" s="76"/>
      <c r="W41" s="76"/>
      <c r="X41" s="76"/>
      <c r="Y41" t="str">
        <f>IFERROR(VLOOKUP(U41,Planilha1!$B$1:$C$3,2),"")</f>
        <v/>
      </c>
      <c r="Z41" s="76"/>
      <c r="AA41" s="76"/>
      <c r="AB41" s="76"/>
      <c r="AC41" s="76"/>
      <c r="AD41" t="str">
        <f>IFERROR(VLOOKUP(Z41,Planilha1!$B$1:$C$3,2),"")</f>
        <v/>
      </c>
      <c r="AE41" s="76"/>
      <c r="AF41" s="76"/>
      <c r="AG41" s="76"/>
      <c r="AH41" s="76"/>
      <c r="AI41" t="str">
        <f>IFERROR(VLOOKUP(AE41,Planilha1!$B$1:$C$3,2),"")</f>
        <v/>
      </c>
      <c r="AJ41" s="76"/>
      <c r="AK41" s="76"/>
      <c r="AL41" s="76"/>
      <c r="AM41" s="76"/>
      <c r="AN41" t="str">
        <f>IFERROR(VLOOKUP(AJ41,Planilha1!$B$1:$C$3,2),"")</f>
        <v/>
      </c>
      <c r="AO41" s="76"/>
      <c r="AP41" s="76"/>
      <c r="AQ41" s="76"/>
      <c r="AR41" s="76"/>
      <c r="AS41" t="str">
        <f>IFERROR(VLOOKUP(AO41,Planilha1!$B$1:$C$3,2),"")</f>
        <v/>
      </c>
      <c r="AT41" s="76"/>
      <c r="AU41" s="76"/>
      <c r="AV41" s="76"/>
      <c r="AW41" s="76"/>
      <c r="AX41" t="str">
        <f>IFERROR(VLOOKUP(AT41,Planilha1!$B$1:$C$3,2),"")</f>
        <v/>
      </c>
      <c r="AY41" s="76"/>
      <c r="AZ41" s="76"/>
      <c r="BA41" s="76"/>
      <c r="BB41" s="76"/>
      <c r="BC41" t="str">
        <f>IFERROR(VLOOKUP(AY41,Planilha1!$B$1:$C$3,2),"")</f>
        <v/>
      </c>
      <c r="BD41" s="76"/>
      <c r="BE41" s="76"/>
      <c r="BF41" s="76"/>
      <c r="BG41" s="76"/>
      <c r="BH41" t="str">
        <f>IFERROR(VLOOKUP(BD41,Planilha1!$B$1:$C$3,2),"")</f>
        <v/>
      </c>
      <c r="BJ41" s="44" t="str">
        <f t="shared" si="1"/>
        <v/>
      </c>
      <c r="BK41" s="44"/>
      <c r="BL41" s="44"/>
      <c r="BM41" s="44"/>
      <c r="BN41" s="44"/>
      <c r="BO41" s="44"/>
    </row>
    <row r="42" spans="1:67" x14ac:dyDescent="0.25">
      <c r="A42" s="38">
        <v>18</v>
      </c>
      <c r="B42" s="42" t="str">
        <f t="shared" si="0"/>
        <v/>
      </c>
      <c r="C42" s="38"/>
      <c r="D42" s="66"/>
      <c r="E42" s="66"/>
      <c r="F42" s="76"/>
      <c r="G42" s="76"/>
      <c r="H42" s="76"/>
      <c r="I42" s="76"/>
      <c r="J42" t="str">
        <f>IFERROR(VLOOKUP(F42,Planilha1!$B$1:$C$3,2),"")</f>
        <v/>
      </c>
      <c r="K42" s="76"/>
      <c r="L42" s="76"/>
      <c r="M42" s="76"/>
      <c r="N42" s="76"/>
      <c r="O42" t="str">
        <f>IFERROR(VLOOKUP(K42,Planilha1!$B$1:$C$3,2),"")</f>
        <v/>
      </c>
      <c r="P42" s="76"/>
      <c r="Q42" s="76"/>
      <c r="R42" s="76"/>
      <c r="S42" s="76"/>
      <c r="T42" t="str">
        <f>IFERROR(VLOOKUP(P42,Planilha1!$B$1:$C$3,2),"")</f>
        <v/>
      </c>
      <c r="U42" s="76"/>
      <c r="V42" s="76"/>
      <c r="W42" s="76"/>
      <c r="X42" s="76"/>
      <c r="Y42" t="str">
        <f>IFERROR(VLOOKUP(U42,Planilha1!$B$1:$C$3,2),"")</f>
        <v/>
      </c>
      <c r="Z42" s="76"/>
      <c r="AA42" s="76"/>
      <c r="AB42" s="76"/>
      <c r="AC42" s="76"/>
      <c r="AD42" t="str">
        <f>IFERROR(VLOOKUP(Z42,Planilha1!$B$1:$C$3,2),"")</f>
        <v/>
      </c>
      <c r="AE42" s="76"/>
      <c r="AF42" s="76"/>
      <c r="AG42" s="76"/>
      <c r="AH42" s="76"/>
      <c r="AI42" t="str">
        <f>IFERROR(VLOOKUP(AE42,Planilha1!$B$1:$C$3,2),"")</f>
        <v/>
      </c>
      <c r="AJ42" s="76"/>
      <c r="AK42" s="76"/>
      <c r="AL42" s="76"/>
      <c r="AM42" s="76"/>
      <c r="AN42" t="str">
        <f>IFERROR(VLOOKUP(AJ42,Planilha1!$B$1:$C$3,2),"")</f>
        <v/>
      </c>
      <c r="AO42" s="76"/>
      <c r="AP42" s="76"/>
      <c r="AQ42" s="76"/>
      <c r="AR42" s="76"/>
      <c r="AS42" t="str">
        <f>IFERROR(VLOOKUP(AO42,Planilha1!$B$1:$C$3,2),"")</f>
        <v/>
      </c>
      <c r="AT42" s="76"/>
      <c r="AU42" s="76"/>
      <c r="AV42" s="76"/>
      <c r="AW42" s="76"/>
      <c r="AX42" t="str">
        <f>IFERROR(VLOOKUP(AT42,Planilha1!$B$1:$C$3,2),"")</f>
        <v/>
      </c>
      <c r="AY42" s="76"/>
      <c r="AZ42" s="76"/>
      <c r="BA42" s="76"/>
      <c r="BB42" s="76"/>
      <c r="BC42" t="str">
        <f>IFERROR(VLOOKUP(AY42,Planilha1!$B$1:$C$3,2),"")</f>
        <v/>
      </c>
      <c r="BD42" s="76"/>
      <c r="BE42" s="76"/>
      <c r="BF42" s="76"/>
      <c r="BG42" s="76"/>
      <c r="BH42" t="str">
        <f>IFERROR(VLOOKUP(BD42,Planilha1!$B$1:$C$3,2),"")</f>
        <v/>
      </c>
      <c r="BJ42" s="44" t="str">
        <f t="shared" si="1"/>
        <v/>
      </c>
      <c r="BK42" s="44"/>
      <c r="BL42" s="44"/>
      <c r="BM42" s="44"/>
      <c r="BN42" s="44"/>
      <c r="BO42" s="44"/>
    </row>
    <row r="43" spans="1:67" x14ac:dyDescent="0.25">
      <c r="A43" s="38">
        <v>19</v>
      </c>
      <c r="B43" s="42" t="str">
        <f t="shared" si="0"/>
        <v/>
      </c>
      <c r="C43" s="38"/>
      <c r="D43" s="66"/>
      <c r="E43" s="66"/>
      <c r="F43" s="76"/>
      <c r="G43" s="76"/>
      <c r="H43" s="76"/>
      <c r="I43" s="76"/>
      <c r="J43" t="str">
        <f>IFERROR(VLOOKUP(F43,Planilha1!$B$1:$C$3,2),"")</f>
        <v/>
      </c>
      <c r="K43" s="76"/>
      <c r="L43" s="76"/>
      <c r="M43" s="76"/>
      <c r="N43" s="76"/>
      <c r="O43" t="str">
        <f>IFERROR(VLOOKUP(K43,Planilha1!$B$1:$C$3,2),"")</f>
        <v/>
      </c>
      <c r="P43" s="76"/>
      <c r="Q43" s="76"/>
      <c r="R43" s="76"/>
      <c r="S43" s="76"/>
      <c r="T43" t="str">
        <f>IFERROR(VLOOKUP(P43,Planilha1!$B$1:$C$3,2),"")</f>
        <v/>
      </c>
      <c r="U43" s="76"/>
      <c r="V43" s="76"/>
      <c r="W43" s="76"/>
      <c r="X43" s="76"/>
      <c r="Y43" t="str">
        <f>IFERROR(VLOOKUP(U43,Planilha1!$B$1:$C$3,2),"")</f>
        <v/>
      </c>
      <c r="Z43" s="76"/>
      <c r="AA43" s="76"/>
      <c r="AB43" s="76"/>
      <c r="AC43" s="76"/>
      <c r="AD43" t="str">
        <f>IFERROR(VLOOKUP(Z43,Planilha1!$B$1:$C$3,2),"")</f>
        <v/>
      </c>
      <c r="AE43" s="76"/>
      <c r="AF43" s="76"/>
      <c r="AG43" s="76"/>
      <c r="AH43" s="76"/>
      <c r="AI43" t="str">
        <f>IFERROR(VLOOKUP(AE43,Planilha1!$B$1:$C$3,2),"")</f>
        <v/>
      </c>
      <c r="AJ43" s="76"/>
      <c r="AK43" s="76"/>
      <c r="AL43" s="76"/>
      <c r="AM43" s="76"/>
      <c r="AN43" t="str">
        <f>IFERROR(VLOOKUP(AJ43,Planilha1!$B$1:$C$3,2),"")</f>
        <v/>
      </c>
      <c r="AO43" s="76"/>
      <c r="AP43" s="76"/>
      <c r="AQ43" s="76"/>
      <c r="AR43" s="76"/>
      <c r="AS43" t="str">
        <f>IFERROR(VLOOKUP(AO43,Planilha1!$B$1:$C$3,2),"")</f>
        <v/>
      </c>
      <c r="AT43" s="76"/>
      <c r="AU43" s="76"/>
      <c r="AV43" s="76"/>
      <c r="AW43" s="76"/>
      <c r="AX43" t="str">
        <f>IFERROR(VLOOKUP(AT43,Planilha1!$B$1:$C$3,2),"")</f>
        <v/>
      </c>
      <c r="AY43" s="76"/>
      <c r="AZ43" s="76"/>
      <c r="BA43" s="76"/>
      <c r="BB43" s="76"/>
      <c r="BC43" t="str">
        <f>IFERROR(VLOOKUP(AY43,Planilha1!$B$1:$C$3,2),"")</f>
        <v/>
      </c>
      <c r="BD43" s="76"/>
      <c r="BE43" s="76"/>
      <c r="BF43" s="76"/>
      <c r="BG43" s="76"/>
      <c r="BH43" t="str">
        <f>IFERROR(VLOOKUP(BD43,Planilha1!$B$1:$C$3,2),"")</f>
        <v/>
      </c>
      <c r="BJ43" s="44" t="str">
        <f t="shared" si="1"/>
        <v/>
      </c>
      <c r="BK43" s="44"/>
      <c r="BL43" s="44"/>
      <c r="BM43" s="44"/>
      <c r="BN43" s="44"/>
      <c r="BO43" s="44"/>
    </row>
    <row r="44" spans="1:67" x14ac:dyDescent="0.25">
      <c r="A44" s="38">
        <v>20</v>
      </c>
      <c r="B44" s="42" t="str">
        <f t="shared" si="0"/>
        <v/>
      </c>
      <c r="C44" s="38"/>
      <c r="D44" s="66"/>
      <c r="E44" s="66"/>
      <c r="F44" s="76"/>
      <c r="G44" s="76"/>
      <c r="H44" s="76"/>
      <c r="I44" s="76"/>
      <c r="J44" t="str">
        <f>IFERROR(VLOOKUP(F44,Planilha1!$B$1:$C$3,2),"")</f>
        <v/>
      </c>
      <c r="K44" s="76"/>
      <c r="L44" s="76"/>
      <c r="M44" s="76"/>
      <c r="N44" s="76"/>
      <c r="O44" t="str">
        <f>IFERROR(VLOOKUP(K44,Planilha1!$B$1:$C$3,2),"")</f>
        <v/>
      </c>
      <c r="P44" s="76"/>
      <c r="Q44" s="76"/>
      <c r="R44" s="76"/>
      <c r="S44" s="76"/>
      <c r="T44" t="str">
        <f>IFERROR(VLOOKUP(P44,Planilha1!$B$1:$C$3,2),"")</f>
        <v/>
      </c>
      <c r="U44" s="76"/>
      <c r="V44" s="76"/>
      <c r="W44" s="76"/>
      <c r="X44" s="76"/>
      <c r="Y44" t="str">
        <f>IFERROR(VLOOKUP(U44,Planilha1!$B$1:$C$3,2),"")</f>
        <v/>
      </c>
      <c r="Z44" s="76"/>
      <c r="AA44" s="76"/>
      <c r="AB44" s="76"/>
      <c r="AC44" s="76"/>
      <c r="AD44" t="str">
        <f>IFERROR(VLOOKUP(Z44,Planilha1!$B$1:$C$3,2),"")</f>
        <v/>
      </c>
      <c r="AE44" s="76"/>
      <c r="AF44" s="76"/>
      <c r="AG44" s="76"/>
      <c r="AH44" s="76"/>
      <c r="AI44" t="str">
        <f>IFERROR(VLOOKUP(AE44,Planilha1!$B$1:$C$3,2),"")</f>
        <v/>
      </c>
      <c r="AJ44" s="76"/>
      <c r="AK44" s="76"/>
      <c r="AL44" s="76"/>
      <c r="AM44" s="76"/>
      <c r="AN44" t="str">
        <f>IFERROR(VLOOKUP(AJ44,Planilha1!$B$1:$C$3,2),"")</f>
        <v/>
      </c>
      <c r="AO44" s="76"/>
      <c r="AP44" s="76"/>
      <c r="AQ44" s="76"/>
      <c r="AR44" s="76"/>
      <c r="AS44" t="str">
        <f>IFERROR(VLOOKUP(AO44,Planilha1!$B$1:$C$3,2),"")</f>
        <v/>
      </c>
      <c r="AT44" s="76"/>
      <c r="AU44" s="76"/>
      <c r="AV44" s="76"/>
      <c r="AW44" s="76"/>
      <c r="AX44" t="str">
        <f>IFERROR(VLOOKUP(AT44,Planilha1!$B$1:$C$3,2),"")</f>
        <v/>
      </c>
      <c r="AY44" s="76"/>
      <c r="AZ44" s="76"/>
      <c r="BA44" s="76"/>
      <c r="BB44" s="76"/>
      <c r="BC44" t="str">
        <f>IFERROR(VLOOKUP(AY44,Planilha1!$B$1:$C$3,2),"")</f>
        <v/>
      </c>
      <c r="BD44" s="76"/>
      <c r="BE44" s="76"/>
      <c r="BF44" s="76"/>
      <c r="BG44" s="76"/>
      <c r="BH44" t="str">
        <f>IFERROR(VLOOKUP(BD44,Planilha1!$B$1:$C$3,2),"")</f>
        <v/>
      </c>
      <c r="BJ44" s="44" t="str">
        <f t="shared" si="1"/>
        <v/>
      </c>
      <c r="BK44" s="44"/>
      <c r="BL44" s="44"/>
      <c r="BM44" s="44"/>
      <c r="BN44" s="44"/>
      <c r="BO44" s="44"/>
    </row>
    <row r="45" spans="1:67" hidden="1" x14ac:dyDescent="0.25">
      <c r="C45">
        <f>SUM(C25:C44)</f>
        <v>0</v>
      </c>
    </row>
    <row r="46" spans="1:67" x14ac:dyDescent="0.25">
      <c r="D46" s="84" t="s">
        <v>42</v>
      </c>
      <c r="E46" s="84"/>
      <c r="F46" s="77"/>
      <c r="G46" s="77"/>
      <c r="H46" s="77"/>
      <c r="I46" s="77"/>
      <c r="K46" s="77"/>
      <c r="L46" s="77"/>
      <c r="M46" s="77"/>
      <c r="N46" s="77"/>
      <c r="P46" s="77"/>
      <c r="Q46" s="77"/>
      <c r="R46" s="77"/>
      <c r="S46" s="77"/>
      <c r="U46" s="77"/>
      <c r="V46" s="77"/>
      <c r="W46" s="77"/>
      <c r="X46" s="77"/>
      <c r="Z46" s="77"/>
      <c r="AA46" s="77"/>
      <c r="AB46" s="77"/>
      <c r="AC46" s="77"/>
      <c r="AE46" s="77"/>
      <c r="AF46" s="77"/>
      <c r="AG46" s="77"/>
      <c r="AH46" s="77"/>
      <c r="AJ46" s="77"/>
      <c r="AK46" s="77"/>
      <c r="AL46" s="77"/>
      <c r="AM46" s="77"/>
      <c r="AO46" s="77"/>
      <c r="AP46" s="77"/>
      <c r="AQ46" s="77"/>
      <c r="AR46" s="77"/>
      <c r="AT46" s="77"/>
      <c r="AU46" s="77"/>
      <c r="AV46" s="77"/>
      <c r="AW46" s="77"/>
      <c r="AY46" s="77"/>
      <c r="AZ46" s="77"/>
      <c r="BA46" s="77"/>
      <c r="BB46" s="77"/>
      <c r="BD46" s="77"/>
      <c r="BE46" s="77"/>
      <c r="BF46" s="77"/>
      <c r="BG46" s="77"/>
    </row>
    <row r="47" spans="1:67" x14ac:dyDescent="0.25">
      <c r="D47" s="84" t="s">
        <v>27</v>
      </c>
      <c r="E47" s="84"/>
      <c r="F47" s="77"/>
      <c r="G47" s="77"/>
      <c r="H47" s="77"/>
      <c r="I47" s="77"/>
      <c r="K47" s="77"/>
      <c r="L47" s="77"/>
      <c r="M47" s="77"/>
      <c r="N47" s="77"/>
      <c r="P47" s="77"/>
      <c r="Q47" s="77"/>
      <c r="R47" s="77"/>
      <c r="S47" s="77"/>
      <c r="U47" s="77"/>
      <c r="V47" s="77"/>
      <c r="W47" s="77"/>
      <c r="X47" s="77"/>
      <c r="Z47" s="77"/>
      <c r="AA47" s="77"/>
      <c r="AB47" s="77"/>
      <c r="AC47" s="77"/>
      <c r="AE47" s="77"/>
      <c r="AF47" s="77"/>
      <c r="AG47" s="77"/>
      <c r="AH47" s="77"/>
      <c r="AJ47" s="77"/>
      <c r="AK47" s="77"/>
      <c r="AL47" s="77"/>
      <c r="AM47" s="77"/>
      <c r="AO47" s="77"/>
      <c r="AP47" s="77"/>
      <c r="AQ47" s="77"/>
      <c r="AR47" s="77"/>
      <c r="AT47" s="77"/>
      <c r="AU47" s="77"/>
      <c r="AV47" s="77"/>
      <c r="AW47" s="77"/>
      <c r="AY47" s="77"/>
      <c r="AZ47" s="77"/>
      <c r="BA47" s="77"/>
      <c r="BB47" s="77"/>
      <c r="BD47" s="77"/>
      <c r="BE47" s="77"/>
      <c r="BF47" s="77"/>
      <c r="BG47" s="77"/>
    </row>
    <row r="48" spans="1:67" x14ac:dyDescent="0.25">
      <c r="D48" s="84" t="s">
        <v>43</v>
      </c>
      <c r="E48" s="84"/>
      <c r="F48" s="77"/>
      <c r="G48" s="77"/>
      <c r="H48" s="77"/>
      <c r="I48" s="77"/>
      <c r="K48" s="77"/>
      <c r="L48" s="77"/>
      <c r="M48" s="77"/>
      <c r="N48" s="77"/>
      <c r="P48" s="77"/>
      <c r="Q48" s="77"/>
      <c r="R48" s="77"/>
      <c r="S48" s="77"/>
      <c r="U48" s="77"/>
      <c r="V48" s="77"/>
      <c r="W48" s="77"/>
      <c r="X48" s="77"/>
      <c r="Z48" s="77"/>
      <c r="AA48" s="77"/>
      <c r="AB48" s="77"/>
      <c r="AC48" s="77"/>
      <c r="AE48" s="77"/>
      <c r="AF48" s="77"/>
      <c r="AG48" s="77"/>
      <c r="AH48" s="77"/>
      <c r="AJ48" s="77"/>
      <c r="AK48" s="77"/>
      <c r="AL48" s="77"/>
      <c r="AM48" s="77"/>
      <c r="AO48" s="77"/>
      <c r="AP48" s="77"/>
      <c r="AQ48" s="77"/>
      <c r="AR48" s="77"/>
      <c r="AT48" s="77"/>
      <c r="AU48" s="77"/>
      <c r="AV48" s="77"/>
      <c r="AW48" s="77"/>
      <c r="AY48" s="77"/>
      <c r="AZ48" s="77"/>
      <c r="BA48" s="77"/>
      <c r="BB48" s="77"/>
      <c r="BD48" s="77"/>
      <c r="BE48" s="77"/>
      <c r="BF48" s="77"/>
      <c r="BG48" s="77"/>
    </row>
    <row r="49" spans="4:60" x14ac:dyDescent="0.25">
      <c r="D49" s="84" t="s">
        <v>44</v>
      </c>
      <c r="E49" s="84"/>
      <c r="F49" s="77"/>
      <c r="G49" s="77"/>
      <c r="H49" s="77"/>
      <c r="I49" s="77"/>
      <c r="K49" s="77"/>
      <c r="L49" s="77"/>
      <c r="M49" s="77"/>
      <c r="N49" s="77"/>
      <c r="P49" s="77"/>
      <c r="Q49" s="77"/>
      <c r="R49" s="77"/>
      <c r="S49" s="77"/>
      <c r="U49" s="77"/>
      <c r="V49" s="77"/>
      <c r="W49" s="77"/>
      <c r="X49" s="77"/>
      <c r="Z49" s="77"/>
      <c r="AA49" s="77"/>
      <c r="AB49" s="77"/>
      <c r="AC49" s="77"/>
      <c r="AE49" s="77"/>
      <c r="AF49" s="77"/>
      <c r="AG49" s="77"/>
      <c r="AH49" s="77"/>
      <c r="AJ49" s="77"/>
      <c r="AK49" s="77"/>
      <c r="AL49" s="77"/>
      <c r="AM49" s="77"/>
      <c r="AO49" s="77"/>
      <c r="AP49" s="77"/>
      <c r="AQ49" s="77"/>
      <c r="AR49" s="77"/>
      <c r="AT49" s="77"/>
      <c r="AU49" s="77"/>
      <c r="AV49" s="77"/>
      <c r="AW49" s="77"/>
      <c r="AY49" s="77"/>
      <c r="AZ49" s="77"/>
      <c r="BA49" s="77"/>
      <c r="BB49" s="77"/>
      <c r="BD49" s="77"/>
      <c r="BE49" s="77"/>
      <c r="BF49" s="77"/>
      <c r="BG49" s="77"/>
    </row>
    <row r="50" spans="4:60" x14ac:dyDescent="0.25">
      <c r="D50" s="83" t="s">
        <v>45</v>
      </c>
      <c r="E50" s="83"/>
      <c r="F50" s="66">
        <f>SUMPRODUCT($B$25:$B$44,J25:J44)</f>
        <v>0</v>
      </c>
      <c r="G50" s="66"/>
      <c r="H50" s="66"/>
      <c r="I50" s="66"/>
      <c r="K50" s="66">
        <f>SUMPRODUCT($B$25:$B$44,O25:O44)</f>
        <v>0</v>
      </c>
      <c r="L50" s="66"/>
      <c r="M50" s="66"/>
      <c r="N50" s="66"/>
      <c r="P50" s="66">
        <f>SUMPRODUCT($B$25:$B$44,T25:T44)</f>
        <v>0</v>
      </c>
      <c r="Q50" s="66"/>
      <c r="R50" s="66"/>
      <c r="S50" s="66"/>
      <c r="U50" s="66">
        <f>SUMPRODUCT($B$25:$B$44,Y25:Y44)</f>
        <v>0</v>
      </c>
      <c r="V50" s="66"/>
      <c r="W50" s="66"/>
      <c r="X50" s="66"/>
      <c r="Z50" s="66">
        <f>SUMPRODUCT($B$25:$B$44,AD25:AD44)</f>
        <v>0</v>
      </c>
      <c r="AA50" s="66"/>
      <c r="AB50" s="66"/>
      <c r="AC50" s="66"/>
      <c r="AE50" s="66">
        <f>SUMPRODUCT($B$25:$B$44,AI25:AI44)</f>
        <v>0</v>
      </c>
      <c r="AF50" s="66"/>
      <c r="AG50" s="66"/>
      <c r="AH50" s="66"/>
      <c r="AJ50" s="66">
        <f>SUMPRODUCT($B$25:$B$44,AN25:AN44)</f>
        <v>0</v>
      </c>
      <c r="AK50" s="66"/>
      <c r="AL50" s="66"/>
      <c r="AM50" s="66"/>
      <c r="AO50" s="66">
        <f>SUMPRODUCT($B$25:$B$44,AS25:AS44)</f>
        <v>0</v>
      </c>
      <c r="AP50" s="66"/>
      <c r="AQ50" s="66"/>
      <c r="AR50" s="66"/>
      <c r="AT50" s="66">
        <f>SUMPRODUCT($B$25:$B$44,AX25:AX44)</f>
        <v>0</v>
      </c>
      <c r="AU50" s="66"/>
      <c r="AV50" s="66"/>
      <c r="AW50" s="66"/>
      <c r="AY50" s="66">
        <f>SUMPRODUCT($B$25:$B$44,BC25:BC44)</f>
        <v>0</v>
      </c>
      <c r="AZ50" s="66"/>
      <c r="BA50" s="66"/>
      <c r="BB50" s="66"/>
      <c r="BD50" s="66">
        <f>SUMPRODUCT($B$25:$B$44,BH25:BH44)</f>
        <v>0</v>
      </c>
      <c r="BE50" s="66"/>
      <c r="BF50" s="66"/>
      <c r="BG50" s="66"/>
      <c r="BH50">
        <f>SUM(F50:BG50)</f>
        <v>0</v>
      </c>
    </row>
    <row r="51" spans="4:60" x14ac:dyDescent="0.25">
      <c r="D51" s="83" t="s">
        <v>46</v>
      </c>
      <c r="E51" s="83"/>
      <c r="F51" s="78" t="str">
        <f>IFERROR(F50/$BH$50,"")</f>
        <v/>
      </c>
      <c r="G51" s="78"/>
      <c r="H51" s="78"/>
      <c r="I51" s="78"/>
      <c r="K51" s="78" t="str">
        <f>IFERROR(K50/$BH$50,"")</f>
        <v/>
      </c>
      <c r="L51" s="78"/>
      <c r="M51" s="78"/>
      <c r="N51" s="78"/>
      <c r="P51" s="78" t="str">
        <f>IFERROR(P50/$BH$50,"")</f>
        <v/>
      </c>
      <c r="Q51" s="78"/>
      <c r="R51" s="78"/>
      <c r="S51" s="78"/>
      <c r="U51" s="78" t="str">
        <f>IFERROR(U50/$BH$50,"")</f>
        <v/>
      </c>
      <c r="V51" s="78"/>
      <c r="W51" s="78"/>
      <c r="X51" s="78"/>
      <c r="Z51" s="78" t="str">
        <f>IFERROR(Z50/$BH$50,"")</f>
        <v/>
      </c>
      <c r="AA51" s="78"/>
      <c r="AB51" s="78"/>
      <c r="AC51" s="78"/>
      <c r="AE51" s="78" t="str">
        <f>IFERROR(AE50/$BH$50,"")</f>
        <v/>
      </c>
      <c r="AF51" s="78"/>
      <c r="AG51" s="78"/>
      <c r="AH51" s="78"/>
      <c r="AJ51" s="78" t="str">
        <f>IFERROR(AJ50/$BH$50,"")</f>
        <v/>
      </c>
      <c r="AK51" s="78"/>
      <c r="AL51" s="78"/>
      <c r="AM51" s="78"/>
      <c r="AO51" s="78" t="str">
        <f>IFERROR(AO50/$BH$50,"")</f>
        <v/>
      </c>
      <c r="AP51" s="78"/>
      <c r="AQ51" s="78"/>
      <c r="AR51" s="78"/>
      <c r="AT51" s="78" t="str">
        <f>IFERROR(AT50/$BH$50,"")</f>
        <v/>
      </c>
      <c r="AU51" s="78"/>
      <c r="AV51" s="78"/>
      <c r="AW51" s="78"/>
      <c r="AY51" s="78" t="str">
        <f>IFERROR(AY50/$BH$50,"")</f>
        <v/>
      </c>
      <c r="AZ51" s="78"/>
      <c r="BA51" s="78"/>
      <c r="BB51" s="78"/>
      <c r="BD51" s="78" t="str">
        <f>IFERROR(BD50/$BH$50,"")</f>
        <v/>
      </c>
      <c r="BE51" s="78"/>
      <c r="BF51" s="78"/>
      <c r="BG51" s="78"/>
    </row>
    <row r="52" spans="4:60" x14ac:dyDescent="0.25">
      <c r="D52" s="83" t="s">
        <v>47</v>
      </c>
      <c r="E52" s="83"/>
      <c r="F52" s="66" t="str">
        <f>IF(F51="","",_xlfn.RANK.EQ(F51,$F$51:$BG$51,0))</f>
        <v/>
      </c>
      <c r="G52" s="66"/>
      <c r="H52" s="66"/>
      <c r="I52" s="66"/>
      <c r="K52" s="66" t="str">
        <f>IF(K51="","",_xlfn.RANK.EQ(K51,$F$51:$BG$51,0))</f>
        <v/>
      </c>
      <c r="L52" s="66"/>
      <c r="M52" s="66"/>
      <c r="N52" s="66"/>
      <c r="P52" s="66" t="str">
        <f>IF(P51="","",_xlfn.RANK.EQ(P51,$F$51:$BG$51,0))</f>
        <v/>
      </c>
      <c r="Q52" s="66"/>
      <c r="R52" s="66"/>
      <c r="S52" s="66"/>
      <c r="U52" s="66" t="str">
        <f>IF(U51="","",_xlfn.RANK.EQ(U51,$F$51:$BG$51,0))</f>
        <v/>
      </c>
      <c r="V52" s="66"/>
      <c r="W52" s="66"/>
      <c r="X52" s="66"/>
      <c r="Z52" s="66" t="str">
        <f>IF(Z51="","",_xlfn.RANK.EQ(Z51,$F$51:$BG$51,0))</f>
        <v/>
      </c>
      <c r="AA52" s="66"/>
      <c r="AB52" s="66"/>
      <c r="AC52" s="66"/>
      <c r="AE52" s="66" t="str">
        <f>IF(AE51="","",_xlfn.RANK.EQ(AE51,$F$51:$BG$51,0))</f>
        <v/>
      </c>
      <c r="AF52" s="66"/>
      <c r="AG52" s="66"/>
      <c r="AH52" s="66"/>
      <c r="AJ52" s="66" t="str">
        <f>IF(AJ51="","",_xlfn.RANK.EQ(AJ51,$F$51:$BG$51,0))</f>
        <v/>
      </c>
      <c r="AK52" s="66"/>
      <c r="AL52" s="66"/>
      <c r="AM52" s="66"/>
      <c r="AO52" s="66" t="str">
        <f>IF(AO51="","",_xlfn.RANK.EQ(AO51,$F$51:$BG$51,0))</f>
        <v/>
      </c>
      <c r="AP52" s="66"/>
      <c r="AQ52" s="66"/>
      <c r="AR52" s="66"/>
      <c r="AT52" s="66" t="str">
        <f>IF(AT51="","",_xlfn.RANK.EQ(AT51,$F$51:$BG$51,0))</f>
        <v/>
      </c>
      <c r="AU52" s="66"/>
      <c r="AV52" s="66"/>
      <c r="AW52" s="66"/>
      <c r="AY52" s="66" t="str">
        <f>IF(AY51="","",_xlfn.RANK.EQ(AY51,$F$51:$BG$51,0))</f>
        <v/>
      </c>
      <c r="AZ52" s="66"/>
      <c r="BA52" s="66"/>
      <c r="BB52" s="66"/>
      <c r="BD52" s="66" t="str">
        <f>IF(BD51="","",_xlfn.RANK.EQ(BD51,$F$51:$BG$51,0))</f>
        <v/>
      </c>
      <c r="BE52" s="66"/>
      <c r="BF52" s="66"/>
      <c r="BG52" s="66"/>
    </row>
  </sheetData>
  <mergeCells count="410">
    <mergeCell ref="BD52:BG52"/>
    <mergeCell ref="BD42:BG42"/>
    <mergeCell ref="BD43:BG43"/>
    <mergeCell ref="BD44:BG44"/>
    <mergeCell ref="BD46:BG46"/>
    <mergeCell ref="BD47:BG47"/>
    <mergeCell ref="BD37:BG37"/>
    <mergeCell ref="BD38:BG38"/>
    <mergeCell ref="BD39:BG39"/>
    <mergeCell ref="BD40:BG40"/>
    <mergeCell ref="BD41:BG41"/>
    <mergeCell ref="AY48:BB48"/>
    <mergeCell ref="AY49:BB49"/>
    <mergeCell ref="AY50:BB50"/>
    <mergeCell ref="AY51:BB51"/>
    <mergeCell ref="AY52:BB52"/>
    <mergeCell ref="AY42:BB42"/>
    <mergeCell ref="AY43:BB43"/>
    <mergeCell ref="AY44:BB44"/>
    <mergeCell ref="AY46:BB46"/>
    <mergeCell ref="AY47:BB47"/>
    <mergeCell ref="AY37:BB37"/>
    <mergeCell ref="AY38:BB38"/>
    <mergeCell ref="AY39:BB39"/>
    <mergeCell ref="AY40:BB40"/>
    <mergeCell ref="AY41:BB41"/>
    <mergeCell ref="AY32:BB32"/>
    <mergeCell ref="AY33:BB33"/>
    <mergeCell ref="AY34:BB34"/>
    <mergeCell ref="AY35:BB35"/>
    <mergeCell ref="AY36:BB36"/>
    <mergeCell ref="AY27:BB27"/>
    <mergeCell ref="AY28:BB28"/>
    <mergeCell ref="AY29:BB29"/>
    <mergeCell ref="AY30:BB30"/>
    <mergeCell ref="AY31:BB31"/>
    <mergeCell ref="AY23:BB23"/>
    <mergeCell ref="AY24:BB24"/>
    <mergeCell ref="AY25:BB25"/>
    <mergeCell ref="AY26:BB26"/>
    <mergeCell ref="AT48:AW48"/>
    <mergeCell ref="AT49:AW49"/>
    <mergeCell ref="AT50:AW50"/>
    <mergeCell ref="AT51:AW51"/>
    <mergeCell ref="AT52:AW52"/>
    <mergeCell ref="AT42:AW42"/>
    <mergeCell ref="AT43:AW43"/>
    <mergeCell ref="AT44:AW44"/>
    <mergeCell ref="AT46:AW46"/>
    <mergeCell ref="AT47:AW47"/>
    <mergeCell ref="AT37:AW37"/>
    <mergeCell ref="AT38:AW38"/>
    <mergeCell ref="AT39:AW39"/>
    <mergeCell ref="AT40:AW40"/>
    <mergeCell ref="AT41:AW41"/>
    <mergeCell ref="AT32:AW32"/>
    <mergeCell ref="AT33:AW33"/>
    <mergeCell ref="AT34:AW34"/>
    <mergeCell ref="AT35:AW35"/>
    <mergeCell ref="AT36:AW36"/>
    <mergeCell ref="AT27:AW27"/>
    <mergeCell ref="AT28:AW28"/>
    <mergeCell ref="AT29:AW29"/>
    <mergeCell ref="AT30:AW30"/>
    <mergeCell ref="AT31:AW31"/>
    <mergeCell ref="AT23:AW23"/>
    <mergeCell ref="AT24:AW24"/>
    <mergeCell ref="AT25:AW25"/>
    <mergeCell ref="AT26:AW26"/>
    <mergeCell ref="AO48:AR48"/>
    <mergeCell ref="AO49:AR49"/>
    <mergeCell ref="AO50:AR50"/>
    <mergeCell ref="AO51:AR51"/>
    <mergeCell ref="AO52:AR52"/>
    <mergeCell ref="AO42:AR42"/>
    <mergeCell ref="AO43:AR43"/>
    <mergeCell ref="AO44:AR44"/>
    <mergeCell ref="AO46:AR46"/>
    <mergeCell ref="AO47:AR47"/>
    <mergeCell ref="AO37:AR37"/>
    <mergeCell ref="AO38:AR38"/>
    <mergeCell ref="AO39:AR39"/>
    <mergeCell ref="AO40:AR40"/>
    <mergeCell ref="AO41:AR41"/>
    <mergeCell ref="AO32:AR32"/>
    <mergeCell ref="AO33:AR33"/>
    <mergeCell ref="AO34:AR34"/>
    <mergeCell ref="AO35:AR35"/>
    <mergeCell ref="AO36:AR36"/>
    <mergeCell ref="AO27:AR27"/>
    <mergeCell ref="AO28:AR28"/>
    <mergeCell ref="AO29:AR29"/>
    <mergeCell ref="AO30:AR30"/>
    <mergeCell ref="AO31:AR31"/>
    <mergeCell ref="AO23:AR23"/>
    <mergeCell ref="AO24:AR24"/>
    <mergeCell ref="AO25:AR25"/>
    <mergeCell ref="AO26:AR26"/>
    <mergeCell ref="AJ48:AM48"/>
    <mergeCell ref="AJ49:AM49"/>
    <mergeCell ref="AJ50:AM50"/>
    <mergeCell ref="AJ51:AM51"/>
    <mergeCell ref="AJ52:AM52"/>
    <mergeCell ref="AJ42:AM42"/>
    <mergeCell ref="AJ43:AM43"/>
    <mergeCell ref="AJ44:AM44"/>
    <mergeCell ref="AJ46:AM46"/>
    <mergeCell ref="AJ47:AM47"/>
    <mergeCell ref="AJ37:AM37"/>
    <mergeCell ref="AJ38:AM38"/>
    <mergeCell ref="AJ39:AM39"/>
    <mergeCell ref="AJ40:AM40"/>
    <mergeCell ref="AJ41:AM41"/>
    <mergeCell ref="AJ32:AM32"/>
    <mergeCell ref="AJ33:AM33"/>
    <mergeCell ref="AJ34:AM34"/>
    <mergeCell ref="AJ35:AM35"/>
    <mergeCell ref="AJ36:AM36"/>
    <mergeCell ref="AJ27:AM27"/>
    <mergeCell ref="AJ28:AM28"/>
    <mergeCell ref="AJ29:AM29"/>
    <mergeCell ref="AJ30:AM30"/>
    <mergeCell ref="AJ31:AM31"/>
    <mergeCell ref="AJ23:AM23"/>
    <mergeCell ref="AJ24:AM24"/>
    <mergeCell ref="AJ25:AM25"/>
    <mergeCell ref="AJ26:AM26"/>
    <mergeCell ref="AE48:AH48"/>
    <mergeCell ref="AE49:AH49"/>
    <mergeCell ref="AE50:AH50"/>
    <mergeCell ref="AE51:AH51"/>
    <mergeCell ref="AE52:AH52"/>
    <mergeCell ref="AE42:AH42"/>
    <mergeCell ref="AE43:AH43"/>
    <mergeCell ref="AE44:AH44"/>
    <mergeCell ref="AE46:AH46"/>
    <mergeCell ref="AE47:AH47"/>
    <mergeCell ref="AE27:AH27"/>
    <mergeCell ref="AE28:AH28"/>
    <mergeCell ref="AE29:AH29"/>
    <mergeCell ref="AE30:AH30"/>
    <mergeCell ref="AE31:AH31"/>
    <mergeCell ref="Z41:AC41"/>
    <mergeCell ref="AE25:AH25"/>
    <mergeCell ref="AE26:AH26"/>
    <mergeCell ref="AE37:AH37"/>
    <mergeCell ref="AE38:AH38"/>
    <mergeCell ref="AE39:AH39"/>
    <mergeCell ref="AE40:AH40"/>
    <mergeCell ref="AE41:AH41"/>
    <mergeCell ref="AE32:AH32"/>
    <mergeCell ref="AE33:AH33"/>
    <mergeCell ref="AE34:AH34"/>
    <mergeCell ref="AE35:AH35"/>
    <mergeCell ref="AE36:AH36"/>
    <mergeCell ref="Z37:AC37"/>
    <mergeCell ref="Z38:AC38"/>
    <mergeCell ref="Z39:AC39"/>
    <mergeCell ref="Z40:AC40"/>
    <mergeCell ref="U52:X52"/>
    <mergeCell ref="Z23:AC23"/>
    <mergeCell ref="Z24:AC24"/>
    <mergeCell ref="Z25:AC25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Z36:AC36"/>
    <mergeCell ref="U47:X47"/>
    <mergeCell ref="U48:X48"/>
    <mergeCell ref="U49:X49"/>
    <mergeCell ref="Z48:AC48"/>
    <mergeCell ref="Z49:AC49"/>
    <mergeCell ref="Z50:AC50"/>
    <mergeCell ref="Z51:AC51"/>
    <mergeCell ref="Z52:AC52"/>
    <mergeCell ref="U36:X36"/>
    <mergeCell ref="U50:X50"/>
    <mergeCell ref="Z42:AC42"/>
    <mergeCell ref="Z43:AC43"/>
    <mergeCell ref="Z44:AC44"/>
    <mergeCell ref="Z46:AC46"/>
    <mergeCell ref="Z47:AC47"/>
    <mergeCell ref="U43:X43"/>
    <mergeCell ref="U44:X44"/>
    <mergeCell ref="U46:X46"/>
    <mergeCell ref="K50:N50"/>
    <mergeCell ref="K51:N51"/>
    <mergeCell ref="P51:S51"/>
    <mergeCell ref="K41:N41"/>
    <mergeCell ref="K42:N42"/>
    <mergeCell ref="K43:N43"/>
    <mergeCell ref="P43:S43"/>
    <mergeCell ref="P44:S44"/>
    <mergeCell ref="K38:N38"/>
    <mergeCell ref="K49:N49"/>
    <mergeCell ref="K39:N39"/>
    <mergeCell ref="K40:N40"/>
    <mergeCell ref="P50:S50"/>
    <mergeCell ref="P40:S40"/>
    <mergeCell ref="P41:S41"/>
    <mergeCell ref="P42:S42"/>
    <mergeCell ref="P52:S52"/>
    <mergeCell ref="U23:X23"/>
    <mergeCell ref="U24:X24"/>
    <mergeCell ref="U25:X25"/>
    <mergeCell ref="U26:X26"/>
    <mergeCell ref="U27:X27"/>
    <mergeCell ref="U28:X28"/>
    <mergeCell ref="U29:X29"/>
    <mergeCell ref="U30:X30"/>
    <mergeCell ref="U31:X31"/>
    <mergeCell ref="U32:X32"/>
    <mergeCell ref="U33:X33"/>
    <mergeCell ref="U34:X34"/>
    <mergeCell ref="U35:X35"/>
    <mergeCell ref="P46:S46"/>
    <mergeCell ref="P47:S47"/>
    <mergeCell ref="P48:S48"/>
    <mergeCell ref="U51:X51"/>
    <mergeCell ref="U41:X41"/>
    <mergeCell ref="U42:X42"/>
    <mergeCell ref="U37:X37"/>
    <mergeCell ref="U38:X38"/>
    <mergeCell ref="U39:X39"/>
    <mergeCell ref="U40:X40"/>
    <mergeCell ref="K29:N29"/>
    <mergeCell ref="K30:N30"/>
    <mergeCell ref="K34:N34"/>
    <mergeCell ref="K31:N31"/>
    <mergeCell ref="K32:N32"/>
    <mergeCell ref="K33:N33"/>
    <mergeCell ref="K35:N35"/>
    <mergeCell ref="K36:N36"/>
    <mergeCell ref="K37:N37"/>
    <mergeCell ref="K52:N52"/>
    <mergeCell ref="P23:S23"/>
    <mergeCell ref="P24:S24"/>
    <mergeCell ref="P25:S25"/>
    <mergeCell ref="P26:S26"/>
    <mergeCell ref="P27:S27"/>
    <mergeCell ref="P28:S28"/>
    <mergeCell ref="P29:S29"/>
    <mergeCell ref="P30:S30"/>
    <mergeCell ref="P31:S31"/>
    <mergeCell ref="P32:S32"/>
    <mergeCell ref="P33:S33"/>
    <mergeCell ref="P34:S34"/>
    <mergeCell ref="K44:N44"/>
    <mergeCell ref="K46:N46"/>
    <mergeCell ref="K47:N47"/>
    <mergeCell ref="K48:N48"/>
    <mergeCell ref="P35:S35"/>
    <mergeCell ref="P36:S36"/>
    <mergeCell ref="P37:S37"/>
    <mergeCell ref="P38:S38"/>
    <mergeCell ref="P39:S39"/>
    <mergeCell ref="P49:S49"/>
    <mergeCell ref="K28:N28"/>
    <mergeCell ref="D50:E50"/>
    <mergeCell ref="D51:E51"/>
    <mergeCell ref="D52:E52"/>
    <mergeCell ref="F50:I50"/>
    <mergeCell ref="F51:I51"/>
    <mergeCell ref="F52:I52"/>
    <mergeCell ref="D46:E46"/>
    <mergeCell ref="D47:E47"/>
    <mergeCell ref="D48:E48"/>
    <mergeCell ref="D49:E49"/>
    <mergeCell ref="F46:I46"/>
    <mergeCell ref="F47:I47"/>
    <mergeCell ref="F48:I48"/>
    <mergeCell ref="F49:I49"/>
    <mergeCell ref="D43:E43"/>
    <mergeCell ref="F43:I43"/>
    <mergeCell ref="D44:E44"/>
    <mergeCell ref="F44:I44"/>
    <mergeCell ref="D40:E40"/>
    <mergeCell ref="F40:I40"/>
    <mergeCell ref="D41:E41"/>
    <mergeCell ref="F41:I41"/>
    <mergeCell ref="D42:E42"/>
    <mergeCell ref="F42:I42"/>
    <mergeCell ref="D37:E37"/>
    <mergeCell ref="D38:E38"/>
    <mergeCell ref="F38:I38"/>
    <mergeCell ref="D39:E39"/>
    <mergeCell ref="F39:I39"/>
    <mergeCell ref="D34:E34"/>
    <mergeCell ref="F34:I34"/>
    <mergeCell ref="D35:E35"/>
    <mergeCell ref="F35:I35"/>
    <mergeCell ref="D36:E36"/>
    <mergeCell ref="F36:I36"/>
    <mergeCell ref="F37:I37"/>
    <mergeCell ref="D32:E32"/>
    <mergeCell ref="F32:I32"/>
    <mergeCell ref="D33:E33"/>
    <mergeCell ref="F33:I33"/>
    <mergeCell ref="D28:E28"/>
    <mergeCell ref="F28:I28"/>
    <mergeCell ref="D29:E29"/>
    <mergeCell ref="F29:I29"/>
    <mergeCell ref="D30:E30"/>
    <mergeCell ref="F30:I30"/>
    <mergeCell ref="BD25:BG25"/>
    <mergeCell ref="BD26:BG26"/>
    <mergeCell ref="BD27:BG27"/>
    <mergeCell ref="BD28:BG28"/>
    <mergeCell ref="BD29:BG29"/>
    <mergeCell ref="BD30:BG30"/>
    <mergeCell ref="BD31:BG31"/>
    <mergeCell ref="G22:H22"/>
    <mergeCell ref="D26:E26"/>
    <mergeCell ref="F26:I26"/>
    <mergeCell ref="D27:E27"/>
    <mergeCell ref="F27:I27"/>
    <mergeCell ref="F23:I23"/>
    <mergeCell ref="F25:I25"/>
    <mergeCell ref="A24:E24"/>
    <mergeCell ref="D25:E25"/>
    <mergeCell ref="F24:I24"/>
    <mergeCell ref="D31:E31"/>
    <mergeCell ref="F31:I31"/>
    <mergeCell ref="K23:N23"/>
    <mergeCell ref="K24:N24"/>
    <mergeCell ref="K25:N25"/>
    <mergeCell ref="K26:N26"/>
    <mergeCell ref="K27:N27"/>
    <mergeCell ref="BD32:BG32"/>
    <mergeCell ref="BD33:BG33"/>
    <mergeCell ref="BD34:BG34"/>
    <mergeCell ref="BD35:BG35"/>
    <mergeCell ref="BD36:BG36"/>
    <mergeCell ref="BD48:BG48"/>
    <mergeCell ref="BD49:BG49"/>
    <mergeCell ref="BD50:BG50"/>
    <mergeCell ref="BD51:BG51"/>
    <mergeCell ref="I20:K21"/>
    <mergeCell ref="L18:M19"/>
    <mergeCell ref="Q18:R19"/>
    <mergeCell ref="V18:W19"/>
    <mergeCell ref="AA18:AB19"/>
    <mergeCell ref="AF18:AG19"/>
    <mergeCell ref="AK18:AL19"/>
    <mergeCell ref="AP18:AQ19"/>
    <mergeCell ref="AU18:AV19"/>
    <mergeCell ref="N16:P17"/>
    <mergeCell ref="S16:U17"/>
    <mergeCell ref="X16:Z17"/>
    <mergeCell ref="AC16:AE17"/>
    <mergeCell ref="AH16:AJ17"/>
    <mergeCell ref="AM16:AO17"/>
    <mergeCell ref="AR16:AT17"/>
    <mergeCell ref="AW16:AY17"/>
    <mergeCell ref="BB20:BD21"/>
    <mergeCell ref="AZ18:BA19"/>
    <mergeCell ref="N20:P21"/>
    <mergeCell ref="S20:U21"/>
    <mergeCell ref="X20:Z21"/>
    <mergeCell ref="AC20:AE21"/>
    <mergeCell ref="AH20:AJ21"/>
    <mergeCell ref="AM20:AO21"/>
    <mergeCell ref="AR20:AT21"/>
    <mergeCell ref="AW20:AY21"/>
    <mergeCell ref="BN23:BN24"/>
    <mergeCell ref="BO23:BO24"/>
    <mergeCell ref="BD23:BG23"/>
    <mergeCell ref="BD24:BG24"/>
    <mergeCell ref="AE23:AH23"/>
    <mergeCell ref="AE24:AH24"/>
    <mergeCell ref="BJ21:BO22"/>
    <mergeCell ref="Q14:R15"/>
    <mergeCell ref="V14:W15"/>
    <mergeCell ref="AA14:AB15"/>
    <mergeCell ref="AF14:AG15"/>
    <mergeCell ref="AK14:AL15"/>
    <mergeCell ref="AP14:AQ15"/>
    <mergeCell ref="AU14:AV15"/>
    <mergeCell ref="BJ23:BJ24"/>
    <mergeCell ref="BK23:BK24"/>
    <mergeCell ref="BL23:BL24"/>
    <mergeCell ref="BM23:BM24"/>
    <mergeCell ref="S12:U13"/>
    <mergeCell ref="X12:Z13"/>
    <mergeCell ref="AC12:AE13"/>
    <mergeCell ref="AH12:AJ13"/>
    <mergeCell ref="AM12:AO13"/>
    <mergeCell ref="AR12:AT13"/>
    <mergeCell ref="AF2:AG3"/>
    <mergeCell ref="X8:Z9"/>
    <mergeCell ref="AC8:AE9"/>
    <mergeCell ref="AH8:AJ9"/>
    <mergeCell ref="AM8:AO9"/>
    <mergeCell ref="AA6:AB7"/>
    <mergeCell ref="AF6:AG7"/>
    <mergeCell ref="AK6:AL7"/>
    <mergeCell ref="AC4:AE5"/>
    <mergeCell ref="AH4:AJ5"/>
    <mergeCell ref="V10:W11"/>
    <mergeCell ref="AA10:AB11"/>
    <mergeCell ref="AF10:AG11"/>
    <mergeCell ref="AK10:AL11"/>
    <mergeCell ref="AP10:AQ1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7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Planilha1!$B$1:$B$4</xm:f>
          </x14:formula1>
          <xm:sqref>F25:I44 AT25:AW44 AY25:BB44 K25:N44 P25:S44 U25:X44 Z25:AC44 AE25:AH44 AJ25:AM44 AO25:AR44 BD25:BG44</xm:sqref>
        </x14:dataValidation>
        <x14:dataValidation type="list" allowBlank="1" showInputMessage="1" showErrorMessage="1" xr:uid="{D5132F44-737E-4095-BD3E-C591031144C6}">
          <x14:formula1>
            <xm:f>Planilha1!$B$5:$B$7</xm:f>
          </x14:formula1>
          <xm:sqref>F24:I24 AY24:BB24 K24:N24 P24:S24 U24:X24 Z24:AC24 AE24:AH24 AJ24:AM24 AO24:AR24 AT24:AW24 BD24:BG24</xm:sqref>
        </x14:dataValidation>
        <x14:dataValidation type="list" allowBlank="1" showInputMessage="1" showErrorMessage="1" xr:uid="{E9EBF1DD-872B-4712-9911-EA14906B351E}">
          <x14:formula1>
            <xm:f>Planilha1!$B$9:$B$12</xm:f>
          </x14:formula1>
          <xm:sqref>G22:H22 AF2:AG3 L18:M19 Q18:R19 V18:W19 AA18:AB19 AF18:AG19 AK18:AL19 AP18:AQ19 AU18:AV19 AZ18:BA19 I20:K21 N20:P21 S20:U21 X20:Z21 AC20:AE21 AH20:AJ21 AM20:AO21 AR20:AT21 AW20:AY21 N16 S16 X16 AC16 AH16 AM16 AR16 AW16 Q14:R15 V14:W15 AA14:AB15 AF14:AG15 AK14:AL15 AP14:AQ15 AU14:AV15 S12 X12 AC12 AH12 AM12 AR12 V10:W11 AA10:AB11 AF10:AG11 AK10:AL11 AP10:AQ11 X8 AC8 AH8 AM8 AA6:AB7 AF6:AG7 AK6:AL7 AC4 AH4 BB20:BD21</xm:sqref>
        </x14:dataValidation>
        <x14:dataValidation type="list" allowBlank="1" showInputMessage="1" showErrorMessage="1" xr:uid="{C4596F25-00EC-4FDC-A95F-86249BE409FD}">
          <x14:formula1>
            <xm:f>Planilha1!$B$14:$B$18</xm:f>
          </x14:formula1>
          <xm:sqref>C25:C44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Planilha1</vt:lpstr>
      <vt:lpstr>Planilha2</vt:lpstr>
      <vt:lpstr>Planilha2!Area_de_impressao</vt:lpstr>
      <vt:lpstr>Correlacao</vt:lpstr>
      <vt:lpstr>Direcao</vt:lpstr>
      <vt:lpstr>Direcao1</vt:lpstr>
      <vt:lpstr>PESO</vt:lpstr>
      <vt:lpstr>PESO1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SANCHES</dc:creator>
  <cp:lastModifiedBy>Paulo Sanches</cp:lastModifiedBy>
  <cp:lastPrinted>2019-04-23T01:03:50Z</cp:lastPrinted>
  <dcterms:created xsi:type="dcterms:W3CDTF">2017-09-17T17:01:50Z</dcterms:created>
  <dcterms:modified xsi:type="dcterms:W3CDTF">2020-10-23T19:21:27Z</dcterms:modified>
</cp:coreProperties>
</file>