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ácido\Documents\Faculdade\11 Semestre\Gestao de Qualidade\Artigo\"/>
    </mc:Choice>
  </mc:AlternateContent>
  <xr:revisionPtr revIDLastSave="0" documentId="13_ncr:1_{857680F1-B824-4354-A83C-A9553F3503A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bela Principal" sheetId="1" r:id="rId1"/>
    <sheet name="Metodologi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M19" i="2"/>
  <c r="G22" i="2"/>
  <c r="H22" i="2"/>
  <c r="I22" i="2"/>
  <c r="J22" i="2"/>
  <c r="K22" i="2"/>
  <c r="F22" i="2"/>
  <c r="G11" i="2"/>
  <c r="H11" i="2"/>
  <c r="I11" i="2"/>
  <c r="J11" i="2"/>
  <c r="K11" i="2"/>
  <c r="F11" i="2"/>
  <c r="O22" i="2"/>
  <c r="P22" i="2"/>
  <c r="Q22" i="2"/>
  <c r="R22" i="2"/>
  <c r="S22" i="2"/>
  <c r="N22" i="2"/>
  <c r="E4" i="2"/>
  <c r="E5" i="2"/>
  <c r="E6" i="2"/>
  <c r="E7" i="2"/>
  <c r="E8" i="2"/>
  <c r="E9" i="2"/>
  <c r="E10" i="2"/>
  <c r="M15" i="2"/>
  <c r="M16" i="2"/>
  <c r="M17" i="2"/>
  <c r="M18" i="2"/>
  <c r="M20" i="2"/>
  <c r="M21" i="2"/>
  <c r="M36" i="2" l="1"/>
  <c r="M37" i="2"/>
  <c r="M38" i="2"/>
  <c r="M39" i="2"/>
  <c r="M40" i="2"/>
  <c r="M41" i="2"/>
  <c r="M42" i="2"/>
  <c r="M35" i="2"/>
  <c r="E26" i="2"/>
  <c r="E27" i="2"/>
  <c r="E28" i="2"/>
  <c r="E29" i="2"/>
  <c r="E30" i="2"/>
  <c r="E31" i="2"/>
  <c r="E32" i="2"/>
  <c r="E25" i="2"/>
  <c r="E15" i="2"/>
  <c r="E16" i="2"/>
  <c r="E17" i="2"/>
  <c r="E18" i="2"/>
  <c r="E19" i="2"/>
  <c r="E20" i="2"/>
  <c r="E21" i="2"/>
  <c r="E14" i="2"/>
  <c r="E3" i="2" l="1"/>
</calcChain>
</file>

<file path=xl/sharedStrings.xml><?xml version="1.0" encoding="utf-8"?>
<sst xmlns="http://schemas.openxmlformats.org/spreadsheetml/2006/main" count="76" uniqueCount="41">
  <si>
    <t>Uso de Redes Neurais no Contexto da Sustentabilidade</t>
  </si>
  <si>
    <t>Como a metodologia de redes neurais vem sendo utilizada no contexto de sustentabilidade</t>
  </si>
  <si>
    <t>Artigo</t>
  </si>
  <si>
    <t>Ano de Publicação</t>
  </si>
  <si>
    <t>Estratégia da Pesquisa</t>
  </si>
  <si>
    <t>Objetivo da Pesquisa</t>
  </si>
  <si>
    <t>Sustentabilidade</t>
  </si>
  <si>
    <t>A</t>
  </si>
  <si>
    <t>E</t>
  </si>
  <si>
    <t>S</t>
  </si>
  <si>
    <t>Social</t>
  </si>
  <si>
    <t>Econômica</t>
  </si>
  <si>
    <t>Ambiental</t>
  </si>
  <si>
    <t>Autores</t>
  </si>
  <si>
    <t>Fontes</t>
  </si>
  <si>
    <t>Buscas aplicadas</t>
  </si>
  <si>
    <t>Science Direct</t>
  </si>
  <si>
    <t>Emerald Insight</t>
  </si>
  <si>
    <t>Scopus</t>
  </si>
  <si>
    <t>Springler</t>
  </si>
  <si>
    <t>Taylor &amp; Francis</t>
  </si>
  <si>
    <t>Wiley</t>
  </si>
  <si>
    <t>Estudo de Caso</t>
  </si>
  <si>
    <t>Revisão Bibilhográfica</t>
  </si>
  <si>
    <t>Evidência Conceitual</t>
  </si>
  <si>
    <t>Neural Network Environment</t>
  </si>
  <si>
    <t>Springer</t>
  </si>
  <si>
    <t>"Neural Network" AND "Environment"</t>
  </si>
  <si>
    <t>Column1</t>
  </si>
  <si>
    <t>Número de Artigos na Busca Inicial</t>
  </si>
  <si>
    <t>Número de Artigos após filtrar Capítulos de Livros e Artigos de Congresso</t>
  </si>
  <si>
    <t>Número de Artigos após excluir por tema (Título e Abstract) ou duplicados</t>
  </si>
  <si>
    <t>Neural Network Sustainability</t>
  </si>
  <si>
    <t>Observações</t>
  </si>
  <si>
    <t>Review Articles, Research Articles or Case Reports</t>
  </si>
  <si>
    <t>Neural Network Environmental Sustainability</t>
  </si>
  <si>
    <t>Número de Artigos Analisados</t>
  </si>
  <si>
    <t>"Neural Network" AND "Sustainability"</t>
  </si>
  <si>
    <t>"Neural Network" AND "Sustainable Development"</t>
  </si>
  <si>
    <t>"Neural Network" AND "Environmental Sustainability"</t>
  </si>
  <si>
    <t>Neural Network 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</si>
</sst>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4" borderId="0" xfId="0" applyFont="1" applyFill="1"/>
    <xf numFmtId="0" fontId="5" fillId="5" borderId="0" xfId="0" applyFont="1" applyFill="1"/>
    <xf numFmtId="0" fontId="3" fillId="6" borderId="0" xfId="0" applyFont="1" applyFill="1"/>
    <xf numFmtId="0" fontId="0" fillId="3" borderId="1" xfId="0" applyFill="1" applyBorder="1"/>
    <xf numFmtId="0" fontId="0" fillId="3" borderId="0" xfId="0" applyFill="1" applyBorder="1"/>
    <xf numFmtId="0" fontId="1" fillId="7" borderId="0" xfId="0" applyFont="1" applyFill="1"/>
    <xf numFmtId="0" fontId="6" fillId="7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/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F7" insertRow="1" totalsRowShown="0">
  <autoFilter ref="A6:F7" xr:uid="{00000000-0009-0000-0100-000001000000}"/>
  <tableColumns count="6">
    <tableColumn id="1" xr3:uid="{00000000-0010-0000-0000-000001000000}" name="Artigo"/>
    <tableColumn id="7" xr3:uid="{00000000-0010-0000-0000-000007000000}" name="Autores"/>
    <tableColumn id="2" xr3:uid="{00000000-0010-0000-0000-000002000000}" name="Ano de Publicação"/>
    <tableColumn id="3" xr3:uid="{00000000-0010-0000-0000-000003000000}" name="Estratégia da Pesquisa"/>
    <tableColumn id="4" xr3:uid="{00000000-0010-0000-0000-000004000000}" name="Objetivo da Pesquisa"/>
    <tableColumn id="5" xr3:uid="{00000000-0010-0000-0000-000005000000}" name="Sustentabilida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2B0C-C77E-4144-ABB3-2AFCBC27B540}" name="Table3" displayName="Table3" ref="E2:K11" totalsRowShown="0" headerRowDxfId="48">
  <autoFilter ref="E2:K11" xr:uid="{B010B902-4089-4EDF-95EA-6510DE3263AD}"/>
  <tableColumns count="7">
    <tableColumn id="1" xr3:uid="{150631A9-22E1-47B0-BF0B-E3226545937F}" name="Column1">
      <calculatedColumnFormula>C2</calculatedColumnFormula>
    </tableColumn>
    <tableColumn id="2" xr3:uid="{8DCACCD9-6A27-420A-A5EC-D230FB3DD3E1}" name="Science Direct" dataDxfId="35"/>
    <tableColumn id="3" xr3:uid="{6641DD30-BFF3-4387-9774-4A7558C8F975}" name="Emerald Insight" dataDxfId="34"/>
    <tableColumn id="4" xr3:uid="{DAD195B6-9347-4529-B450-D73CCDFBE75D}" name="Scopus" dataDxfId="33"/>
    <tableColumn id="5" xr3:uid="{34F20F22-9351-4481-935A-8C2745791DD0}" name="Springler" dataDxfId="32"/>
    <tableColumn id="6" xr3:uid="{BB081D5A-5346-4547-A641-31761151FB9D}" name="Wiley" dataDxfId="31"/>
    <tableColumn id="7" xr3:uid="{4636F687-F30B-485D-8A92-E748AD5C8912}" name="Taylor &amp; Franci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8EB86C-85F1-4FBA-9FFC-B6D0058B3592}" name="Table35" displayName="Table35" ref="E13:K22" totalsRowCount="1" headerRowDxfId="47">
  <autoFilter ref="E13:K21" xr:uid="{6D5004CA-553C-49B0-B5A0-226275053A1F}"/>
  <tableColumns count="7">
    <tableColumn id="1" xr3:uid="{B76494C4-2327-4899-8567-C3C05E8F4CC7}" name="Column1">
      <calculatedColumnFormula>C2</calculatedColumnFormula>
    </tableColumn>
    <tableColumn id="2" xr3:uid="{D309A7D0-64F5-49E2-82A9-6BC2F06609A7}" name="Science Direct" totalsRowFunction="custom" dataDxfId="17" totalsRowDxfId="11">
      <totalsRowFormula>SUM(Table35[Science Direct])</totalsRowFormula>
    </tableColumn>
    <tableColumn id="3" xr3:uid="{8BB7FCBA-BACA-4910-9EF8-AB91065EFC17}" name="Emerald Insight" totalsRowFunction="custom" dataDxfId="16" totalsRowDxfId="10">
      <totalsRowFormula>SUM(Table35[Emerald Insight])</totalsRowFormula>
    </tableColumn>
    <tableColumn id="4" xr3:uid="{F918F495-5DA6-40C8-A18D-8D0ACDA320FD}" name="Scopus" totalsRowFunction="custom" dataDxfId="15" totalsRowDxfId="9">
      <totalsRowFormula>SUM(Table35[Scopus])</totalsRowFormula>
    </tableColumn>
    <tableColumn id="5" xr3:uid="{5D0BBA33-8122-4273-9318-6B04EBDE10E2}" name="Springler" totalsRowFunction="custom" dataDxfId="14" totalsRowDxfId="8">
      <totalsRowFormula>SUM(Table35[Springler])</totalsRowFormula>
    </tableColumn>
    <tableColumn id="6" xr3:uid="{3B6A5EB3-0DE5-4170-9759-9BF25C23241A}" name="Wiley" totalsRowFunction="custom" dataDxfId="13" totalsRowDxfId="7">
      <totalsRowFormula>SUM(Table35[Wiley])</totalsRowFormula>
    </tableColumn>
    <tableColumn id="7" xr3:uid="{170F1506-26AC-4697-8E2E-935DBA2D536D}" name="Taylor &amp; Francis" totalsRowFunction="custom" dataDxfId="12" totalsRowDxfId="6">
      <totalsRowFormula>SUM(Table35[Taylor &amp; Francis])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481DA-7A29-4C6A-99A4-BB9A73AC5AAE}" name="Table356" displayName="Table356" ref="E24:K32" totalsRowShown="0" headerRowDxfId="46">
  <autoFilter ref="E24:K32" xr:uid="{325C82D0-9CFB-45D4-A270-FC6432082374}"/>
  <tableColumns count="7">
    <tableColumn id="1" xr3:uid="{24654240-E379-4C9A-9DCD-65C789D335AB}" name="Column1">
      <calculatedColumnFormula>C2</calculatedColumnFormula>
    </tableColumn>
    <tableColumn id="2" xr3:uid="{639EB9D1-B2B4-4E0F-8725-AFB812C9A65D}" name="Science Direct" dataDxfId="29"/>
    <tableColumn id="3" xr3:uid="{BDA00B13-6195-44C0-99E4-22674588FB32}" name="Emerald Insight" dataDxfId="28"/>
    <tableColumn id="4" xr3:uid="{CD7A3BC0-4322-4169-B82B-92D2BCD379A0}" name="Scopus" dataDxfId="27"/>
    <tableColumn id="5" xr3:uid="{AEB54831-9168-44FC-A3FB-36C3901C1772}" name="Springler" dataDxfId="26"/>
    <tableColumn id="6" xr3:uid="{9D108FDF-29DF-4855-825C-22556E2C6F9F}" name="Wiley" dataDxfId="25"/>
    <tableColumn id="7" xr3:uid="{DC271623-6492-4738-A374-609DED940358}" name="Taylor &amp; Franci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928D1D-B98E-40EA-A207-C233D64396A2}" name="Table37" displayName="Table37" ref="M34:S42" totalsRowShown="0" headerRowDxfId="45" dataDxfId="44">
  <autoFilter ref="M34:S42" xr:uid="{67ACFE52-40D3-4D5B-9587-380B01CA9349}"/>
  <tableColumns count="7">
    <tableColumn id="1" xr3:uid="{CC58C69A-3BD4-439F-8E2A-78CFCFA772E9}" name="Column1" dataDxfId="43">
      <calculatedColumnFormula>C2</calculatedColumnFormula>
    </tableColumn>
    <tableColumn id="2" xr3:uid="{6752AC08-A118-44B2-9200-921CA1F8335B}" name="Science Direct" dataDxfId="42"/>
    <tableColumn id="3" xr3:uid="{0472B21D-97B3-421D-B264-C2DE2E81F3BF}" name="Emerald Insight" dataDxfId="41"/>
    <tableColumn id="4" xr3:uid="{EDB81E1A-540C-49BE-8621-D2F785CFDE5E}" name="Scopus" dataDxfId="40"/>
    <tableColumn id="5" xr3:uid="{F477D8B8-98A5-4C44-83F3-C0FFBA22D4AD}" name="Springler" dataDxfId="39"/>
    <tableColumn id="6" xr3:uid="{F947E302-3405-4752-8179-B2C47811F385}" name="Wiley" dataDxfId="38"/>
    <tableColumn id="7" xr3:uid="{08B07A72-C239-4B61-91DE-CF31F091EA4B}" name="Taylor &amp; Francis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35503-B1E7-4724-AFF1-275C704DC8E8}" name="Table33" displayName="Table33" ref="M13:S22" totalsRowCount="1" headerRowDxfId="36">
  <autoFilter ref="M13:S21" xr:uid="{1928454F-FA0E-4F92-AA13-866388A59E12}"/>
  <tableColumns count="7">
    <tableColumn id="1" xr3:uid="{D56F5F81-C1E6-46F7-ADE0-F94365FD3D3D}" name="Column1">
      <calculatedColumnFormula>C2</calculatedColumnFormula>
    </tableColumn>
    <tableColumn id="2" xr3:uid="{611CC9E7-DBC7-4A7A-AED8-479F52685EA4}" name="Science Direct" totalsRowFunction="custom" dataDxfId="23" totalsRowDxfId="5">
      <totalsRowFormula>SUM(Table33[Science Direct])</totalsRowFormula>
    </tableColumn>
    <tableColumn id="3" xr3:uid="{EEDB19DA-96B1-4BE3-A9E8-30B7950DCCA0}" name="Emerald Insight" totalsRowFunction="custom" dataDxfId="22" totalsRowDxfId="4">
      <totalsRowFormula>SUM(Table33[Emerald Insight])</totalsRowFormula>
    </tableColumn>
    <tableColumn id="4" xr3:uid="{232281CB-02F4-4E71-8764-3B40A5B0AA63}" name="Scopus" totalsRowFunction="custom" dataDxfId="21" totalsRowDxfId="3">
      <totalsRowFormula>SUM(Table33[Scopus])</totalsRowFormula>
    </tableColumn>
    <tableColumn id="5" xr3:uid="{3686983C-0E8E-47E0-974B-7884E8A32FE1}" name="Springler" totalsRowFunction="custom" dataDxfId="20" totalsRowDxfId="2">
      <totalsRowFormula>SUM(Table33[Springler])</totalsRowFormula>
    </tableColumn>
    <tableColumn id="6" xr3:uid="{B64EF221-003C-4B41-9901-A7FC32144AE1}" name="Wiley" totalsRowFunction="custom" dataDxfId="19" totalsRowDxfId="1">
      <totalsRowFormula>SUM(Table33[Wiley])</totalsRowFormula>
    </tableColumn>
    <tableColumn id="7" xr3:uid="{CA984F23-3162-4D75-BE65-53769D2B4FF8}" name="Taylor &amp; Francis" totalsRowFunction="custom" dataDxfId="18" totalsRowDxfId="0">
      <totalsRowFormula>SUM(Table33[Taylor &amp; Francis])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workbookViewId="0">
      <selection activeCell="A7" sqref="A7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9.7109375" bestFit="1" customWidth="1"/>
    <col min="4" max="4" width="23.140625" bestFit="1" customWidth="1"/>
    <col min="5" max="5" width="22.140625" bestFit="1" customWidth="1"/>
    <col min="6" max="6" width="18.42578125" bestFit="1" customWidth="1"/>
    <col min="10" max="10" width="20.85546875" bestFit="1" customWidth="1"/>
    <col min="12" max="12" width="10.7109375" customWidth="1"/>
  </cols>
  <sheetData>
    <row r="1" spans="1:12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3" t="s">
        <v>4</v>
      </c>
      <c r="J1" s="13"/>
      <c r="K1" s="11" t="s">
        <v>6</v>
      </c>
      <c r="L1" s="12"/>
    </row>
    <row r="2" spans="1:12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14" t="s">
        <v>22</v>
      </c>
      <c r="J2" s="14"/>
      <c r="K2" s="6" t="s">
        <v>7</v>
      </c>
      <c r="L2" s="7" t="s">
        <v>12</v>
      </c>
    </row>
    <row r="3" spans="1:12" x14ac:dyDescent="0.25">
      <c r="I3" s="14" t="s">
        <v>24</v>
      </c>
      <c r="J3" s="14"/>
      <c r="K3" s="6" t="s">
        <v>8</v>
      </c>
      <c r="L3" s="7" t="s">
        <v>11</v>
      </c>
    </row>
    <row r="4" spans="1:12" x14ac:dyDescent="0.25">
      <c r="I4" s="14" t="s">
        <v>23</v>
      </c>
      <c r="J4" s="14"/>
      <c r="K4" s="6" t="s">
        <v>9</v>
      </c>
      <c r="L4" s="7" t="s">
        <v>10</v>
      </c>
    </row>
    <row r="6" spans="1:12" x14ac:dyDescent="0.25">
      <c r="A6" t="s">
        <v>2</v>
      </c>
      <c r="B6" t="s">
        <v>13</v>
      </c>
      <c r="C6" t="s">
        <v>3</v>
      </c>
      <c r="D6" t="s">
        <v>4</v>
      </c>
      <c r="E6" t="s">
        <v>5</v>
      </c>
      <c r="F6" t="s">
        <v>6</v>
      </c>
    </row>
  </sheetData>
  <mergeCells count="5">
    <mergeCell ref="K1:L1"/>
    <mergeCell ref="I1:J1"/>
    <mergeCell ref="I2:J2"/>
    <mergeCell ref="I3:J3"/>
    <mergeCell ref="I4:J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2"/>
  <sheetViews>
    <sheetView tabSelected="1" topLeftCell="M10" workbookViewId="0">
      <selection activeCell="R21" sqref="R21"/>
    </sheetView>
  </sheetViews>
  <sheetFormatPr defaultRowHeight="15" x14ac:dyDescent="0.25"/>
  <cols>
    <col min="1" max="1" width="19.5703125" bestFit="1" customWidth="1"/>
    <col min="3" max="3" width="48.42578125" bestFit="1" customWidth="1"/>
    <col min="5" max="5" width="48.42578125" bestFit="1" customWidth="1"/>
    <col min="6" max="6" width="18.140625" bestFit="1" customWidth="1"/>
    <col min="7" max="7" width="19.42578125" bestFit="1" customWidth="1"/>
    <col min="8" max="8" width="11.7109375" bestFit="1" customWidth="1"/>
    <col min="9" max="9" width="13.5703125" bestFit="1" customWidth="1"/>
    <col min="10" max="10" width="10.85546875" bestFit="1" customWidth="1"/>
    <col min="11" max="11" width="19.7109375" bestFit="1" customWidth="1"/>
    <col min="12" max="12" width="13.85546875" bestFit="1" customWidth="1"/>
    <col min="13" max="13" width="48.42578125" bestFit="1" customWidth="1"/>
    <col min="14" max="14" width="38.7109375" bestFit="1" customWidth="1"/>
    <col min="15" max="15" width="19.42578125" bestFit="1" customWidth="1"/>
    <col min="16" max="16" width="11.7109375" bestFit="1" customWidth="1"/>
    <col min="17" max="17" width="13.5703125" bestFit="1" customWidth="1"/>
    <col min="18" max="18" width="10.85546875" bestFit="1" customWidth="1"/>
    <col min="19" max="19" width="19.7109375" bestFit="1" customWidth="1"/>
  </cols>
  <sheetData>
    <row r="1" spans="1:19" ht="26.25" x14ac:dyDescent="0.4">
      <c r="A1" s="3" t="s">
        <v>14</v>
      </c>
      <c r="C1" s="5" t="s">
        <v>15</v>
      </c>
      <c r="E1" s="15" t="s">
        <v>29</v>
      </c>
      <c r="F1" s="16"/>
      <c r="G1" s="16"/>
      <c r="H1" s="16"/>
      <c r="I1" s="16"/>
      <c r="J1" s="16"/>
      <c r="K1" s="16"/>
      <c r="L1" s="8"/>
    </row>
    <row r="2" spans="1:19" ht="18.75" x14ac:dyDescent="0.3">
      <c r="A2" s="4" t="s">
        <v>16</v>
      </c>
      <c r="C2" t="s">
        <v>32</v>
      </c>
      <c r="E2" t="s">
        <v>28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21</v>
      </c>
      <c r="K2" s="9" t="s">
        <v>20</v>
      </c>
    </row>
    <row r="3" spans="1:19" ht="18.75" x14ac:dyDescent="0.3">
      <c r="A3" s="4" t="s">
        <v>17</v>
      </c>
      <c r="C3" t="s">
        <v>40</v>
      </c>
      <c r="E3" t="str">
        <f>C2</f>
        <v>Neural Network Sustainability</v>
      </c>
      <c r="F3" s="18">
        <v>55623</v>
      </c>
      <c r="G3" s="19">
        <v>627</v>
      </c>
      <c r="H3" s="19">
        <v>17926</v>
      </c>
      <c r="I3" s="19">
        <v>4339</v>
      </c>
      <c r="J3" s="19">
        <v>5440</v>
      </c>
      <c r="K3" s="19">
        <v>4610</v>
      </c>
    </row>
    <row r="4" spans="1:19" ht="18.75" x14ac:dyDescent="0.3">
      <c r="A4" s="4" t="s">
        <v>18</v>
      </c>
      <c r="C4" t="s">
        <v>25</v>
      </c>
      <c r="E4" t="str">
        <f t="shared" ref="E4:E10" si="0">C3</f>
        <v>Neural Network Sustainable Development</v>
      </c>
      <c r="F4" s="19">
        <v>44376</v>
      </c>
      <c r="G4" s="19">
        <v>1052</v>
      </c>
      <c r="H4" s="19">
        <v>1198</v>
      </c>
      <c r="I4" s="19">
        <v>8190</v>
      </c>
      <c r="J4" s="19">
        <v>27414</v>
      </c>
      <c r="K4" s="19">
        <v>11745</v>
      </c>
    </row>
    <row r="5" spans="1:19" ht="18.75" x14ac:dyDescent="0.3">
      <c r="A5" s="4" t="s">
        <v>26</v>
      </c>
      <c r="C5" s="17" t="s">
        <v>35</v>
      </c>
      <c r="E5" t="str">
        <f t="shared" si="0"/>
        <v>Neural Network Environment</v>
      </c>
      <c r="F5" s="19">
        <v>130134</v>
      </c>
      <c r="G5" s="19">
        <v>3278</v>
      </c>
      <c r="H5" s="19">
        <v>28659</v>
      </c>
      <c r="I5" s="19">
        <v>129120</v>
      </c>
      <c r="J5" s="19">
        <v>69147</v>
      </c>
      <c r="K5" s="19">
        <v>32024</v>
      </c>
    </row>
    <row r="6" spans="1:19" ht="18.75" x14ac:dyDescent="0.3">
      <c r="A6" s="4" t="s">
        <v>21</v>
      </c>
      <c r="C6" t="s">
        <v>37</v>
      </c>
      <c r="E6" t="str">
        <f t="shared" si="0"/>
        <v>Neural Network Environmental Sustainability</v>
      </c>
      <c r="F6" s="19">
        <v>23038</v>
      </c>
      <c r="G6" s="19">
        <v>567</v>
      </c>
      <c r="H6" s="19">
        <v>156</v>
      </c>
      <c r="I6" s="19">
        <v>3056</v>
      </c>
      <c r="J6" s="19">
        <v>4961</v>
      </c>
      <c r="K6" s="19">
        <v>4306</v>
      </c>
    </row>
    <row r="7" spans="1:19" ht="18.75" x14ac:dyDescent="0.3">
      <c r="A7" s="4" t="s">
        <v>20</v>
      </c>
      <c r="C7" t="s">
        <v>38</v>
      </c>
      <c r="E7" t="str">
        <f t="shared" si="0"/>
        <v>"Neural Network" AND "Sustainability"</v>
      </c>
      <c r="F7" s="18">
        <v>17490</v>
      </c>
      <c r="G7" s="19">
        <v>123</v>
      </c>
      <c r="H7" s="19">
        <v>16366</v>
      </c>
      <c r="I7" s="19">
        <v>3453</v>
      </c>
      <c r="J7" s="19">
        <v>773</v>
      </c>
      <c r="K7" s="19">
        <v>1559</v>
      </c>
    </row>
    <row r="8" spans="1:19" x14ac:dyDescent="0.25">
      <c r="C8" t="s">
        <v>27</v>
      </c>
      <c r="E8" t="str">
        <f t="shared" si="0"/>
        <v>"Neural Network" AND "Sustainable Development"</v>
      </c>
      <c r="F8" s="19">
        <v>2557</v>
      </c>
      <c r="G8" s="19">
        <v>67</v>
      </c>
      <c r="H8" s="19">
        <v>993</v>
      </c>
      <c r="I8" s="19">
        <v>2506</v>
      </c>
      <c r="J8" s="19">
        <v>238</v>
      </c>
      <c r="K8" s="19">
        <v>362</v>
      </c>
    </row>
    <row r="9" spans="1:19" x14ac:dyDescent="0.25">
      <c r="C9" t="s">
        <v>39</v>
      </c>
      <c r="E9" t="str">
        <f t="shared" si="0"/>
        <v>"Neural Network" AND "Environment"</v>
      </c>
      <c r="F9" s="19">
        <v>86616</v>
      </c>
      <c r="G9" s="19">
        <v>1450</v>
      </c>
      <c r="H9" s="19">
        <v>26875</v>
      </c>
      <c r="I9" s="19">
        <v>94925</v>
      </c>
      <c r="J9" s="19">
        <v>13442</v>
      </c>
      <c r="K9" s="19">
        <v>10608</v>
      </c>
    </row>
    <row r="10" spans="1:19" x14ac:dyDescent="0.25">
      <c r="E10" t="str">
        <f t="shared" si="0"/>
        <v>"Neural Network" AND "Environmental Sustainability"</v>
      </c>
      <c r="F10" s="19">
        <v>670</v>
      </c>
      <c r="G10" s="19">
        <v>23</v>
      </c>
      <c r="H10" s="19">
        <v>53</v>
      </c>
      <c r="I10" s="19">
        <v>308</v>
      </c>
      <c r="J10" s="19">
        <v>59</v>
      </c>
      <c r="K10" s="19">
        <v>54</v>
      </c>
    </row>
    <row r="11" spans="1:19" x14ac:dyDescent="0.25">
      <c r="F11" s="20">
        <f>SUM(F3:F10)</f>
        <v>360504</v>
      </c>
      <c r="G11" s="20">
        <f t="shared" ref="G11:K11" si="1">SUM(G3:G10)</f>
        <v>7187</v>
      </c>
      <c r="H11" s="20">
        <f t="shared" si="1"/>
        <v>92226</v>
      </c>
      <c r="I11" s="20">
        <f t="shared" si="1"/>
        <v>245897</v>
      </c>
      <c r="J11" s="20">
        <f t="shared" si="1"/>
        <v>121474</v>
      </c>
      <c r="K11" s="20">
        <f t="shared" si="1"/>
        <v>65268</v>
      </c>
    </row>
    <row r="12" spans="1:19" ht="21" x14ac:dyDescent="0.35">
      <c r="E12" s="15" t="s">
        <v>30</v>
      </c>
      <c r="F12" s="16"/>
      <c r="G12" s="16"/>
      <c r="H12" s="16"/>
      <c r="I12" s="16"/>
      <c r="J12" s="16"/>
      <c r="K12" s="16"/>
      <c r="M12" s="15" t="s">
        <v>36</v>
      </c>
      <c r="N12" s="16"/>
      <c r="O12" s="16"/>
      <c r="P12" s="16"/>
      <c r="Q12" s="16"/>
      <c r="R12" s="16"/>
      <c r="S12" s="16"/>
    </row>
    <row r="13" spans="1:19" x14ac:dyDescent="0.25">
      <c r="E13" t="s">
        <v>28</v>
      </c>
      <c r="F13" s="9" t="s">
        <v>16</v>
      </c>
      <c r="G13" s="9" t="s">
        <v>17</v>
      </c>
      <c r="H13" s="9" t="s">
        <v>18</v>
      </c>
      <c r="I13" s="9" t="s">
        <v>19</v>
      </c>
      <c r="J13" s="9" t="s">
        <v>21</v>
      </c>
      <c r="K13" s="9" t="s">
        <v>20</v>
      </c>
      <c r="M13" t="s">
        <v>28</v>
      </c>
      <c r="N13" s="9" t="s">
        <v>16</v>
      </c>
      <c r="O13" s="9" t="s">
        <v>17</v>
      </c>
      <c r="P13" s="9" t="s">
        <v>18</v>
      </c>
      <c r="Q13" s="9" t="s">
        <v>19</v>
      </c>
      <c r="R13" s="9" t="s">
        <v>21</v>
      </c>
      <c r="S13" s="9" t="s">
        <v>20</v>
      </c>
    </row>
    <row r="14" spans="1:19" x14ac:dyDescent="0.25">
      <c r="E14" t="str">
        <f>C2</f>
        <v>Neural Network Sustainability</v>
      </c>
      <c r="F14" s="18">
        <v>27983</v>
      </c>
      <c r="G14" s="19">
        <v>627</v>
      </c>
      <c r="H14" s="19">
        <v>260</v>
      </c>
      <c r="I14" s="19">
        <v>1774</v>
      </c>
      <c r="J14" s="19">
        <v>2950</v>
      </c>
      <c r="K14" s="19">
        <v>3289</v>
      </c>
      <c r="M14" t="str">
        <f>C2</f>
        <v>Neural Network Sustainability</v>
      </c>
      <c r="N14" s="18">
        <v>125</v>
      </c>
      <c r="O14" s="19">
        <v>60</v>
      </c>
      <c r="P14" s="19">
        <v>200</v>
      </c>
      <c r="Q14" s="19">
        <v>60</v>
      </c>
      <c r="R14" s="19">
        <v>40</v>
      </c>
      <c r="S14" s="19">
        <v>70</v>
      </c>
    </row>
    <row r="15" spans="1:19" x14ac:dyDescent="0.25">
      <c r="E15" t="str">
        <f t="shared" ref="E15:E21" si="2">C3</f>
        <v>Neural Network Sustainable Development</v>
      </c>
      <c r="F15" s="19">
        <v>22709</v>
      </c>
      <c r="G15" s="19">
        <v>1052</v>
      </c>
      <c r="H15" s="19">
        <v>382</v>
      </c>
      <c r="I15" s="19">
        <v>3264</v>
      </c>
      <c r="J15" s="19">
        <v>12553</v>
      </c>
      <c r="K15" s="19">
        <v>7383</v>
      </c>
      <c r="M15" t="str">
        <f t="shared" ref="M15:M21" si="3">C3</f>
        <v>Neural Network Sustainable Development</v>
      </c>
      <c r="N15" s="19">
        <v>75</v>
      </c>
      <c r="O15" s="19">
        <v>100</v>
      </c>
      <c r="P15" s="19">
        <v>200</v>
      </c>
      <c r="Q15" s="19">
        <v>80</v>
      </c>
      <c r="R15" s="19">
        <v>60</v>
      </c>
      <c r="S15" s="19">
        <v>50</v>
      </c>
    </row>
    <row r="16" spans="1:19" x14ac:dyDescent="0.25">
      <c r="E16" t="str">
        <f t="shared" si="2"/>
        <v>Neural Network Environment</v>
      </c>
      <c r="F16" s="19">
        <v>67706</v>
      </c>
      <c r="G16" s="19">
        <v>3278</v>
      </c>
      <c r="H16" s="19">
        <v>8977</v>
      </c>
      <c r="I16" s="19">
        <v>38355</v>
      </c>
      <c r="J16" s="19">
        <v>31700</v>
      </c>
      <c r="K16" s="19">
        <v>19240</v>
      </c>
      <c r="M16" t="str">
        <f t="shared" si="3"/>
        <v>Neural Network Environment</v>
      </c>
      <c r="N16" s="19">
        <v>50</v>
      </c>
      <c r="O16" s="19">
        <v>65</v>
      </c>
      <c r="P16" s="19">
        <v>40</v>
      </c>
      <c r="Q16" s="19">
        <v>40</v>
      </c>
      <c r="R16" s="19">
        <v>20</v>
      </c>
      <c r="S16" s="19">
        <v>20</v>
      </c>
    </row>
    <row r="17" spans="5:19" x14ac:dyDescent="0.25">
      <c r="E17" t="str">
        <f t="shared" si="2"/>
        <v>Neural Network Environmental Sustainability</v>
      </c>
      <c r="F17" s="19">
        <v>12089</v>
      </c>
      <c r="G17" s="19">
        <v>567</v>
      </c>
      <c r="H17" s="19">
        <v>78</v>
      </c>
      <c r="I17" s="19">
        <v>1329</v>
      </c>
      <c r="J17" s="19">
        <v>2674</v>
      </c>
      <c r="K17" s="19">
        <v>3055</v>
      </c>
      <c r="M17" t="str">
        <f t="shared" si="3"/>
        <v>Neural Network Environmental Sustainability</v>
      </c>
      <c r="N17" s="19">
        <v>200</v>
      </c>
      <c r="O17" s="19">
        <v>40</v>
      </c>
      <c r="P17" s="19">
        <v>78</v>
      </c>
      <c r="Q17" s="19">
        <v>80</v>
      </c>
      <c r="R17" s="19">
        <v>60</v>
      </c>
      <c r="S17" s="19">
        <v>60</v>
      </c>
    </row>
    <row r="18" spans="5:19" x14ac:dyDescent="0.25">
      <c r="E18" t="str">
        <f t="shared" si="2"/>
        <v>"Neural Network" AND "Sustainability"</v>
      </c>
      <c r="F18" s="18">
        <v>15635</v>
      </c>
      <c r="G18" s="19">
        <v>123</v>
      </c>
      <c r="H18" s="19">
        <v>253</v>
      </c>
      <c r="I18" s="19">
        <v>1459</v>
      </c>
      <c r="J18" s="19">
        <v>411</v>
      </c>
      <c r="K18" s="19">
        <v>1145</v>
      </c>
      <c r="M18" t="str">
        <f t="shared" si="3"/>
        <v>"Neural Network" AND "Sustainability"</v>
      </c>
      <c r="N18" s="18">
        <v>150</v>
      </c>
      <c r="O18" s="19">
        <v>50</v>
      </c>
      <c r="P18" s="19">
        <v>100</v>
      </c>
      <c r="Q18" s="19">
        <v>100</v>
      </c>
      <c r="R18" s="19">
        <v>20</v>
      </c>
      <c r="S18" s="19">
        <v>70</v>
      </c>
    </row>
    <row r="19" spans="5:19" x14ac:dyDescent="0.25">
      <c r="E19" t="str">
        <f t="shared" si="2"/>
        <v>"Neural Network" AND "Sustainable Development"</v>
      </c>
      <c r="F19" s="19">
        <v>1741</v>
      </c>
      <c r="G19" s="19">
        <v>67</v>
      </c>
      <c r="H19" s="19">
        <v>304</v>
      </c>
      <c r="I19" s="19">
        <v>1041</v>
      </c>
      <c r="J19" s="19">
        <v>114</v>
      </c>
      <c r="K19" s="19">
        <v>270</v>
      </c>
      <c r="M19" t="str">
        <f>C7</f>
        <v>"Neural Network" AND "Sustainable Development"</v>
      </c>
      <c r="N19" s="19">
        <v>100</v>
      </c>
      <c r="O19" s="19">
        <v>40</v>
      </c>
      <c r="P19" s="19">
        <v>100</v>
      </c>
      <c r="Q19" s="19">
        <v>80</v>
      </c>
      <c r="R19" s="19">
        <v>20</v>
      </c>
      <c r="S19" s="19">
        <v>70</v>
      </c>
    </row>
    <row r="20" spans="5:19" x14ac:dyDescent="0.25">
      <c r="E20" t="str">
        <f t="shared" si="2"/>
        <v>"Neural Network" AND "Environment"</v>
      </c>
      <c r="F20" s="19">
        <v>48334</v>
      </c>
      <c r="G20" s="19">
        <v>1450</v>
      </c>
      <c r="H20" s="19">
        <v>7850</v>
      </c>
      <c r="I20" s="19">
        <v>28492</v>
      </c>
      <c r="J20" s="19">
        <v>5747</v>
      </c>
      <c r="K20" s="19">
        <v>6488</v>
      </c>
      <c r="M20" t="str">
        <f t="shared" si="3"/>
        <v>"Neural Network" AND "Environment"</v>
      </c>
      <c r="N20" s="19">
        <v>50</v>
      </c>
      <c r="O20" s="19">
        <v>30</v>
      </c>
      <c r="P20" s="19">
        <v>40</v>
      </c>
      <c r="Q20" s="19">
        <v>20</v>
      </c>
      <c r="R20" s="19">
        <v>60</v>
      </c>
      <c r="S20" s="19">
        <v>20</v>
      </c>
    </row>
    <row r="21" spans="5:19" x14ac:dyDescent="0.25">
      <c r="E21" t="str">
        <f t="shared" si="2"/>
        <v>"Neural Network" AND "Environmental Sustainability"</v>
      </c>
      <c r="F21" s="19">
        <v>477</v>
      </c>
      <c r="G21" s="19">
        <v>23</v>
      </c>
      <c r="H21" s="19">
        <v>19</v>
      </c>
      <c r="I21" s="19">
        <v>154</v>
      </c>
      <c r="J21" s="19">
        <v>40</v>
      </c>
      <c r="K21" s="19">
        <v>43</v>
      </c>
      <c r="M21" t="str">
        <f t="shared" si="3"/>
        <v>"Neural Network" AND "Environmental Sustainability"</v>
      </c>
      <c r="N21" s="19">
        <v>60</v>
      </c>
      <c r="O21" s="19">
        <v>23</v>
      </c>
      <c r="P21" s="19">
        <v>19</v>
      </c>
      <c r="Q21" s="19">
        <v>40</v>
      </c>
      <c r="R21" s="19">
        <v>40</v>
      </c>
      <c r="S21" s="19">
        <v>20</v>
      </c>
    </row>
    <row r="22" spans="5:19" x14ac:dyDescent="0.25">
      <c r="F22" s="19">
        <f>SUM(Table35[Science Direct])</f>
        <v>196674</v>
      </c>
      <c r="G22" s="19">
        <f>SUM(Table35[Emerald Insight])</f>
        <v>7187</v>
      </c>
      <c r="H22" s="19">
        <f>SUM(Table35[Scopus])</f>
        <v>18123</v>
      </c>
      <c r="I22" s="19">
        <f>SUM(Table35[Springler])</f>
        <v>75868</v>
      </c>
      <c r="J22" s="19">
        <f>SUM(Table35[Wiley])</f>
        <v>56189</v>
      </c>
      <c r="K22" s="19">
        <f>SUM(Table35[Taylor &amp; Francis])</f>
        <v>40913</v>
      </c>
      <c r="N22" s="19">
        <f>SUM(Table33[Science Direct])</f>
        <v>810</v>
      </c>
      <c r="O22" s="19">
        <f>SUM(Table33[Emerald Insight])</f>
        <v>408</v>
      </c>
      <c r="P22" s="19">
        <f>SUM(Table33[Scopus])</f>
        <v>777</v>
      </c>
      <c r="Q22" s="19">
        <f>SUM(Table33[Springler])</f>
        <v>500</v>
      </c>
      <c r="R22" s="19">
        <f>SUM(Table33[Wiley])</f>
        <v>320</v>
      </c>
      <c r="S22" s="19">
        <f>SUM(Table33[Taylor &amp; Francis])</f>
        <v>380</v>
      </c>
    </row>
    <row r="23" spans="5:19" ht="21" x14ac:dyDescent="0.35">
      <c r="E23" s="15" t="s">
        <v>31</v>
      </c>
      <c r="F23" s="16"/>
      <c r="G23" s="16"/>
      <c r="H23" s="16"/>
      <c r="I23" s="16"/>
      <c r="J23" s="16"/>
      <c r="K23" s="16"/>
    </row>
    <row r="24" spans="5:19" x14ac:dyDescent="0.25">
      <c r="E24" t="s">
        <v>28</v>
      </c>
      <c r="F24" s="9" t="s">
        <v>16</v>
      </c>
      <c r="G24" s="9" t="s">
        <v>17</v>
      </c>
      <c r="H24" s="9" t="s">
        <v>18</v>
      </c>
      <c r="I24" s="9" t="s">
        <v>19</v>
      </c>
      <c r="J24" s="9" t="s">
        <v>21</v>
      </c>
      <c r="K24" s="9" t="s">
        <v>20</v>
      </c>
    </row>
    <row r="25" spans="5:19" x14ac:dyDescent="0.25">
      <c r="E25" t="str">
        <f>C2</f>
        <v>Neural Network Sustainability</v>
      </c>
      <c r="F25" s="18"/>
      <c r="G25" s="19"/>
      <c r="H25" s="19"/>
      <c r="I25" s="19"/>
      <c r="J25" s="19"/>
      <c r="K25" s="19"/>
    </row>
    <row r="26" spans="5:19" x14ac:dyDescent="0.25">
      <c r="E26" t="str">
        <f t="shared" ref="E26:E32" si="4">C3</f>
        <v>Neural Network Sustainable Development</v>
      </c>
      <c r="F26" s="19"/>
      <c r="G26" s="19"/>
      <c r="H26" s="19"/>
      <c r="I26" s="19"/>
      <c r="J26" s="19"/>
      <c r="K26" s="19"/>
    </row>
    <row r="27" spans="5:19" x14ac:dyDescent="0.25">
      <c r="E27" t="str">
        <f t="shared" si="4"/>
        <v>Neural Network Environment</v>
      </c>
      <c r="F27" s="19"/>
      <c r="G27" s="19"/>
      <c r="H27" s="19"/>
      <c r="I27" s="19"/>
      <c r="J27" s="19"/>
      <c r="K27" s="19"/>
    </row>
    <row r="28" spans="5:19" x14ac:dyDescent="0.25">
      <c r="E28" t="str">
        <f t="shared" si="4"/>
        <v>Neural Network Environmental Sustainability</v>
      </c>
      <c r="F28" s="19"/>
      <c r="G28" s="19"/>
      <c r="H28" s="19"/>
      <c r="I28" s="19"/>
      <c r="J28" s="19"/>
      <c r="K28" s="19"/>
    </row>
    <row r="29" spans="5:19" x14ac:dyDescent="0.25">
      <c r="E29" t="str">
        <f t="shared" si="4"/>
        <v>"Neural Network" AND "Sustainability"</v>
      </c>
      <c r="F29" s="18"/>
      <c r="G29" s="19"/>
      <c r="H29" s="19"/>
      <c r="I29" s="19"/>
      <c r="J29" s="19"/>
      <c r="K29" s="19"/>
    </row>
    <row r="30" spans="5:19" x14ac:dyDescent="0.25">
      <c r="E30" t="str">
        <f t="shared" si="4"/>
        <v>"Neural Network" AND "Sustainable Development"</v>
      </c>
      <c r="F30" s="19"/>
      <c r="G30" s="19"/>
      <c r="H30" s="19"/>
      <c r="I30" s="19"/>
      <c r="J30" s="19"/>
      <c r="K30" s="19"/>
    </row>
    <row r="31" spans="5:19" x14ac:dyDescent="0.25">
      <c r="E31" t="str">
        <f t="shared" si="4"/>
        <v>"Neural Network" AND "Environment"</v>
      </c>
      <c r="F31" s="19"/>
      <c r="G31" s="19"/>
      <c r="H31" s="19"/>
      <c r="I31" s="19"/>
      <c r="J31" s="19"/>
      <c r="K31" s="19"/>
    </row>
    <row r="32" spans="5:19" x14ac:dyDescent="0.25">
      <c r="E32" t="str">
        <f t="shared" si="4"/>
        <v>"Neural Network" AND "Environmental Sustainability"</v>
      </c>
      <c r="F32" s="19"/>
      <c r="G32" s="19"/>
      <c r="H32" s="19"/>
      <c r="I32" s="19"/>
      <c r="J32" s="19"/>
      <c r="K32" s="19"/>
    </row>
    <row r="33" spans="13:19" ht="21" x14ac:dyDescent="0.35">
      <c r="M33" s="15" t="s">
        <v>33</v>
      </c>
      <c r="N33" s="16"/>
      <c r="O33" s="16"/>
      <c r="P33" s="16"/>
      <c r="Q33" s="16"/>
      <c r="R33" s="16"/>
      <c r="S33" s="16"/>
    </row>
    <row r="34" spans="13:19" x14ac:dyDescent="0.25">
      <c r="M34" t="s">
        <v>28</v>
      </c>
      <c r="N34" s="9" t="s">
        <v>16</v>
      </c>
      <c r="O34" s="9" t="s">
        <v>17</v>
      </c>
      <c r="P34" s="9" t="s">
        <v>18</v>
      </c>
      <c r="Q34" s="9" t="s">
        <v>19</v>
      </c>
      <c r="R34" s="9" t="s">
        <v>21</v>
      </c>
      <c r="S34" s="9" t="s">
        <v>20</v>
      </c>
    </row>
    <row r="35" spans="13:19" ht="30" x14ac:dyDescent="0.25">
      <c r="M35" s="10" t="str">
        <f t="shared" ref="M35:M42" si="5">C2</f>
        <v>Neural Network Sustainability</v>
      </c>
      <c r="N35" s="10" t="s">
        <v>34</v>
      </c>
      <c r="O35" s="10"/>
      <c r="P35" s="10"/>
      <c r="Q35" s="10"/>
      <c r="R35" s="10"/>
      <c r="S35" s="10"/>
    </row>
    <row r="36" spans="13:19" x14ac:dyDescent="0.25">
      <c r="M36" s="10" t="str">
        <f t="shared" si="5"/>
        <v>Neural Network Sustainable Development</v>
      </c>
      <c r="N36" s="10"/>
      <c r="O36" s="10"/>
      <c r="P36" s="10"/>
      <c r="Q36" s="10"/>
      <c r="R36" s="10"/>
      <c r="S36" s="10"/>
    </row>
    <row r="37" spans="13:19" x14ac:dyDescent="0.25">
      <c r="M37" s="10" t="str">
        <f t="shared" si="5"/>
        <v>Neural Network Environment</v>
      </c>
      <c r="N37" s="10"/>
      <c r="O37" s="10"/>
      <c r="P37" s="10"/>
      <c r="Q37" s="10"/>
      <c r="R37" s="10"/>
      <c r="S37" s="10"/>
    </row>
    <row r="38" spans="13:19" x14ac:dyDescent="0.25">
      <c r="M38" s="10" t="str">
        <f t="shared" si="5"/>
        <v>Neural Network Environmental Sustainability</v>
      </c>
      <c r="N38" s="10"/>
      <c r="O38" s="10"/>
      <c r="P38" s="10"/>
      <c r="Q38" s="10"/>
      <c r="R38" s="10"/>
      <c r="S38" s="10"/>
    </row>
    <row r="39" spans="13:19" x14ac:dyDescent="0.25">
      <c r="M39" s="10" t="str">
        <f t="shared" si="5"/>
        <v>"Neural Network" AND "Sustainability"</v>
      </c>
      <c r="N39" s="10"/>
      <c r="O39" s="10"/>
      <c r="P39" s="10"/>
      <c r="Q39" s="10"/>
      <c r="R39" s="10"/>
      <c r="S39" s="10"/>
    </row>
    <row r="40" spans="13:19" x14ac:dyDescent="0.25">
      <c r="M40" s="10" t="str">
        <f t="shared" si="5"/>
        <v>"Neural Network" AND "Sustainable Development"</v>
      </c>
      <c r="N40" s="10"/>
      <c r="O40" s="10"/>
      <c r="P40" s="10"/>
      <c r="Q40" s="10"/>
      <c r="R40" s="10"/>
      <c r="S40" s="10"/>
    </row>
    <row r="41" spans="13:19" x14ac:dyDescent="0.25">
      <c r="M41" s="10" t="str">
        <f t="shared" si="5"/>
        <v>"Neural Network" AND "Environment"</v>
      </c>
      <c r="N41" s="10"/>
      <c r="O41" s="10"/>
      <c r="P41" s="10"/>
      <c r="Q41" s="10"/>
      <c r="R41" s="10"/>
      <c r="S41" s="10"/>
    </row>
    <row r="42" spans="13:19" x14ac:dyDescent="0.25">
      <c r="M42" s="10" t="str">
        <f t="shared" si="5"/>
        <v>"Neural Network" AND "Environmental Sustainability"</v>
      </c>
      <c r="N42" s="10"/>
      <c r="O42" s="10"/>
      <c r="P42" s="10"/>
      <c r="Q42" s="10"/>
      <c r="R42" s="10"/>
      <c r="S42" s="10"/>
    </row>
  </sheetData>
  <mergeCells count="5">
    <mergeCell ref="E1:K1"/>
    <mergeCell ref="E12:K12"/>
    <mergeCell ref="E23:K23"/>
    <mergeCell ref="M33:S33"/>
    <mergeCell ref="M12:S1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 Principal</vt:lpstr>
      <vt:lpstr>Metodologia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</dc:creator>
  <cp:lastModifiedBy>Plácido</cp:lastModifiedBy>
  <dcterms:created xsi:type="dcterms:W3CDTF">2019-05-25T16:03:18Z</dcterms:created>
  <dcterms:modified xsi:type="dcterms:W3CDTF">2019-06-24T00:28:58Z</dcterms:modified>
</cp:coreProperties>
</file>