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SKILLING (Data Analyst)\PROJECTS (EXCEL)\Fixing Car Database\"/>
    </mc:Choice>
  </mc:AlternateContent>
  <xr:revisionPtr revIDLastSave="0" documentId="13_ncr:1_{507E9750-CB98-42DC-A7CB-17866E3AE803}" xr6:coauthVersionLast="47" xr6:coauthVersionMax="47" xr10:uidLastSave="{00000000-0000-0000-0000-000000000000}"/>
  <bookViews>
    <workbookView xWindow="-120" yWindow="-120" windowWidth="29040" windowHeight="15720" xr2:uid="{EBF0183C-3EC2-4DE8-84B4-608C7395534B}"/>
  </bookViews>
  <sheets>
    <sheet name="car_sales_data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I103" i="1" s="1"/>
  <c r="E103" i="1"/>
  <c r="J11" i="1"/>
  <c r="J22" i="1"/>
  <c r="J47" i="1"/>
  <c r="J58" i="1"/>
  <c r="J83" i="1"/>
  <c r="J94" i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2" i="1"/>
  <c r="J2" i="1" s="1"/>
</calcChain>
</file>

<file path=xl/sharedStrings.xml><?xml version="1.0" encoding="utf-8"?>
<sst xmlns="http://schemas.openxmlformats.org/spreadsheetml/2006/main" count="549" uniqueCount="161">
  <si>
    <t>Customer Name</t>
  </si>
  <si>
    <t>Car Model</t>
  </si>
  <si>
    <t>Purchase Date</t>
  </si>
  <si>
    <t>Price</t>
  </si>
  <si>
    <t>Payment Method</t>
  </si>
  <si>
    <t>Salesperson</t>
  </si>
  <si>
    <t>Warranty Included</t>
  </si>
  <si>
    <t>Customer_1</t>
  </si>
  <si>
    <t>Alice</t>
  </si>
  <si>
    <t>Customer_2</t>
  </si>
  <si>
    <t>28/08/2023</t>
  </si>
  <si>
    <t>Customer_3</t>
  </si>
  <si>
    <t>Charlie</t>
  </si>
  <si>
    <t>Customer_4</t>
  </si>
  <si>
    <t>16/12/2023</t>
  </si>
  <si>
    <t>Customer_5</t>
  </si>
  <si>
    <t>25/01/2023</t>
  </si>
  <si>
    <t>Customer_6</t>
  </si>
  <si>
    <t>CASH</t>
  </si>
  <si>
    <t>Customer_7</t>
  </si>
  <si>
    <t>23/12/2023</t>
  </si>
  <si>
    <t>Customer_8</t>
  </si>
  <si>
    <t>Customer_9</t>
  </si>
  <si>
    <t>18/11/2023</t>
  </si>
  <si>
    <t>Bob</t>
  </si>
  <si>
    <t>Customer_10</t>
  </si>
  <si>
    <t>17/06/2022</t>
  </si>
  <si>
    <t>Customer_11</t>
  </si>
  <si>
    <t>27/02/2022</t>
  </si>
  <si>
    <t>Customer_12</t>
  </si>
  <si>
    <t>Diana</t>
  </si>
  <si>
    <t>Customer_13</t>
  </si>
  <si>
    <t>27/05/2022</t>
  </si>
  <si>
    <t>Customer_14</t>
  </si>
  <si>
    <t>21/08/2023</t>
  </si>
  <si>
    <t>Customer_15</t>
  </si>
  <si>
    <t>23/04/2022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</si>
  <si>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</si>
  <si>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</si>
  <si>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</si>
  <si>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</si>
  <si>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</si>
  <si>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</si>
  <si>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</si>
  <si>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</si>
  <si>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</si>
  <si>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</si>
  <si>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19/08/2022</t>
  </si>
  <si>
    <t>Customer_26</t>
  </si>
  <si>
    <t>Customer_27</t>
  </si>
  <si>
    <t>Customer_28</t>
  </si>
  <si>
    <t>21/02/2023</t>
  </si>
  <si>
    <t>Customer_29</t>
  </si>
  <si>
    <t>Customer_30</t>
  </si>
  <si>
    <t>16/07/2022</t>
  </si>
  <si>
    <t>Customer_31</t>
  </si>
  <si>
    <t>19/03/2022</t>
  </si>
  <si>
    <t>Customer_32</t>
  </si>
  <si>
    <t>20/06/2022</t>
  </si>
  <si>
    <t>Customer_33</t>
  </si>
  <si>
    <t>Customer_34</t>
  </si>
  <si>
    <t>Customer_35</t>
  </si>
  <si>
    <t>Customer_36</t>
  </si>
  <si>
    <t>22/08/2023</t>
  </si>
  <si>
    <t>Customer_37</t>
  </si>
  <si>
    <t>Customer_38</t>
  </si>
  <si>
    <t>27/09/2023</t>
  </si>
  <si>
    <t>Customer_39</t>
  </si>
  <si>
    <t>Customer_40</t>
  </si>
  <si>
    <t>16/03/2022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</si>
  <si>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</si>
  <si>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</si>
  <si>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</si>
  <si>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</si>
  <si>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</si>
  <si>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</si>
  <si>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</si>
  <si>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29/07/2023</t>
  </si>
  <si>
    <t>Customer_48</t>
  </si>
  <si>
    <t>Customer_49</t>
  </si>
  <si>
    <t>Customer_50</t>
  </si>
  <si>
    <t>Customer_51</t>
  </si>
  <si>
    <t>Customer_52</t>
  </si>
  <si>
    <t>27/04/2023</t>
  </si>
  <si>
    <t>Customer_53</t>
  </si>
  <si>
    <t>Customer_54</t>
  </si>
  <si>
    <t>Customer_55</t>
  </si>
  <si>
    <t>Customer_56</t>
  </si>
  <si>
    <t>Customer_57</t>
  </si>
  <si>
    <t>27/12/2023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</si>
  <si>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</si>
  <si>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</si>
  <si>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</si>
  <si>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</si>
  <si>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</si>
  <si>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</si>
  <si>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</si>
  <si>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</si>
  <si>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</si>
  <si>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</si>
  <si>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</si>
  <si>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</si>
  <si>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16/07/2023</t>
  </si>
  <si>
    <t>Customer_70</t>
  </si>
  <si>
    <t>15/10/2023</t>
  </si>
  <si>
    <t>Customer_71</t>
  </si>
  <si>
    <t>Customer_72</t>
  </si>
  <si>
    <t>25/08/2022</t>
  </si>
  <si>
    <t>Customer_73</t>
  </si>
  <si>
    <t>Customer_74</t>
  </si>
  <si>
    <t>13/08/2023</t>
  </si>
  <si>
    <t>Customer_75</t>
  </si>
  <si>
    <t>15/05/2023</t>
  </si>
  <si>
    <t>Customer_76</t>
  </si>
  <si>
    <t>Customer_77</t>
  </si>
  <si>
    <t>Customer_78</t>
  </si>
  <si>
    <t>Customer_79</t>
  </si>
  <si>
    <t>25/03/2022</t>
  </si>
  <si>
    <t>Customer_80</t>
  </si>
  <si>
    <t>30/10/2023</t>
  </si>
  <si>
    <t>Customer_81</t>
  </si>
  <si>
    <t>Customer_82</t>
  </si>
  <si>
    <t>13/01/2023</t>
  </si>
  <si>
    <t>Customer_83</t>
  </si>
  <si>
    <t>Customer_84</t>
  </si>
  <si>
    <t>Customer_85</t>
  </si>
  <si>
    <t>Customer_86</t>
  </si>
  <si>
    <t>Customer_87</t>
  </si>
  <si>
    <t>22/03/2023</t>
  </si>
  <si>
    <t>Customer_88</t>
  </si>
  <si>
    <t>30/08/2023</t>
  </si>
  <si>
    <t>Customer_89</t>
  </si>
  <si>
    <t>Customer_90</t>
  </si>
  <si>
    <t>Customer_91</t>
  </si>
  <si>
    <t>Customer_92</t>
  </si>
  <si>
    <t>Customer_93</t>
  </si>
  <si>
    <t>15/08/2022</t>
  </si>
  <si>
    <t>Customer_94</t>
  </si>
  <si>
    <t>Customer_95</t>
  </si>
  <si>
    <t>15/09/2022</t>
  </si>
  <si>
    <t>Customer_96</t>
  </si>
  <si>
    <t>Customer_97</t>
  </si>
  <si>
    <t>31/10/2022</t>
  </si>
  <si>
    <t>Customer_98</t>
  </si>
  <si>
    <t>Customer_99</t>
  </si>
  <si>
    <t>Customer_100</t>
  </si>
  <si>
    <t>LOAN</t>
  </si>
  <si>
    <t>CREDIT CARD</t>
  </si>
  <si>
    <t>Warranty Qualifications</t>
  </si>
  <si>
    <t>Corolla</t>
  </si>
  <si>
    <t>Toyota</t>
  </si>
  <si>
    <t>Civic</t>
  </si>
  <si>
    <t>Honda</t>
  </si>
  <si>
    <t>Mirage</t>
  </si>
  <si>
    <t>Ranger</t>
  </si>
  <si>
    <t>Ford</t>
  </si>
  <si>
    <t>Mitsubishi</t>
  </si>
  <si>
    <t>Car Brand</t>
  </si>
  <si>
    <t>TOTAL SALES:</t>
  </si>
  <si>
    <t>COMMISSION (10%)</t>
  </si>
  <si>
    <t>TOTAL COMMISSION: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</si>
</sst>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10" xfId="0" applyBorder="1"/>
    <xf numFmtId="0" fontId="0" fillId="0" borderId="12" xfId="0" applyBorder="1"/>
    <xf numFmtId="14" fontId="0" fillId="0" borderId="0" xfId="0" applyNumberFormat="1"/>
    <xf numFmtId="14" fontId="0" fillId="0" borderId="10" xfId="0" applyNumberFormat="1" applyBorder="1" applyAlignment="1">
      <alignment horizontal="right" indent="1"/>
    </xf>
    <xf numFmtId="164" fontId="0" fillId="0" borderId="10" xfId="1" applyNumberFormat="1" applyFont="1" applyBorder="1" applyAlignment="1">
      <alignment horizontal="left" indent="10"/>
    </xf>
    <xf numFmtId="0" fontId="0" fillId="0" borderId="17" xfId="0" applyBorder="1"/>
    <xf numFmtId="0" fontId="0" fillId="0" borderId="18" xfId="0" applyBorder="1"/>
    <xf numFmtId="14" fontId="0" fillId="0" borderId="18" xfId="0" applyNumberFormat="1" applyBorder="1" applyAlignment="1">
      <alignment horizontal="right" indent="1"/>
    </xf>
    <xf numFmtId="164" fontId="0" fillId="0" borderId="18" xfId="1" applyNumberFormat="1" applyFont="1" applyBorder="1" applyAlignment="1">
      <alignment horizontal="left" vertical="top" indent="10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0" fillId="0" borderId="22" xfId="0" applyNumberFormat="1" applyBorder="1" applyAlignment="1">
      <alignment horizontal="right" indent="1"/>
    </xf>
    <xf numFmtId="164" fontId="0" fillId="0" borderId="22" xfId="1" applyNumberFormat="1" applyFont="1" applyBorder="1" applyAlignment="1">
      <alignment horizontal="left" indent="10"/>
    </xf>
    <xf numFmtId="0" fontId="18" fillId="15" borderId="13" xfId="25" applyFont="1" applyBorder="1" applyAlignment="1">
      <alignment horizontal="center"/>
    </xf>
    <xf numFmtId="0" fontId="18" fillId="15" borderId="14" xfId="25" applyFont="1" applyBorder="1" applyAlignment="1">
      <alignment horizontal="center"/>
    </xf>
    <xf numFmtId="0" fontId="0" fillId="0" borderId="23" xfId="0" applyBorder="1"/>
    <xf numFmtId="164" fontId="0" fillId="0" borderId="23" xfId="0" applyNumberFormat="1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5" xfId="0" applyBorder="1"/>
    <xf numFmtId="0" fontId="18" fillId="15" borderId="24" xfId="25" applyFont="1" applyBorder="1" applyAlignment="1">
      <alignment horizontal="center"/>
    </xf>
    <xf numFmtId="14" fontId="18" fillId="15" borderId="14" xfId="25" applyNumberFormat="1" applyFont="1" applyBorder="1" applyAlignment="1">
      <alignment horizontal="center"/>
    </xf>
    <xf numFmtId="0" fontId="18" fillId="15" borderId="15" xfId="25" applyFont="1" applyBorder="1" applyAlignment="1">
      <alignment horizontal="center"/>
    </xf>
    <xf numFmtId="0" fontId="16" fillId="0" borderId="11" xfId="0" applyFont="1" applyBorder="1"/>
    <xf numFmtId="14" fontId="16" fillId="0" borderId="28" xfId="0" applyNumberFormat="1" applyFont="1" applyBorder="1"/>
    <xf numFmtId="164" fontId="0" fillId="0" borderId="16" xfId="0" applyNumberFormat="1" applyBorder="1"/>
    <xf numFmtId="164" fontId="0" fillId="0" borderId="15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73F3-E73F-494E-8A04-B11F68E0EB86}">
  <dimension ref="A1:J103"/>
  <sheetViews>
    <sheetView tabSelected="1" topLeftCell="A61" zoomScale="85" zoomScaleNormal="85" workbookViewId="0">
      <selection activeCell="L7" sqref="L7"/>
    </sheetView>
  </sheetViews>
  <sheetFormatPr defaultRowHeight="15" x14ac:dyDescent="0.25"/>
  <cols>
    <col min="1" max="1" width="25.85546875" style="2" customWidth="1"/>
    <col min="2" max="3" width="30.7109375" customWidth="1"/>
    <col min="4" max="4" width="30.85546875" style="3" customWidth="1"/>
    <col min="5" max="5" width="28.7109375" customWidth="1"/>
    <col min="6" max="7" width="31.85546875" customWidth="1"/>
    <col min="8" max="9" width="24.140625" customWidth="1"/>
    <col min="10" max="10" width="26.85546875" customWidth="1"/>
  </cols>
  <sheetData>
    <row r="1" spans="1:10" ht="15.75" thickBot="1" x14ac:dyDescent="0.3">
      <c r="A1" s="16" t="s">
        <v>0</v>
      </c>
      <c r="B1" s="25" t="s">
        <v>157</v>
      </c>
      <c r="C1" s="16" t="s">
        <v>1</v>
      </c>
      <c r="D1" s="26" t="s">
        <v>2</v>
      </c>
      <c r="E1" s="17" t="s">
        <v>3</v>
      </c>
      <c r="F1" s="17" t="s">
        <v>4</v>
      </c>
      <c r="G1" s="17" t="s">
        <v>148</v>
      </c>
      <c r="H1" s="17" t="s">
        <v>5</v>
      </c>
      <c r="I1" s="17" t="s">
        <v>159</v>
      </c>
      <c r="J1" s="27" t="s">
        <v>6</v>
      </c>
    </row>
    <row r="2" spans="1:10" ht="15.75" thickBot="1" x14ac:dyDescent="0.3">
      <c r="A2" s="6" t="s">
        <v>7</v>
      </c>
      <c r="B2" s="18" t="s">
        <v>150</v>
      </c>
      <c r="C2" s="6" t="s">
        <v>149</v>
      </c>
      <c r="D2" s="8">
        <v>44587</v>
      </c>
      <c r="E2" s="9">
        <v>1013575</v>
      </c>
      <c r="F2" s="7" t="s">
        <v>146</v>
      </c>
      <c r="G2" s="7" t="str">
        <f>IF(F2="LOAN", "NOT QUALIFIED", IF(OR(F2="CASH", F2="CREDIT CARD"), "QUALIFIED", ""))</f>
        <v>NOT QUALIFIED</v>
      </c>
      <c r="H2" s="7" t="s">
        <v>8</v>
      </c>
      <c r="I2" s="22">
        <f>SUM(E2*0.1)</f>
        <v>101357.5</v>
      </c>
      <c r="J2" s="10" t="str">
        <f>IF(G2="NOT QUALIFIED", "NO",IF(G2="QUALIFIED", "YES"))</f>
        <v>NO</v>
      </c>
    </row>
    <row r="3" spans="1:10" ht="15.75" thickBot="1" x14ac:dyDescent="0.3">
      <c r="A3" s="11" t="s">
        <v>9</v>
      </c>
      <c r="B3" s="20" t="s">
        <v>150</v>
      </c>
      <c r="C3" s="11" t="s">
        <v>149</v>
      </c>
      <c r="D3" s="4" t="s">
        <v>10</v>
      </c>
      <c r="E3" s="5">
        <v>562489</v>
      </c>
      <c r="F3" s="1" t="s">
        <v>18</v>
      </c>
      <c r="G3" s="1" t="str">
        <f t="shared" ref="G3:G66" si="0">IF(F3="LOAN", "NOT QUALIFIED", IF(OR(F3="CASH", F3="CREDIT CARD"), "QUALIFIED", ""))</f>
        <v>QUALIFIED</v>
      </c>
      <c r="H3" s="1" t="s">
        <v>8</v>
      </c>
      <c r="I3" s="19">
        <f t="shared" ref="I3:I66" si="1">SUM(E3*0.1)</f>
        <v>56248.9</v>
      </c>
      <c r="J3" s="10" t="str">
        <f t="shared" ref="J3:J66" si="2">IF(G3="NOT QUALIFIED", "NO",IF(G3="QUALIFIED", "YES"))</f>
        <v>YES</v>
      </c>
    </row>
    <row r="4" spans="1:10" ht="15.75" thickBot="1" x14ac:dyDescent="0.3">
      <c r="A4" s="11" t="s">
        <v>11</v>
      </c>
      <c r="B4" s="20" t="s">
        <v>152</v>
      </c>
      <c r="C4" s="11" t="s">
        <v>151</v>
      </c>
      <c r="D4" s="4">
        <v>45227</v>
      </c>
      <c r="E4" s="5">
        <v>1379796</v>
      </c>
      <c r="F4" s="1" t="s">
        <v>147</v>
      </c>
      <c r="G4" s="1" t="str">
        <f t="shared" si="0"/>
        <v>QUALIFIED</v>
      </c>
      <c r="H4" s="1" t="s">
        <v>12</v>
      </c>
      <c r="I4" s="19">
        <f t="shared" si="1"/>
        <v>137979.6</v>
      </c>
      <c r="J4" s="10" t="str">
        <f t="shared" si="2"/>
        <v>YES</v>
      </c>
    </row>
    <row r="5" spans="1:10" ht="15.75" thickBot="1" x14ac:dyDescent="0.3">
      <c r="A5" s="11" t="s">
        <v>13</v>
      </c>
      <c r="B5" s="20" t="s">
        <v>152</v>
      </c>
      <c r="C5" s="11" t="s">
        <v>151</v>
      </c>
      <c r="D5" s="4" t="s">
        <v>14</v>
      </c>
      <c r="E5" s="5">
        <v>1082738</v>
      </c>
      <c r="F5" s="1" t="s">
        <v>146</v>
      </c>
      <c r="G5" s="1" t="str">
        <f t="shared" si="0"/>
        <v>NOT QUALIFIED</v>
      </c>
      <c r="H5" s="1" t="s">
        <v>12</v>
      </c>
      <c r="I5" s="19">
        <f t="shared" si="1"/>
        <v>108273.8</v>
      </c>
      <c r="J5" s="10" t="str">
        <f t="shared" si="2"/>
        <v>NO</v>
      </c>
    </row>
    <row r="6" spans="1:10" ht="15.75" thickBot="1" x14ac:dyDescent="0.3">
      <c r="A6" s="11" t="s">
        <v>15</v>
      </c>
      <c r="B6" s="20" t="s">
        <v>150</v>
      </c>
      <c r="C6" s="11" t="s">
        <v>149</v>
      </c>
      <c r="D6" s="4" t="s">
        <v>16</v>
      </c>
      <c r="E6" s="5">
        <v>1221327</v>
      </c>
      <c r="F6" s="1" t="s">
        <v>146</v>
      </c>
      <c r="G6" s="1" t="str">
        <f t="shared" si="0"/>
        <v>NOT QUALIFIED</v>
      </c>
      <c r="H6" s="1" t="s">
        <v>8</v>
      </c>
      <c r="I6" s="19">
        <f t="shared" si="1"/>
        <v>122132.70000000001</v>
      </c>
      <c r="J6" s="10" t="str">
        <f t="shared" si="2"/>
        <v>NO</v>
      </c>
    </row>
    <row r="7" spans="1:10" ht="15.75" thickBot="1" x14ac:dyDescent="0.3">
      <c r="A7" s="11" t="s">
        <v>17</v>
      </c>
      <c r="B7" s="20" t="s">
        <v>156</v>
      </c>
      <c r="C7" s="11" t="s">
        <v>153</v>
      </c>
      <c r="D7" s="4">
        <v>45023</v>
      </c>
      <c r="E7" s="5">
        <v>1293844</v>
      </c>
      <c r="F7" s="1" t="s">
        <v>18</v>
      </c>
      <c r="G7" s="1" t="str">
        <f t="shared" si="0"/>
        <v>QUALIFIED</v>
      </c>
      <c r="H7" s="1" t="s">
        <v>12</v>
      </c>
      <c r="I7" s="19">
        <f t="shared" si="1"/>
        <v>129384.40000000001</v>
      </c>
      <c r="J7" s="10" t="str">
        <f t="shared" si="2"/>
        <v>YES</v>
      </c>
    </row>
    <row r="8" spans="1:10" ht="15.75" thickBot="1" x14ac:dyDescent="0.3">
      <c r="A8" s="11" t="s">
        <v>19</v>
      </c>
      <c r="B8" s="20" t="s">
        <v>152</v>
      </c>
      <c r="C8" s="11" t="s">
        <v>151</v>
      </c>
      <c r="D8" s="4" t="s">
        <v>20</v>
      </c>
      <c r="E8" s="5">
        <v>1886769</v>
      </c>
      <c r="F8" s="1" t="s">
        <v>18</v>
      </c>
      <c r="G8" s="1" t="str">
        <f t="shared" si="0"/>
        <v>QUALIFIED</v>
      </c>
      <c r="H8" s="1" t="s">
        <v>8</v>
      </c>
      <c r="I8" s="19">
        <f t="shared" si="1"/>
        <v>188676.90000000002</v>
      </c>
      <c r="J8" s="10" t="str">
        <f t="shared" si="2"/>
        <v>YES</v>
      </c>
    </row>
    <row r="9" spans="1:10" ht="15.75" thickBot="1" x14ac:dyDescent="0.3">
      <c r="A9" s="11" t="s">
        <v>21</v>
      </c>
      <c r="B9" s="20" t="s">
        <v>150</v>
      </c>
      <c r="C9" s="11" t="s">
        <v>149</v>
      </c>
      <c r="D9" s="4" t="s">
        <v>16</v>
      </c>
      <c r="E9" s="5">
        <v>1833126</v>
      </c>
      <c r="F9" s="1" t="s">
        <v>18</v>
      </c>
      <c r="G9" s="1" t="str">
        <f t="shared" si="0"/>
        <v>QUALIFIED</v>
      </c>
      <c r="H9" s="1" t="s">
        <v>12</v>
      </c>
      <c r="I9" s="19">
        <f t="shared" si="1"/>
        <v>183312.6</v>
      </c>
      <c r="J9" s="10" t="str">
        <f t="shared" si="2"/>
        <v>YES</v>
      </c>
    </row>
    <row r="10" spans="1:10" ht="15.75" thickBot="1" x14ac:dyDescent="0.3">
      <c r="A10" s="11" t="s">
        <v>22</v>
      </c>
      <c r="B10" s="20" t="s">
        <v>152</v>
      </c>
      <c r="C10" s="11" t="s">
        <v>151</v>
      </c>
      <c r="D10" s="4" t="s">
        <v>23</v>
      </c>
      <c r="E10" s="5">
        <v>1933503</v>
      </c>
      <c r="F10" s="1" t="s">
        <v>147</v>
      </c>
      <c r="G10" s="1" t="str">
        <f t="shared" si="0"/>
        <v>QUALIFIED</v>
      </c>
      <c r="H10" s="1" t="s">
        <v>24</v>
      </c>
      <c r="I10" s="19">
        <f t="shared" si="1"/>
        <v>193350.30000000002</v>
      </c>
      <c r="J10" s="10" t="str">
        <f t="shared" si="2"/>
        <v>YES</v>
      </c>
    </row>
    <row r="11" spans="1:10" ht="15.75" thickBot="1" x14ac:dyDescent="0.3">
      <c r="A11" s="11" t="s">
        <v>25</v>
      </c>
      <c r="B11" s="20" t="s">
        <v>152</v>
      </c>
      <c r="C11" s="11" t="s">
        <v>151</v>
      </c>
      <c r="D11" s="4" t="s">
        <v>26</v>
      </c>
      <c r="E11" s="5">
        <v>1066121</v>
      </c>
      <c r="F11" s="1" t="s">
        <v>146</v>
      </c>
      <c r="G11" s="1" t="str">
        <f t="shared" si="0"/>
        <v>NOT QUALIFIED</v>
      </c>
      <c r="H11" s="1" t="s">
        <v>24</v>
      </c>
      <c r="I11" s="19">
        <f t="shared" si="1"/>
        <v>106612.1</v>
      </c>
      <c r="J11" s="10" t="str">
        <f t="shared" si="2"/>
        <v>NO</v>
      </c>
    </row>
    <row r="12" spans="1:10" ht="15.75" thickBot="1" x14ac:dyDescent="0.3">
      <c r="A12" s="11" t="s">
        <v>27</v>
      </c>
      <c r="B12" s="20" t="s">
        <v>155</v>
      </c>
      <c r="C12" s="11" t="s">
        <v>154</v>
      </c>
      <c r="D12" s="4" t="s">
        <v>28</v>
      </c>
      <c r="E12" s="5">
        <v>567319</v>
      </c>
      <c r="F12" s="1" t="s">
        <v>147</v>
      </c>
      <c r="G12" s="1" t="str">
        <f t="shared" si="0"/>
        <v>QUALIFIED</v>
      </c>
      <c r="H12" s="1" t="s">
        <v>12</v>
      </c>
      <c r="I12" s="19">
        <f t="shared" si="1"/>
        <v>56731.9</v>
      </c>
      <c r="J12" s="10" t="str">
        <f t="shared" si="2"/>
        <v>YES</v>
      </c>
    </row>
    <row r="13" spans="1:10" ht="15.75" thickBot="1" x14ac:dyDescent="0.3">
      <c r="A13" s="11" t="s">
        <v>29</v>
      </c>
      <c r="B13" s="20" t="s">
        <v>152</v>
      </c>
      <c r="C13" s="11" t="s">
        <v>151</v>
      </c>
      <c r="D13" s="4">
        <v>45142</v>
      </c>
      <c r="E13" s="5">
        <v>1159927</v>
      </c>
      <c r="F13" s="1" t="s">
        <v>147</v>
      </c>
      <c r="G13" s="1" t="str">
        <f t="shared" si="0"/>
        <v>QUALIFIED</v>
      </c>
      <c r="H13" s="1" t="s">
        <v>30</v>
      </c>
      <c r="I13" s="19">
        <f t="shared" si="1"/>
        <v>115992.70000000001</v>
      </c>
      <c r="J13" s="10" t="str">
        <f t="shared" si="2"/>
        <v>YES</v>
      </c>
    </row>
    <row r="14" spans="1:10" ht="15.75" thickBot="1" x14ac:dyDescent="0.3">
      <c r="A14" s="11" t="s">
        <v>31</v>
      </c>
      <c r="B14" s="20" t="s">
        <v>156</v>
      </c>
      <c r="C14" s="11" t="s">
        <v>153</v>
      </c>
      <c r="D14" s="4" t="s">
        <v>32</v>
      </c>
      <c r="E14" s="5">
        <v>1017215</v>
      </c>
      <c r="F14" s="1" t="s">
        <v>147</v>
      </c>
      <c r="G14" s="1" t="str">
        <f t="shared" si="0"/>
        <v>QUALIFIED</v>
      </c>
      <c r="H14" s="1" t="s">
        <v>12</v>
      </c>
      <c r="I14" s="19">
        <f t="shared" si="1"/>
        <v>101721.5</v>
      </c>
      <c r="J14" s="10" t="str">
        <f t="shared" si="2"/>
        <v>YES</v>
      </c>
    </row>
    <row r="15" spans="1:10" ht="15.75" thickBot="1" x14ac:dyDescent="0.3">
      <c r="A15" s="11" t="s">
        <v>33</v>
      </c>
      <c r="B15" s="20" t="s">
        <v>156</v>
      </c>
      <c r="C15" s="11" t="s">
        <v>153</v>
      </c>
      <c r="D15" s="4" t="s">
        <v>34</v>
      </c>
      <c r="E15" s="5">
        <v>959948</v>
      </c>
      <c r="F15" s="1" t="s">
        <v>18</v>
      </c>
      <c r="G15" s="1" t="str">
        <f t="shared" si="0"/>
        <v>QUALIFIED</v>
      </c>
      <c r="H15" s="1" t="s">
        <v>30</v>
      </c>
      <c r="I15" s="19">
        <f t="shared" si="1"/>
        <v>95994.8</v>
      </c>
      <c r="J15" s="10" t="str">
        <f t="shared" si="2"/>
        <v>YES</v>
      </c>
    </row>
    <row r="16" spans="1:10" ht="15.75" thickBot="1" x14ac:dyDescent="0.3">
      <c r="A16" s="11" t="s">
        <v>35</v>
      </c>
      <c r="B16" s="20" t="s">
        <v>150</v>
      </c>
      <c r="C16" s="11" t="s">
        <v>149</v>
      </c>
      <c r="D16" s="4" t="s">
        <v>36</v>
      </c>
      <c r="E16" s="5">
        <v>835506</v>
      </c>
      <c r="F16" s="1" t="s">
        <v>147</v>
      </c>
      <c r="G16" s="1" t="str">
        <f t="shared" si="0"/>
        <v>QUALIFIED</v>
      </c>
      <c r="H16" s="1" t="s">
        <v>8</v>
      </c>
      <c r="I16" s="19">
        <f t="shared" si="1"/>
        <v>83550.600000000006</v>
      </c>
      <c r="J16" s="10" t="str">
        <f t="shared" si="2"/>
        <v>YES</v>
      </c>
    </row>
    <row r="17" spans="1:10" ht="15.75" thickBot="1" x14ac:dyDescent="0.3">
      <c r="A17" s="11" t="s">
        <v>37</v>
      </c>
      <c r="B17" s="20" t="s">
        <v>156</v>
      </c>
      <c r="C17" s="11" t="s">
        <v>153</v>
      </c>
      <c r="D17" s="4">
        <v>45172</v>
      </c>
      <c r="E17" s="5">
        <v>1609633</v>
      </c>
      <c r="F17" s="1" t="s">
        <v>147</v>
      </c>
      <c r="G17" s="1" t="str">
        <f t="shared" si="0"/>
        <v>QUALIFIED</v>
      </c>
      <c r="H17" s="1" t="s">
        <v>8</v>
      </c>
      <c r="I17" s="19">
        <f t="shared" si="1"/>
        <v>160963.30000000002</v>
      </c>
      <c r="J17" s="10" t="str">
        <f t="shared" si="2"/>
        <v>YES</v>
      </c>
    </row>
    <row r="18" spans="1:10" ht="15.75" thickBot="1" x14ac:dyDescent="0.3">
      <c r="A18" s="11" t="s">
        <v>38</v>
      </c>
      <c r="B18" s="20" t="s">
        <v>150</v>
      </c>
      <c r="C18" s="11" t="s">
        <v>149</v>
      </c>
      <c r="D18" s="4">
        <v>45260</v>
      </c>
      <c r="E18" s="5">
        <v>1059572</v>
      </c>
      <c r="F18" s="1" t="s">
        <v>18</v>
      </c>
      <c r="G18" s="1" t="str">
        <f t="shared" si="0"/>
        <v>QUALIFIED</v>
      </c>
      <c r="H18" s="1" t="s">
        <v>8</v>
      </c>
      <c r="I18" s="19">
        <f t="shared" si="1"/>
        <v>105957.20000000001</v>
      </c>
      <c r="J18" s="10" t="str">
        <f t="shared" si="2"/>
        <v>YES</v>
      </c>
    </row>
    <row r="19" spans="1:10" ht="15.75" thickBot="1" x14ac:dyDescent="0.3">
      <c r="A19" s="11" t="s">
        <v>39</v>
      </c>
      <c r="B19" s="20" t="s">
        <v>156</v>
      </c>
      <c r="C19" s="11" t="s">
        <v>153</v>
      </c>
      <c r="D19" s="4">
        <v>44871</v>
      </c>
      <c r="E19" s="5">
        <v>1052366</v>
      </c>
      <c r="F19" s="1" t="s">
        <v>146</v>
      </c>
      <c r="G19" s="1" t="str">
        <f t="shared" si="0"/>
        <v>NOT QUALIFIED</v>
      </c>
      <c r="H19" s="1" t="s">
        <v>24</v>
      </c>
      <c r="I19" s="19">
        <f t="shared" si="1"/>
        <v>105236.6</v>
      </c>
      <c r="J19" s="10" t="str">
        <f t="shared" si="2"/>
        <v>NO</v>
      </c>
    </row>
    <row r="20" spans="1:10" ht="15.75" thickBot="1" x14ac:dyDescent="0.3">
      <c r="A20" s="11" t="s">
        <v>40</v>
      </c>
      <c r="B20" s="20" t="s">
        <v>150</v>
      </c>
      <c r="C20" s="11" t="s">
        <v>149</v>
      </c>
      <c r="D20" s="4">
        <v>44995</v>
      </c>
      <c r="E20" s="5">
        <v>1839974</v>
      </c>
      <c r="F20" s="1" t="s">
        <v>18</v>
      </c>
      <c r="G20" s="1" t="str">
        <f t="shared" si="0"/>
        <v>QUALIFIED</v>
      </c>
      <c r="H20" s="1" t="s">
        <v>24</v>
      </c>
      <c r="I20" s="19">
        <f t="shared" si="1"/>
        <v>183997.40000000002</v>
      </c>
      <c r="J20" s="10" t="str">
        <f t="shared" si="2"/>
        <v>YES</v>
      </c>
    </row>
    <row r="21" spans="1:10" ht="15.75" thickBot="1" x14ac:dyDescent="0.3">
      <c r="A21" s="11" t="s">
        <v>41</v>
      </c>
      <c r="B21" s="20" t="s">
        <v>152</v>
      </c>
      <c r="C21" s="11" t="s">
        <v>151</v>
      </c>
      <c r="D21" s="4">
        <v>45114</v>
      </c>
      <c r="E21" s="5">
        <v>1612232</v>
      </c>
      <c r="F21" s="1" t="s">
        <v>147</v>
      </c>
      <c r="G21" s="1" t="str">
        <f t="shared" si="0"/>
        <v>QUALIFIED</v>
      </c>
      <c r="H21" s="1" t="s">
        <v>12</v>
      </c>
      <c r="I21" s="19">
        <f t="shared" si="1"/>
        <v>161223.20000000001</v>
      </c>
      <c r="J21" s="10" t="str">
        <f t="shared" si="2"/>
        <v>YES</v>
      </c>
    </row>
    <row r="22" spans="1:10" ht="15.75" thickBot="1" x14ac:dyDescent="0.3">
      <c r="A22" s="11" t="s">
        <v>42</v>
      </c>
      <c r="B22" s="20" t="s">
        <v>150</v>
      </c>
      <c r="C22" s="11" t="s">
        <v>149</v>
      </c>
      <c r="D22" s="4">
        <v>44676</v>
      </c>
      <c r="E22" s="5">
        <v>1144903</v>
      </c>
      <c r="F22" s="1" t="s">
        <v>18</v>
      </c>
      <c r="G22" s="1" t="str">
        <f t="shared" si="0"/>
        <v>QUALIFIED</v>
      </c>
      <c r="H22" s="1" t="s">
        <v>8</v>
      </c>
      <c r="I22" s="19">
        <f t="shared" si="1"/>
        <v>114490.3</v>
      </c>
      <c r="J22" s="10" t="str">
        <f t="shared" si="2"/>
        <v>YES</v>
      </c>
    </row>
    <row r="23" spans="1:10" ht="15.75" thickBot="1" x14ac:dyDescent="0.3">
      <c r="A23" s="11" t="s">
        <v>43</v>
      </c>
      <c r="B23" s="20" t="s">
        <v>156</v>
      </c>
      <c r="C23" s="11" t="s">
        <v>153</v>
      </c>
      <c r="D23" s="4">
        <v>44632</v>
      </c>
      <c r="E23" s="5">
        <v>1617165</v>
      </c>
      <c r="F23" s="1" t="s">
        <v>18</v>
      </c>
      <c r="G23" s="1" t="str">
        <f t="shared" si="0"/>
        <v>QUALIFIED</v>
      </c>
      <c r="H23" s="1" t="s">
        <v>30</v>
      </c>
      <c r="I23" s="19">
        <f t="shared" si="1"/>
        <v>161716.5</v>
      </c>
      <c r="J23" s="10" t="str">
        <f t="shared" si="2"/>
        <v>YES</v>
      </c>
    </row>
    <row r="24" spans="1:10" ht="15.75" thickBot="1" x14ac:dyDescent="0.3">
      <c r="A24" s="11" t="s">
        <v>44</v>
      </c>
      <c r="B24" s="20" t="s">
        <v>152</v>
      </c>
      <c r="C24" s="11" t="s">
        <v>151</v>
      </c>
      <c r="D24" s="4">
        <v>44833</v>
      </c>
      <c r="E24" s="5">
        <v>1772119</v>
      </c>
      <c r="F24" s="1" t="s">
        <v>18</v>
      </c>
      <c r="G24" s="1" t="str">
        <f t="shared" si="0"/>
        <v>QUALIFIED</v>
      </c>
      <c r="H24" s="1" t="s">
        <v>24</v>
      </c>
      <c r="I24" s="19">
        <f t="shared" si="1"/>
        <v>177211.90000000002</v>
      </c>
      <c r="J24" s="10" t="str">
        <f t="shared" si="2"/>
        <v>YES</v>
      </c>
    </row>
    <row r="25" spans="1:10" ht="15.75" thickBot="1" x14ac:dyDescent="0.3">
      <c r="A25" s="11" t="s">
        <v>45</v>
      </c>
      <c r="B25" s="20" t="s">
        <v>155</v>
      </c>
      <c r="C25" s="11" t="s">
        <v>154</v>
      </c>
      <c r="D25" s="4">
        <v>44970</v>
      </c>
      <c r="E25" s="5">
        <v>1862893</v>
      </c>
      <c r="F25" s="1" t="s">
        <v>147</v>
      </c>
      <c r="G25" s="1" t="str">
        <f t="shared" si="0"/>
        <v>QUALIFIED</v>
      </c>
      <c r="H25" s="1" t="s">
        <v>30</v>
      </c>
      <c r="I25" s="19">
        <f t="shared" si="1"/>
        <v>186289.30000000002</v>
      </c>
      <c r="J25" s="10" t="str">
        <f t="shared" si="2"/>
        <v>YES</v>
      </c>
    </row>
    <row r="26" spans="1:10" ht="15.75" thickBot="1" x14ac:dyDescent="0.3">
      <c r="A26" s="11" t="s">
        <v>46</v>
      </c>
      <c r="B26" s="20" t="s">
        <v>152</v>
      </c>
      <c r="C26" s="11" t="s">
        <v>151</v>
      </c>
      <c r="D26" s="4" t="s">
        <v>47</v>
      </c>
      <c r="E26" s="5">
        <v>544112</v>
      </c>
      <c r="F26" s="1" t="s">
        <v>147</v>
      </c>
      <c r="G26" s="1" t="str">
        <f t="shared" si="0"/>
        <v>QUALIFIED</v>
      </c>
      <c r="H26" s="1" t="s">
        <v>24</v>
      </c>
      <c r="I26" s="19">
        <f t="shared" si="1"/>
        <v>54411.200000000004</v>
      </c>
      <c r="J26" s="10" t="str">
        <f t="shared" si="2"/>
        <v>YES</v>
      </c>
    </row>
    <row r="27" spans="1:10" ht="15.75" thickBot="1" x14ac:dyDescent="0.3">
      <c r="A27" s="11" t="s">
        <v>48</v>
      </c>
      <c r="B27" s="20" t="s">
        <v>150</v>
      </c>
      <c r="C27" s="11" t="s">
        <v>149</v>
      </c>
      <c r="D27" s="4">
        <v>45286</v>
      </c>
      <c r="E27" s="5">
        <v>980125</v>
      </c>
      <c r="F27" s="1" t="s">
        <v>18</v>
      </c>
      <c r="G27" s="1" t="str">
        <f t="shared" si="0"/>
        <v>QUALIFIED</v>
      </c>
      <c r="H27" s="1" t="s">
        <v>12</v>
      </c>
      <c r="I27" s="19">
        <f t="shared" si="1"/>
        <v>98012.5</v>
      </c>
      <c r="J27" s="10" t="str">
        <f t="shared" si="2"/>
        <v>YES</v>
      </c>
    </row>
    <row r="28" spans="1:10" ht="15.75" thickBot="1" x14ac:dyDescent="0.3">
      <c r="A28" s="11" t="s">
        <v>49</v>
      </c>
      <c r="B28" s="20" t="s">
        <v>152</v>
      </c>
      <c r="C28" s="11" t="s">
        <v>151</v>
      </c>
      <c r="D28" s="4">
        <v>44847</v>
      </c>
      <c r="E28" s="5">
        <v>949287</v>
      </c>
      <c r="F28" s="1" t="s">
        <v>146</v>
      </c>
      <c r="G28" s="1" t="str">
        <f t="shared" si="0"/>
        <v>NOT QUALIFIED</v>
      </c>
      <c r="H28" s="1" t="s">
        <v>30</v>
      </c>
      <c r="I28" s="19">
        <f t="shared" si="1"/>
        <v>94928.700000000012</v>
      </c>
      <c r="J28" s="10" t="str">
        <f t="shared" si="2"/>
        <v>NO</v>
      </c>
    </row>
    <row r="29" spans="1:10" ht="15.75" thickBot="1" x14ac:dyDescent="0.3">
      <c r="A29" s="11" t="s">
        <v>50</v>
      </c>
      <c r="B29" s="20" t="s">
        <v>156</v>
      </c>
      <c r="C29" s="11" t="s">
        <v>153</v>
      </c>
      <c r="D29" s="4" t="s">
        <v>51</v>
      </c>
      <c r="E29" s="5">
        <v>703278</v>
      </c>
      <c r="F29" s="1" t="s">
        <v>18</v>
      </c>
      <c r="G29" s="1" t="str">
        <f t="shared" si="0"/>
        <v>QUALIFIED</v>
      </c>
      <c r="H29" s="1" t="s">
        <v>30</v>
      </c>
      <c r="I29" s="19">
        <f t="shared" si="1"/>
        <v>70327.8</v>
      </c>
      <c r="J29" s="10" t="str">
        <f t="shared" si="2"/>
        <v>YES</v>
      </c>
    </row>
    <row r="30" spans="1:10" ht="15.75" thickBot="1" x14ac:dyDescent="0.3">
      <c r="A30" s="11" t="s">
        <v>52</v>
      </c>
      <c r="B30" s="20" t="s">
        <v>156</v>
      </c>
      <c r="C30" s="11" t="s">
        <v>153</v>
      </c>
      <c r="D30" s="4">
        <v>44617</v>
      </c>
      <c r="E30" s="5">
        <v>1855137</v>
      </c>
      <c r="F30" s="1" t="s">
        <v>147</v>
      </c>
      <c r="G30" s="1" t="str">
        <f t="shared" si="0"/>
        <v>QUALIFIED</v>
      </c>
      <c r="H30" s="1" t="s">
        <v>12</v>
      </c>
      <c r="I30" s="19">
        <f t="shared" si="1"/>
        <v>185513.7</v>
      </c>
      <c r="J30" s="10" t="str">
        <f t="shared" si="2"/>
        <v>YES</v>
      </c>
    </row>
    <row r="31" spans="1:10" ht="15.75" thickBot="1" x14ac:dyDescent="0.3">
      <c r="A31" s="11" t="s">
        <v>53</v>
      </c>
      <c r="B31" s="20" t="s">
        <v>152</v>
      </c>
      <c r="C31" s="11" t="s">
        <v>151</v>
      </c>
      <c r="D31" s="4" t="s">
        <v>54</v>
      </c>
      <c r="E31" s="5">
        <v>1440810</v>
      </c>
      <c r="F31" s="1" t="s">
        <v>18</v>
      </c>
      <c r="G31" s="1" t="str">
        <f t="shared" si="0"/>
        <v>QUALIFIED</v>
      </c>
      <c r="H31" s="1" t="s">
        <v>12</v>
      </c>
      <c r="I31" s="19">
        <f t="shared" si="1"/>
        <v>144081</v>
      </c>
      <c r="J31" s="10" t="str">
        <f t="shared" si="2"/>
        <v>YES</v>
      </c>
    </row>
    <row r="32" spans="1:10" ht="15.75" thickBot="1" x14ac:dyDescent="0.3">
      <c r="A32" s="11" t="s">
        <v>55</v>
      </c>
      <c r="B32" s="20" t="s">
        <v>152</v>
      </c>
      <c r="C32" s="11" t="s">
        <v>151</v>
      </c>
      <c r="D32" s="4" t="s">
        <v>56</v>
      </c>
      <c r="E32" s="5">
        <v>1654115</v>
      </c>
      <c r="F32" s="1" t="s">
        <v>146</v>
      </c>
      <c r="G32" s="1" t="str">
        <f t="shared" si="0"/>
        <v>NOT QUALIFIED</v>
      </c>
      <c r="H32" s="1" t="s">
        <v>8</v>
      </c>
      <c r="I32" s="19">
        <f t="shared" si="1"/>
        <v>165411.5</v>
      </c>
      <c r="J32" s="10" t="str">
        <f t="shared" si="2"/>
        <v>NO</v>
      </c>
    </row>
    <row r="33" spans="1:10" ht="15.75" thickBot="1" x14ac:dyDescent="0.3">
      <c r="A33" s="11" t="s">
        <v>57</v>
      </c>
      <c r="B33" s="20" t="s">
        <v>152</v>
      </c>
      <c r="C33" s="11" t="s">
        <v>151</v>
      </c>
      <c r="D33" s="4" t="s">
        <v>58</v>
      </c>
      <c r="E33" s="5">
        <v>1509481</v>
      </c>
      <c r="F33" s="1" t="s">
        <v>147</v>
      </c>
      <c r="G33" s="1" t="str">
        <f t="shared" si="0"/>
        <v>QUALIFIED</v>
      </c>
      <c r="H33" s="1" t="s">
        <v>8</v>
      </c>
      <c r="I33" s="19">
        <f t="shared" si="1"/>
        <v>150948.1</v>
      </c>
      <c r="J33" s="10" t="str">
        <f t="shared" si="2"/>
        <v>YES</v>
      </c>
    </row>
    <row r="34" spans="1:10" ht="15.75" thickBot="1" x14ac:dyDescent="0.3">
      <c r="A34" s="11" t="s">
        <v>59</v>
      </c>
      <c r="B34" s="20" t="s">
        <v>156</v>
      </c>
      <c r="C34" s="11" t="s">
        <v>153</v>
      </c>
      <c r="D34" s="4">
        <v>44564</v>
      </c>
      <c r="E34" s="5">
        <v>1056171</v>
      </c>
      <c r="F34" s="1" t="s">
        <v>146</v>
      </c>
      <c r="G34" s="1" t="str">
        <f t="shared" si="0"/>
        <v>NOT QUALIFIED</v>
      </c>
      <c r="H34" s="1" t="s">
        <v>30</v>
      </c>
      <c r="I34" s="19">
        <f t="shared" si="1"/>
        <v>105617.1</v>
      </c>
      <c r="J34" s="10" t="str">
        <f t="shared" si="2"/>
        <v>NO</v>
      </c>
    </row>
    <row r="35" spans="1:10" ht="15.75" thickBot="1" x14ac:dyDescent="0.3">
      <c r="A35" s="11" t="s">
        <v>60</v>
      </c>
      <c r="B35" s="20" t="s">
        <v>156</v>
      </c>
      <c r="C35" s="11" t="s">
        <v>153</v>
      </c>
      <c r="D35" s="4">
        <v>45275</v>
      </c>
      <c r="E35" s="5">
        <v>1665530</v>
      </c>
      <c r="F35" s="1" t="s">
        <v>147</v>
      </c>
      <c r="G35" s="1" t="str">
        <f t="shared" si="0"/>
        <v>QUALIFIED</v>
      </c>
      <c r="H35" s="1" t="s">
        <v>24</v>
      </c>
      <c r="I35" s="19">
        <f t="shared" si="1"/>
        <v>166553</v>
      </c>
      <c r="J35" s="10" t="str">
        <f t="shared" si="2"/>
        <v>YES</v>
      </c>
    </row>
    <row r="36" spans="1:10" ht="15.75" thickBot="1" x14ac:dyDescent="0.3">
      <c r="A36" s="11" t="s">
        <v>61</v>
      </c>
      <c r="B36" s="20" t="s">
        <v>155</v>
      </c>
      <c r="C36" s="11" t="s">
        <v>154</v>
      </c>
      <c r="D36" s="4">
        <v>44784</v>
      </c>
      <c r="E36" s="5">
        <v>1714629</v>
      </c>
      <c r="F36" s="1" t="s">
        <v>18</v>
      </c>
      <c r="G36" s="1" t="str">
        <f t="shared" si="0"/>
        <v>QUALIFIED</v>
      </c>
      <c r="H36" s="1" t="s">
        <v>12</v>
      </c>
      <c r="I36" s="19">
        <f t="shared" si="1"/>
        <v>171462.90000000002</v>
      </c>
      <c r="J36" s="10" t="str">
        <f t="shared" si="2"/>
        <v>YES</v>
      </c>
    </row>
    <row r="37" spans="1:10" ht="15.75" thickBot="1" x14ac:dyDescent="0.3">
      <c r="A37" s="11" t="s">
        <v>62</v>
      </c>
      <c r="B37" s="20" t="s">
        <v>150</v>
      </c>
      <c r="C37" s="11" t="s">
        <v>149</v>
      </c>
      <c r="D37" s="4" t="s">
        <v>63</v>
      </c>
      <c r="E37" s="5">
        <v>1613852</v>
      </c>
      <c r="F37" s="1" t="s">
        <v>147</v>
      </c>
      <c r="G37" s="1" t="str">
        <f t="shared" si="0"/>
        <v>QUALIFIED</v>
      </c>
      <c r="H37" s="1" t="s">
        <v>8</v>
      </c>
      <c r="I37" s="19">
        <f t="shared" si="1"/>
        <v>161385.20000000001</v>
      </c>
      <c r="J37" s="10" t="str">
        <f t="shared" si="2"/>
        <v>YES</v>
      </c>
    </row>
    <row r="38" spans="1:10" ht="15.75" thickBot="1" x14ac:dyDescent="0.3">
      <c r="A38" s="11" t="s">
        <v>64</v>
      </c>
      <c r="B38" s="20" t="s">
        <v>150</v>
      </c>
      <c r="C38" s="11" t="s">
        <v>149</v>
      </c>
      <c r="D38" s="4">
        <v>44966</v>
      </c>
      <c r="E38" s="5">
        <v>993258</v>
      </c>
      <c r="F38" s="1" t="s">
        <v>147</v>
      </c>
      <c r="G38" s="1" t="str">
        <f t="shared" si="0"/>
        <v>QUALIFIED</v>
      </c>
      <c r="H38" s="1" t="s">
        <v>24</v>
      </c>
      <c r="I38" s="19">
        <f t="shared" si="1"/>
        <v>99325.8</v>
      </c>
      <c r="J38" s="10" t="str">
        <f t="shared" si="2"/>
        <v>YES</v>
      </c>
    </row>
    <row r="39" spans="1:10" ht="15.75" thickBot="1" x14ac:dyDescent="0.3">
      <c r="A39" s="11" t="s">
        <v>65</v>
      </c>
      <c r="B39" s="20" t="s">
        <v>150</v>
      </c>
      <c r="C39" s="11" t="s">
        <v>149</v>
      </c>
      <c r="D39" s="4" t="s">
        <v>66</v>
      </c>
      <c r="E39" s="5">
        <v>1878611</v>
      </c>
      <c r="F39" s="1" t="s">
        <v>147</v>
      </c>
      <c r="G39" s="1" t="str">
        <f t="shared" si="0"/>
        <v>QUALIFIED</v>
      </c>
      <c r="H39" s="1" t="s">
        <v>12</v>
      </c>
      <c r="I39" s="19">
        <f t="shared" si="1"/>
        <v>187861.1</v>
      </c>
      <c r="J39" s="10" t="str">
        <f t="shared" si="2"/>
        <v>YES</v>
      </c>
    </row>
    <row r="40" spans="1:10" ht="15.75" thickBot="1" x14ac:dyDescent="0.3">
      <c r="A40" s="11" t="s">
        <v>67</v>
      </c>
      <c r="B40" s="20" t="s">
        <v>152</v>
      </c>
      <c r="C40" s="11" t="s">
        <v>152</v>
      </c>
      <c r="D40" s="4">
        <v>45247</v>
      </c>
      <c r="E40" s="5">
        <v>1000560</v>
      </c>
      <c r="F40" s="1" t="s">
        <v>18</v>
      </c>
      <c r="G40" s="1" t="str">
        <f t="shared" si="0"/>
        <v>QUALIFIED</v>
      </c>
      <c r="H40" s="1" t="s">
        <v>12</v>
      </c>
      <c r="I40" s="19">
        <f t="shared" si="1"/>
        <v>100056</v>
      </c>
      <c r="J40" s="10" t="str">
        <f t="shared" si="2"/>
        <v>YES</v>
      </c>
    </row>
    <row r="41" spans="1:10" ht="15.75" thickBot="1" x14ac:dyDescent="0.3">
      <c r="A41" s="11" t="s">
        <v>68</v>
      </c>
      <c r="B41" s="20" t="s">
        <v>155</v>
      </c>
      <c r="C41" s="11" t="s">
        <v>154</v>
      </c>
      <c r="D41" s="4" t="s">
        <v>69</v>
      </c>
      <c r="E41" s="5">
        <v>1802665</v>
      </c>
      <c r="F41" s="1" t="s">
        <v>18</v>
      </c>
      <c r="G41" s="1" t="str">
        <f t="shared" si="0"/>
        <v>QUALIFIED</v>
      </c>
      <c r="H41" s="1" t="s">
        <v>8</v>
      </c>
      <c r="I41" s="19">
        <f t="shared" si="1"/>
        <v>180266.5</v>
      </c>
      <c r="J41" s="10" t="str">
        <f t="shared" si="2"/>
        <v>YES</v>
      </c>
    </row>
    <row r="42" spans="1:10" ht="15.75" thickBot="1" x14ac:dyDescent="0.3">
      <c r="A42" s="11" t="s">
        <v>70</v>
      </c>
      <c r="B42" s="20" t="s">
        <v>152</v>
      </c>
      <c r="C42" s="11" t="s">
        <v>151</v>
      </c>
      <c r="D42" s="4">
        <v>44991</v>
      </c>
      <c r="E42" s="5">
        <v>1231924</v>
      </c>
      <c r="F42" s="1" t="s">
        <v>18</v>
      </c>
      <c r="G42" s="1" t="str">
        <f t="shared" si="0"/>
        <v>QUALIFIED</v>
      </c>
      <c r="H42" s="1" t="s">
        <v>12</v>
      </c>
      <c r="I42" s="19">
        <f t="shared" si="1"/>
        <v>123192.40000000001</v>
      </c>
      <c r="J42" s="10" t="str">
        <f t="shared" si="2"/>
        <v>YES</v>
      </c>
    </row>
    <row r="43" spans="1:10" ht="15.75" thickBot="1" x14ac:dyDescent="0.3">
      <c r="A43" s="11" t="s">
        <v>71</v>
      </c>
      <c r="B43" s="20" t="s">
        <v>152</v>
      </c>
      <c r="C43" s="11" t="s">
        <v>151</v>
      </c>
      <c r="D43" s="4">
        <v>45010</v>
      </c>
      <c r="E43" s="5">
        <v>1975430</v>
      </c>
      <c r="F43" s="1" t="s">
        <v>146</v>
      </c>
      <c r="G43" s="1" t="str">
        <f t="shared" si="0"/>
        <v>NOT QUALIFIED</v>
      </c>
      <c r="H43" s="1" t="s">
        <v>8</v>
      </c>
      <c r="I43" s="19">
        <f t="shared" si="1"/>
        <v>197543</v>
      </c>
      <c r="J43" s="10" t="str">
        <f t="shared" si="2"/>
        <v>NO</v>
      </c>
    </row>
    <row r="44" spans="1:10" ht="15.75" thickBot="1" x14ac:dyDescent="0.3">
      <c r="A44" s="11" t="s">
        <v>72</v>
      </c>
      <c r="B44" s="20" t="s">
        <v>155</v>
      </c>
      <c r="C44" s="11" t="s">
        <v>154</v>
      </c>
      <c r="D44" s="4">
        <v>45241</v>
      </c>
      <c r="E44" s="5">
        <v>781628</v>
      </c>
      <c r="F44" s="1" t="s">
        <v>18</v>
      </c>
      <c r="G44" s="1" t="str">
        <f t="shared" si="0"/>
        <v>QUALIFIED</v>
      </c>
      <c r="H44" s="1" t="s">
        <v>24</v>
      </c>
      <c r="I44" s="19">
        <f t="shared" si="1"/>
        <v>78162.8</v>
      </c>
      <c r="J44" s="10" t="str">
        <f t="shared" si="2"/>
        <v>YES</v>
      </c>
    </row>
    <row r="45" spans="1:10" ht="15.75" thickBot="1" x14ac:dyDescent="0.3">
      <c r="A45" s="11" t="s">
        <v>73</v>
      </c>
      <c r="B45" s="20" t="s">
        <v>155</v>
      </c>
      <c r="C45" s="11" t="s">
        <v>154</v>
      </c>
      <c r="D45" s="4">
        <v>45269</v>
      </c>
      <c r="E45" s="5">
        <v>1219072</v>
      </c>
      <c r="F45" s="1" t="s">
        <v>146</v>
      </c>
      <c r="G45" s="1" t="str">
        <f t="shared" si="0"/>
        <v>NOT QUALIFIED</v>
      </c>
      <c r="H45" s="1" t="s">
        <v>12</v>
      </c>
      <c r="I45" s="19">
        <f t="shared" si="1"/>
        <v>121907.20000000001</v>
      </c>
      <c r="J45" s="10" t="str">
        <f t="shared" si="2"/>
        <v>NO</v>
      </c>
    </row>
    <row r="46" spans="1:10" ht="15.75" thickBot="1" x14ac:dyDescent="0.3">
      <c r="A46" s="11" t="s">
        <v>74</v>
      </c>
      <c r="B46" s="20" t="s">
        <v>156</v>
      </c>
      <c r="C46" s="11" t="s">
        <v>153</v>
      </c>
      <c r="D46" s="4">
        <v>44819</v>
      </c>
      <c r="E46" s="5">
        <v>606533</v>
      </c>
      <c r="F46" s="1" t="s">
        <v>147</v>
      </c>
      <c r="G46" s="1" t="str">
        <f t="shared" si="0"/>
        <v>QUALIFIED</v>
      </c>
      <c r="H46" s="1" t="s">
        <v>12</v>
      </c>
      <c r="I46" s="19">
        <f t="shared" si="1"/>
        <v>60653.3</v>
      </c>
      <c r="J46" s="10" t="str">
        <f t="shared" si="2"/>
        <v>YES</v>
      </c>
    </row>
    <row r="47" spans="1:10" ht="15.75" thickBot="1" x14ac:dyDescent="0.3">
      <c r="A47" s="11" t="s">
        <v>75</v>
      </c>
      <c r="B47" s="20" t="s">
        <v>150</v>
      </c>
      <c r="C47" s="11" t="s">
        <v>149</v>
      </c>
      <c r="D47" s="4">
        <v>44903</v>
      </c>
      <c r="E47" s="5">
        <v>1836123</v>
      </c>
      <c r="F47" s="1" t="s">
        <v>18</v>
      </c>
      <c r="G47" s="1" t="str">
        <f t="shared" si="0"/>
        <v>QUALIFIED</v>
      </c>
      <c r="H47" s="1" t="s">
        <v>30</v>
      </c>
      <c r="I47" s="19">
        <f t="shared" si="1"/>
        <v>183612.30000000002</v>
      </c>
      <c r="J47" s="10" t="str">
        <f t="shared" si="2"/>
        <v>YES</v>
      </c>
    </row>
    <row r="48" spans="1:10" ht="15.75" thickBot="1" x14ac:dyDescent="0.3">
      <c r="A48" s="11" t="s">
        <v>76</v>
      </c>
      <c r="B48" s="20" t="s">
        <v>156</v>
      </c>
      <c r="C48" s="11" t="s">
        <v>153</v>
      </c>
      <c r="D48" s="4" t="s">
        <v>77</v>
      </c>
      <c r="E48" s="5">
        <v>657797</v>
      </c>
      <c r="F48" s="1" t="s">
        <v>146</v>
      </c>
      <c r="G48" s="1" t="str">
        <f t="shared" si="0"/>
        <v>NOT QUALIFIED</v>
      </c>
      <c r="H48" s="1" t="s">
        <v>24</v>
      </c>
      <c r="I48" s="19">
        <f t="shared" si="1"/>
        <v>65779.7</v>
      </c>
      <c r="J48" s="10" t="str">
        <f t="shared" si="2"/>
        <v>NO</v>
      </c>
    </row>
    <row r="49" spans="1:10" ht="15.75" thickBot="1" x14ac:dyDescent="0.3">
      <c r="A49" s="11" t="s">
        <v>78</v>
      </c>
      <c r="B49" s="20" t="s">
        <v>150</v>
      </c>
      <c r="C49" s="11" t="s">
        <v>149</v>
      </c>
      <c r="D49" s="4">
        <v>44940</v>
      </c>
      <c r="E49" s="5">
        <v>810575</v>
      </c>
      <c r="F49" s="1" t="s">
        <v>18</v>
      </c>
      <c r="G49" s="1" t="str">
        <f t="shared" si="0"/>
        <v>QUALIFIED</v>
      </c>
      <c r="H49" s="1" t="s">
        <v>12</v>
      </c>
      <c r="I49" s="19">
        <f t="shared" si="1"/>
        <v>81057.5</v>
      </c>
      <c r="J49" s="10" t="str">
        <f t="shared" si="2"/>
        <v>YES</v>
      </c>
    </row>
    <row r="50" spans="1:10" ht="15.75" thickBot="1" x14ac:dyDescent="0.3">
      <c r="A50" s="11" t="s">
        <v>79</v>
      </c>
      <c r="B50" s="20" t="s">
        <v>150</v>
      </c>
      <c r="C50" s="11" t="s">
        <v>149</v>
      </c>
      <c r="D50" s="4">
        <v>44958</v>
      </c>
      <c r="E50" s="5">
        <v>1023301</v>
      </c>
      <c r="F50" s="1" t="s">
        <v>18</v>
      </c>
      <c r="G50" s="1" t="str">
        <f t="shared" si="0"/>
        <v>QUALIFIED</v>
      </c>
      <c r="H50" s="1" t="s">
        <v>30</v>
      </c>
      <c r="I50" s="19">
        <f t="shared" si="1"/>
        <v>102330.1</v>
      </c>
      <c r="J50" s="10" t="str">
        <f t="shared" si="2"/>
        <v>YES</v>
      </c>
    </row>
    <row r="51" spans="1:10" ht="15.75" thickBot="1" x14ac:dyDescent="0.3">
      <c r="A51" s="11" t="s">
        <v>80</v>
      </c>
      <c r="B51" s="20" t="s">
        <v>152</v>
      </c>
      <c r="C51" s="11" t="s">
        <v>151</v>
      </c>
      <c r="D51" s="4">
        <v>44804</v>
      </c>
      <c r="E51" s="5">
        <v>871305</v>
      </c>
      <c r="F51" s="1" t="s">
        <v>18</v>
      </c>
      <c r="G51" s="1" t="str">
        <f t="shared" si="0"/>
        <v>QUALIFIED</v>
      </c>
      <c r="H51" s="1" t="s">
        <v>24</v>
      </c>
      <c r="I51" s="19">
        <f t="shared" si="1"/>
        <v>87130.5</v>
      </c>
      <c r="J51" s="10" t="str">
        <f t="shared" si="2"/>
        <v>YES</v>
      </c>
    </row>
    <row r="52" spans="1:10" ht="15.75" thickBot="1" x14ac:dyDescent="0.3">
      <c r="A52" s="11" t="s">
        <v>81</v>
      </c>
      <c r="B52" s="20" t="s">
        <v>155</v>
      </c>
      <c r="C52" s="11" t="s">
        <v>154</v>
      </c>
      <c r="D52" s="4">
        <v>44983</v>
      </c>
      <c r="E52" s="5">
        <v>1020444</v>
      </c>
      <c r="F52" s="1" t="s">
        <v>18</v>
      </c>
      <c r="G52" s="1" t="str">
        <f t="shared" si="0"/>
        <v>QUALIFIED</v>
      </c>
      <c r="H52" s="1" t="s">
        <v>8</v>
      </c>
      <c r="I52" s="19">
        <f t="shared" si="1"/>
        <v>102044.40000000001</v>
      </c>
      <c r="J52" s="10" t="str">
        <f t="shared" si="2"/>
        <v>YES</v>
      </c>
    </row>
    <row r="53" spans="1:10" ht="15.75" thickBot="1" x14ac:dyDescent="0.3">
      <c r="A53" s="11" t="s">
        <v>82</v>
      </c>
      <c r="B53" s="20" t="s">
        <v>150</v>
      </c>
      <c r="C53" s="11" t="s">
        <v>149</v>
      </c>
      <c r="D53" s="4" t="s">
        <v>83</v>
      </c>
      <c r="E53" s="5">
        <v>1465325</v>
      </c>
      <c r="F53" s="1" t="s">
        <v>146</v>
      </c>
      <c r="G53" s="1" t="str">
        <f t="shared" si="0"/>
        <v>NOT QUALIFIED</v>
      </c>
      <c r="H53" s="1" t="s">
        <v>24</v>
      </c>
      <c r="I53" s="19">
        <f t="shared" si="1"/>
        <v>146532.5</v>
      </c>
      <c r="J53" s="10" t="str">
        <f t="shared" si="2"/>
        <v>NO</v>
      </c>
    </row>
    <row r="54" spans="1:10" ht="15.75" thickBot="1" x14ac:dyDescent="0.3">
      <c r="A54" s="11" t="s">
        <v>84</v>
      </c>
      <c r="B54" s="20" t="s">
        <v>150</v>
      </c>
      <c r="C54" s="11" t="s">
        <v>149</v>
      </c>
      <c r="D54" s="4">
        <v>45118</v>
      </c>
      <c r="E54" s="5">
        <v>1188415</v>
      </c>
      <c r="F54" s="1" t="s">
        <v>146</v>
      </c>
      <c r="G54" s="1" t="str">
        <f t="shared" si="0"/>
        <v>NOT QUALIFIED</v>
      </c>
      <c r="H54" s="1" t="s">
        <v>12</v>
      </c>
      <c r="I54" s="19">
        <f t="shared" si="1"/>
        <v>118841.5</v>
      </c>
      <c r="J54" s="10" t="str">
        <f t="shared" si="2"/>
        <v>NO</v>
      </c>
    </row>
    <row r="55" spans="1:10" ht="15.75" thickBot="1" x14ac:dyDescent="0.3">
      <c r="A55" s="11" t="s">
        <v>85</v>
      </c>
      <c r="B55" s="20" t="s">
        <v>156</v>
      </c>
      <c r="C55" s="11" t="s">
        <v>153</v>
      </c>
      <c r="D55" s="4">
        <v>45257</v>
      </c>
      <c r="E55" s="5">
        <v>1624525</v>
      </c>
      <c r="F55" s="1" t="s">
        <v>18</v>
      </c>
      <c r="G55" s="1" t="str">
        <f t="shared" si="0"/>
        <v>QUALIFIED</v>
      </c>
      <c r="H55" s="1" t="s">
        <v>8</v>
      </c>
      <c r="I55" s="19">
        <f t="shared" si="1"/>
        <v>162452.5</v>
      </c>
      <c r="J55" s="10" t="str">
        <f t="shared" si="2"/>
        <v>YES</v>
      </c>
    </row>
    <row r="56" spans="1:10" ht="15.75" thickBot="1" x14ac:dyDescent="0.3">
      <c r="A56" s="11" t="s">
        <v>86</v>
      </c>
      <c r="B56" s="20" t="s">
        <v>152</v>
      </c>
      <c r="C56" s="11" t="s">
        <v>151</v>
      </c>
      <c r="D56" s="4">
        <v>45156</v>
      </c>
      <c r="E56" s="5">
        <v>1056723</v>
      </c>
      <c r="F56" s="1" t="s">
        <v>18</v>
      </c>
      <c r="G56" s="1" t="str">
        <f t="shared" si="0"/>
        <v>QUALIFIED</v>
      </c>
      <c r="H56" s="1" t="s">
        <v>30</v>
      </c>
      <c r="I56" s="19">
        <f t="shared" si="1"/>
        <v>105672.3</v>
      </c>
      <c r="J56" s="10" t="str">
        <f t="shared" si="2"/>
        <v>YES</v>
      </c>
    </row>
    <row r="57" spans="1:10" ht="15.75" thickBot="1" x14ac:dyDescent="0.3">
      <c r="A57" s="11" t="s">
        <v>87</v>
      </c>
      <c r="B57" s="20" t="s">
        <v>155</v>
      </c>
      <c r="C57" s="11" t="s">
        <v>154</v>
      </c>
      <c r="D57" s="4">
        <v>45008</v>
      </c>
      <c r="E57" s="5">
        <v>1572531</v>
      </c>
      <c r="F57" s="1" t="s">
        <v>147</v>
      </c>
      <c r="G57" s="1" t="str">
        <f t="shared" si="0"/>
        <v>QUALIFIED</v>
      </c>
      <c r="H57" s="1" t="s">
        <v>24</v>
      </c>
      <c r="I57" s="19">
        <f t="shared" si="1"/>
        <v>157253.1</v>
      </c>
      <c r="J57" s="10" t="str">
        <f t="shared" si="2"/>
        <v>YES</v>
      </c>
    </row>
    <row r="58" spans="1:10" ht="15.75" thickBot="1" x14ac:dyDescent="0.3">
      <c r="A58" s="11" t="s">
        <v>88</v>
      </c>
      <c r="B58" s="20" t="s">
        <v>150</v>
      </c>
      <c r="C58" s="11" t="s">
        <v>149</v>
      </c>
      <c r="D58" s="4" t="s">
        <v>89</v>
      </c>
      <c r="E58" s="5">
        <v>1590351</v>
      </c>
      <c r="F58" s="1" t="s">
        <v>147</v>
      </c>
      <c r="G58" s="1" t="str">
        <f t="shared" si="0"/>
        <v>QUALIFIED</v>
      </c>
      <c r="H58" s="1" t="s">
        <v>24</v>
      </c>
      <c r="I58" s="19">
        <f t="shared" si="1"/>
        <v>159035.1</v>
      </c>
      <c r="J58" s="10" t="str">
        <f t="shared" si="2"/>
        <v>YES</v>
      </c>
    </row>
    <row r="59" spans="1:10" ht="15.75" thickBot="1" x14ac:dyDescent="0.3">
      <c r="A59" s="11" t="s">
        <v>90</v>
      </c>
      <c r="B59" s="20" t="s">
        <v>156</v>
      </c>
      <c r="C59" s="11" t="s">
        <v>153</v>
      </c>
      <c r="D59" s="4">
        <v>44633</v>
      </c>
      <c r="E59" s="5">
        <v>1192479</v>
      </c>
      <c r="F59" s="1" t="s">
        <v>147</v>
      </c>
      <c r="G59" s="1" t="str">
        <f t="shared" si="0"/>
        <v>QUALIFIED</v>
      </c>
      <c r="H59" s="1" t="s">
        <v>8</v>
      </c>
      <c r="I59" s="19">
        <f t="shared" si="1"/>
        <v>119247.90000000001</v>
      </c>
      <c r="J59" s="10" t="str">
        <f t="shared" si="2"/>
        <v>YES</v>
      </c>
    </row>
    <row r="60" spans="1:10" ht="15.75" thickBot="1" x14ac:dyDescent="0.3">
      <c r="A60" s="11" t="s">
        <v>91</v>
      </c>
      <c r="B60" s="20" t="s">
        <v>155</v>
      </c>
      <c r="C60" s="11" t="s">
        <v>154</v>
      </c>
      <c r="D60" s="4">
        <v>45022</v>
      </c>
      <c r="E60" s="5">
        <v>1356462</v>
      </c>
      <c r="F60" s="1" t="s">
        <v>146</v>
      </c>
      <c r="G60" s="1" t="str">
        <f t="shared" si="0"/>
        <v>NOT QUALIFIED</v>
      </c>
      <c r="H60" s="1" t="s">
        <v>12</v>
      </c>
      <c r="I60" s="19">
        <f t="shared" si="1"/>
        <v>135646.20000000001</v>
      </c>
      <c r="J60" s="10" t="str">
        <f t="shared" si="2"/>
        <v>NO</v>
      </c>
    </row>
    <row r="61" spans="1:10" ht="15.75" thickBot="1" x14ac:dyDescent="0.3">
      <c r="A61" s="11" t="s">
        <v>92</v>
      </c>
      <c r="B61" s="20" t="s">
        <v>152</v>
      </c>
      <c r="C61" s="11" t="s">
        <v>151</v>
      </c>
      <c r="D61" s="4" t="s">
        <v>54</v>
      </c>
      <c r="E61" s="5">
        <v>1295125</v>
      </c>
      <c r="F61" s="1" t="s">
        <v>146</v>
      </c>
      <c r="G61" s="1" t="str">
        <f t="shared" si="0"/>
        <v>NOT QUALIFIED</v>
      </c>
      <c r="H61" s="1" t="s">
        <v>12</v>
      </c>
      <c r="I61" s="19">
        <f t="shared" si="1"/>
        <v>129512.5</v>
      </c>
      <c r="J61" s="10" t="str">
        <f t="shared" si="2"/>
        <v>NO</v>
      </c>
    </row>
    <row r="62" spans="1:10" ht="15.75" thickBot="1" x14ac:dyDescent="0.3">
      <c r="A62" s="11" t="s">
        <v>93</v>
      </c>
      <c r="B62" s="20" t="s">
        <v>150</v>
      </c>
      <c r="C62" s="11" t="s">
        <v>149</v>
      </c>
      <c r="D62" s="4">
        <v>44784</v>
      </c>
      <c r="E62" s="5">
        <v>1401540</v>
      </c>
      <c r="F62" s="1" t="s">
        <v>18</v>
      </c>
      <c r="G62" s="1" t="str">
        <f t="shared" si="0"/>
        <v>QUALIFIED</v>
      </c>
      <c r="H62" s="1" t="s">
        <v>12</v>
      </c>
      <c r="I62" s="19">
        <f t="shared" si="1"/>
        <v>140154</v>
      </c>
      <c r="J62" s="10" t="str">
        <f t="shared" si="2"/>
        <v>YES</v>
      </c>
    </row>
    <row r="63" spans="1:10" ht="15.75" thickBot="1" x14ac:dyDescent="0.3">
      <c r="A63" s="11" t="s">
        <v>94</v>
      </c>
      <c r="B63" s="20" t="s">
        <v>156</v>
      </c>
      <c r="C63" s="11" t="s">
        <v>153</v>
      </c>
      <c r="D63" s="4">
        <v>45014</v>
      </c>
      <c r="E63" s="5">
        <v>1572009</v>
      </c>
      <c r="F63" s="1" t="s">
        <v>147</v>
      </c>
      <c r="G63" s="1" t="str">
        <f t="shared" si="0"/>
        <v>QUALIFIED</v>
      </c>
      <c r="H63" s="1" t="s">
        <v>24</v>
      </c>
      <c r="I63" s="19">
        <f t="shared" si="1"/>
        <v>157200.90000000002</v>
      </c>
      <c r="J63" s="10" t="str">
        <f t="shared" si="2"/>
        <v>YES</v>
      </c>
    </row>
    <row r="64" spans="1:10" ht="15.75" thickBot="1" x14ac:dyDescent="0.3">
      <c r="A64" s="11" t="s">
        <v>95</v>
      </c>
      <c r="B64" s="20" t="s">
        <v>150</v>
      </c>
      <c r="C64" s="11" t="s">
        <v>149</v>
      </c>
      <c r="D64" s="4">
        <v>44852</v>
      </c>
      <c r="E64" s="5">
        <v>1827373</v>
      </c>
      <c r="F64" s="1" t="s">
        <v>146</v>
      </c>
      <c r="G64" s="1" t="str">
        <f t="shared" si="0"/>
        <v>NOT QUALIFIED</v>
      </c>
      <c r="H64" s="1" t="s">
        <v>24</v>
      </c>
      <c r="I64" s="19">
        <f t="shared" si="1"/>
        <v>182737.30000000002</v>
      </c>
      <c r="J64" s="10" t="str">
        <f t="shared" si="2"/>
        <v>NO</v>
      </c>
    </row>
    <row r="65" spans="1:10" ht="15.75" thickBot="1" x14ac:dyDescent="0.3">
      <c r="A65" s="11" t="s">
        <v>96</v>
      </c>
      <c r="B65" s="20" t="s">
        <v>155</v>
      </c>
      <c r="C65" s="11" t="s">
        <v>154</v>
      </c>
      <c r="D65" s="4">
        <v>44792</v>
      </c>
      <c r="E65" s="5">
        <v>809023</v>
      </c>
      <c r="F65" s="1" t="s">
        <v>18</v>
      </c>
      <c r="G65" s="1" t="str">
        <f t="shared" si="0"/>
        <v>QUALIFIED</v>
      </c>
      <c r="H65" s="1" t="s">
        <v>30</v>
      </c>
      <c r="I65" s="19">
        <f t="shared" si="1"/>
        <v>80902.3</v>
      </c>
      <c r="J65" s="10" t="str">
        <f t="shared" si="2"/>
        <v>YES</v>
      </c>
    </row>
    <row r="66" spans="1:10" ht="15.75" thickBot="1" x14ac:dyDescent="0.3">
      <c r="A66" s="11" t="s">
        <v>97</v>
      </c>
      <c r="B66" s="20" t="s">
        <v>150</v>
      </c>
      <c r="C66" s="11" t="s">
        <v>149</v>
      </c>
      <c r="D66" s="4">
        <v>45264</v>
      </c>
      <c r="E66" s="5">
        <v>1820713</v>
      </c>
      <c r="F66" s="1" t="s">
        <v>18</v>
      </c>
      <c r="G66" s="1" t="str">
        <f t="shared" si="0"/>
        <v>QUALIFIED</v>
      </c>
      <c r="H66" s="1" t="s">
        <v>30</v>
      </c>
      <c r="I66" s="19">
        <f t="shared" si="1"/>
        <v>182071.30000000002</v>
      </c>
      <c r="J66" s="10" t="str">
        <f t="shared" si="2"/>
        <v>YES</v>
      </c>
    </row>
    <row r="67" spans="1:10" ht="15.75" thickBot="1" x14ac:dyDescent="0.3">
      <c r="A67" s="11" t="s">
        <v>98</v>
      </c>
      <c r="B67" s="20" t="s">
        <v>156</v>
      </c>
      <c r="C67" s="11" t="s">
        <v>153</v>
      </c>
      <c r="D67" s="4">
        <v>44751</v>
      </c>
      <c r="E67" s="5">
        <v>1942048</v>
      </c>
      <c r="F67" s="1" t="s">
        <v>146</v>
      </c>
      <c r="G67" s="1" t="str">
        <f t="shared" ref="G67:G101" si="3">IF(F67="LOAN", "NOT QUALIFIED", IF(OR(F67="CASH", F67="CREDIT CARD"), "QUALIFIED", ""))</f>
        <v>NOT QUALIFIED</v>
      </c>
      <c r="H67" s="1" t="s">
        <v>8</v>
      </c>
      <c r="I67" s="19">
        <f t="shared" ref="I67:I101" si="4">SUM(E67*0.1)</f>
        <v>194204.80000000002</v>
      </c>
      <c r="J67" s="10" t="str">
        <f t="shared" ref="J67:J101" si="5">IF(G67="NOT QUALIFIED", "NO",IF(G67="QUALIFIED", "YES"))</f>
        <v>NO</v>
      </c>
    </row>
    <row r="68" spans="1:10" ht="15.75" thickBot="1" x14ac:dyDescent="0.3">
      <c r="A68" s="11" t="s">
        <v>99</v>
      </c>
      <c r="B68" s="20" t="s">
        <v>152</v>
      </c>
      <c r="C68" s="11" t="s">
        <v>151</v>
      </c>
      <c r="D68" s="4">
        <v>44742</v>
      </c>
      <c r="E68" s="5">
        <v>1959432</v>
      </c>
      <c r="F68" s="1" t="s">
        <v>146</v>
      </c>
      <c r="G68" s="1" t="str">
        <f t="shared" si="3"/>
        <v>NOT QUALIFIED</v>
      </c>
      <c r="H68" s="1" t="s">
        <v>24</v>
      </c>
      <c r="I68" s="19">
        <f t="shared" si="4"/>
        <v>195943.2</v>
      </c>
      <c r="J68" s="10" t="str">
        <f t="shared" si="5"/>
        <v>NO</v>
      </c>
    </row>
    <row r="69" spans="1:10" ht="15.75" thickBot="1" x14ac:dyDescent="0.3">
      <c r="A69" s="11" t="s">
        <v>100</v>
      </c>
      <c r="B69" s="20" t="s">
        <v>156</v>
      </c>
      <c r="C69" s="11" t="s">
        <v>153</v>
      </c>
      <c r="D69" s="4">
        <v>44698</v>
      </c>
      <c r="E69" s="5">
        <v>1900011</v>
      </c>
      <c r="F69" s="1" t="s">
        <v>18</v>
      </c>
      <c r="G69" s="1" t="str">
        <f t="shared" si="3"/>
        <v>QUALIFIED</v>
      </c>
      <c r="H69" s="1" t="s">
        <v>12</v>
      </c>
      <c r="I69" s="19">
        <f t="shared" si="4"/>
        <v>190001.1</v>
      </c>
      <c r="J69" s="10" t="str">
        <f t="shared" si="5"/>
        <v>YES</v>
      </c>
    </row>
    <row r="70" spans="1:10" ht="15.75" thickBot="1" x14ac:dyDescent="0.3">
      <c r="A70" s="11" t="s">
        <v>101</v>
      </c>
      <c r="B70" s="20" t="s">
        <v>156</v>
      </c>
      <c r="C70" s="11" t="s">
        <v>153</v>
      </c>
      <c r="D70" s="4" t="s">
        <v>102</v>
      </c>
      <c r="E70" s="5">
        <v>833778</v>
      </c>
      <c r="F70" s="1" t="s">
        <v>147</v>
      </c>
      <c r="G70" s="1" t="str">
        <f t="shared" si="3"/>
        <v>QUALIFIED</v>
      </c>
      <c r="H70" s="1" t="s">
        <v>30</v>
      </c>
      <c r="I70" s="19">
        <f t="shared" si="4"/>
        <v>83377.8</v>
      </c>
      <c r="J70" s="10" t="str">
        <f t="shared" si="5"/>
        <v>YES</v>
      </c>
    </row>
    <row r="71" spans="1:10" ht="15.75" thickBot="1" x14ac:dyDescent="0.3">
      <c r="A71" s="11" t="s">
        <v>103</v>
      </c>
      <c r="B71" s="20" t="s">
        <v>152</v>
      </c>
      <c r="C71" s="11" t="s">
        <v>151</v>
      </c>
      <c r="D71" s="4" t="s">
        <v>104</v>
      </c>
      <c r="E71" s="5">
        <v>1593244</v>
      </c>
      <c r="F71" s="1" t="s">
        <v>147</v>
      </c>
      <c r="G71" s="1" t="str">
        <f t="shared" si="3"/>
        <v>QUALIFIED</v>
      </c>
      <c r="H71" s="1" t="s">
        <v>12</v>
      </c>
      <c r="I71" s="19">
        <f t="shared" si="4"/>
        <v>159324.40000000002</v>
      </c>
      <c r="J71" s="10" t="str">
        <f t="shared" si="5"/>
        <v>YES</v>
      </c>
    </row>
    <row r="72" spans="1:10" ht="15.75" thickBot="1" x14ac:dyDescent="0.3">
      <c r="A72" s="11" t="s">
        <v>105</v>
      </c>
      <c r="B72" s="20" t="s">
        <v>150</v>
      </c>
      <c r="C72" s="11" t="s">
        <v>149</v>
      </c>
      <c r="D72" s="4">
        <v>45292</v>
      </c>
      <c r="E72" s="5">
        <v>1069827</v>
      </c>
      <c r="F72" s="1" t="s">
        <v>18</v>
      </c>
      <c r="G72" s="1" t="str">
        <f t="shared" si="3"/>
        <v>QUALIFIED</v>
      </c>
      <c r="H72" s="1" t="s">
        <v>8</v>
      </c>
      <c r="I72" s="19">
        <f t="shared" si="4"/>
        <v>106982.70000000001</v>
      </c>
      <c r="J72" s="10" t="str">
        <f t="shared" si="5"/>
        <v>YES</v>
      </c>
    </row>
    <row r="73" spans="1:10" ht="15.75" thickBot="1" x14ac:dyDescent="0.3">
      <c r="A73" s="11" t="s">
        <v>106</v>
      </c>
      <c r="B73" s="20" t="s">
        <v>152</v>
      </c>
      <c r="C73" s="11" t="s">
        <v>151</v>
      </c>
      <c r="D73" s="4" t="s">
        <v>107</v>
      </c>
      <c r="E73" s="5">
        <v>820455</v>
      </c>
      <c r="F73" s="1" t="s">
        <v>147</v>
      </c>
      <c r="G73" s="1" t="str">
        <f t="shared" si="3"/>
        <v>QUALIFIED</v>
      </c>
      <c r="H73" s="1" t="s">
        <v>30</v>
      </c>
      <c r="I73" s="19">
        <f t="shared" si="4"/>
        <v>82045.5</v>
      </c>
      <c r="J73" s="10" t="str">
        <f t="shared" si="5"/>
        <v>YES</v>
      </c>
    </row>
    <row r="74" spans="1:10" ht="15.75" thickBot="1" x14ac:dyDescent="0.3">
      <c r="A74" s="11" t="s">
        <v>108</v>
      </c>
      <c r="B74" s="20" t="s">
        <v>155</v>
      </c>
      <c r="C74" s="11" t="s">
        <v>154</v>
      </c>
      <c r="D74" s="4">
        <v>45206</v>
      </c>
      <c r="E74" s="5">
        <v>630580</v>
      </c>
      <c r="F74" s="1" t="s">
        <v>18</v>
      </c>
      <c r="G74" s="1" t="str">
        <f t="shared" si="3"/>
        <v>QUALIFIED</v>
      </c>
      <c r="H74" s="1" t="s">
        <v>30</v>
      </c>
      <c r="I74" s="19">
        <f t="shared" si="4"/>
        <v>63058</v>
      </c>
      <c r="J74" s="10" t="str">
        <f t="shared" si="5"/>
        <v>YES</v>
      </c>
    </row>
    <row r="75" spans="1:10" ht="15.75" thickBot="1" x14ac:dyDescent="0.3">
      <c r="A75" s="11" t="s">
        <v>109</v>
      </c>
      <c r="B75" s="20" t="s">
        <v>150</v>
      </c>
      <c r="C75" s="11" t="s">
        <v>149</v>
      </c>
      <c r="D75" s="4" t="s">
        <v>110</v>
      </c>
      <c r="E75" s="5">
        <v>512364</v>
      </c>
      <c r="F75" s="1" t="s">
        <v>147</v>
      </c>
      <c r="G75" s="1" t="str">
        <f t="shared" si="3"/>
        <v>QUALIFIED</v>
      </c>
      <c r="H75" s="1" t="s">
        <v>30</v>
      </c>
      <c r="I75" s="19">
        <f t="shared" si="4"/>
        <v>51236.4</v>
      </c>
      <c r="J75" s="10" t="str">
        <f t="shared" si="5"/>
        <v>YES</v>
      </c>
    </row>
    <row r="76" spans="1:10" ht="15.75" thickBot="1" x14ac:dyDescent="0.3">
      <c r="A76" s="11" t="s">
        <v>111</v>
      </c>
      <c r="B76" s="20" t="s">
        <v>152</v>
      </c>
      <c r="C76" s="11" t="s">
        <v>151</v>
      </c>
      <c r="D76" s="4" t="s">
        <v>112</v>
      </c>
      <c r="E76" s="5">
        <v>1414014</v>
      </c>
      <c r="F76" s="1" t="s">
        <v>18</v>
      </c>
      <c r="G76" s="1" t="str">
        <f t="shared" si="3"/>
        <v>QUALIFIED</v>
      </c>
      <c r="H76" s="1" t="s">
        <v>12</v>
      </c>
      <c r="I76" s="19">
        <f t="shared" si="4"/>
        <v>141401.4</v>
      </c>
      <c r="J76" s="10" t="str">
        <f t="shared" si="5"/>
        <v>YES</v>
      </c>
    </row>
    <row r="77" spans="1:10" ht="15.75" thickBot="1" x14ac:dyDescent="0.3">
      <c r="A77" s="11" t="s">
        <v>113</v>
      </c>
      <c r="B77" s="20" t="s">
        <v>156</v>
      </c>
      <c r="C77" s="11" t="s">
        <v>153</v>
      </c>
      <c r="D77" s="4">
        <v>44731</v>
      </c>
      <c r="E77" s="5">
        <v>767654</v>
      </c>
      <c r="F77" s="1" t="s">
        <v>147</v>
      </c>
      <c r="G77" s="1" t="str">
        <f t="shared" si="3"/>
        <v>QUALIFIED</v>
      </c>
      <c r="H77" s="1" t="s">
        <v>8</v>
      </c>
      <c r="I77" s="19">
        <f t="shared" si="4"/>
        <v>76765.400000000009</v>
      </c>
      <c r="J77" s="10" t="str">
        <f t="shared" si="5"/>
        <v>YES</v>
      </c>
    </row>
    <row r="78" spans="1:10" ht="15.75" thickBot="1" x14ac:dyDescent="0.3">
      <c r="A78" s="11" t="s">
        <v>114</v>
      </c>
      <c r="B78" s="20" t="s">
        <v>150</v>
      </c>
      <c r="C78" s="11" t="s">
        <v>149</v>
      </c>
      <c r="D78" s="4">
        <v>44647</v>
      </c>
      <c r="E78" s="5">
        <v>784582</v>
      </c>
      <c r="F78" s="1" t="s">
        <v>147</v>
      </c>
      <c r="G78" s="1" t="str">
        <f t="shared" si="3"/>
        <v>QUALIFIED</v>
      </c>
      <c r="H78" s="1" t="s">
        <v>8</v>
      </c>
      <c r="I78" s="19">
        <f t="shared" si="4"/>
        <v>78458.2</v>
      </c>
      <c r="J78" s="10" t="str">
        <f t="shared" si="5"/>
        <v>YES</v>
      </c>
    </row>
    <row r="79" spans="1:10" ht="15.75" thickBot="1" x14ac:dyDescent="0.3">
      <c r="A79" s="11" t="s">
        <v>115</v>
      </c>
      <c r="B79" s="20" t="s">
        <v>156</v>
      </c>
      <c r="C79" s="11" t="s">
        <v>153</v>
      </c>
      <c r="D79" s="4">
        <v>44604</v>
      </c>
      <c r="E79" s="5">
        <v>1185445</v>
      </c>
      <c r="F79" s="1" t="s">
        <v>18</v>
      </c>
      <c r="G79" s="1" t="str">
        <f t="shared" si="3"/>
        <v>QUALIFIED</v>
      </c>
      <c r="H79" s="1" t="s">
        <v>12</v>
      </c>
      <c r="I79" s="19">
        <f t="shared" si="4"/>
        <v>118544.5</v>
      </c>
      <c r="J79" s="10" t="str">
        <f t="shared" si="5"/>
        <v>YES</v>
      </c>
    </row>
    <row r="80" spans="1:10" ht="15.75" thickBot="1" x14ac:dyDescent="0.3">
      <c r="A80" s="11" t="s">
        <v>116</v>
      </c>
      <c r="B80" s="20" t="s">
        <v>155</v>
      </c>
      <c r="C80" s="11" t="s">
        <v>154</v>
      </c>
      <c r="D80" s="4" t="s">
        <v>117</v>
      </c>
      <c r="E80" s="5">
        <v>1631243</v>
      </c>
      <c r="F80" s="1" t="s">
        <v>147</v>
      </c>
      <c r="G80" s="1" t="str">
        <f t="shared" si="3"/>
        <v>QUALIFIED</v>
      </c>
      <c r="H80" s="1" t="s">
        <v>24</v>
      </c>
      <c r="I80" s="19">
        <f t="shared" si="4"/>
        <v>163124.30000000002</v>
      </c>
      <c r="J80" s="10" t="str">
        <f t="shared" si="5"/>
        <v>YES</v>
      </c>
    </row>
    <row r="81" spans="1:10" ht="15.75" thickBot="1" x14ac:dyDescent="0.3">
      <c r="A81" s="11" t="s">
        <v>118</v>
      </c>
      <c r="B81" s="20" t="s">
        <v>150</v>
      </c>
      <c r="C81" s="11" t="s">
        <v>149</v>
      </c>
      <c r="D81" s="4" t="s">
        <v>119</v>
      </c>
      <c r="E81" s="5">
        <v>565074</v>
      </c>
      <c r="F81" s="1" t="s">
        <v>18</v>
      </c>
      <c r="G81" s="1" t="str">
        <f t="shared" si="3"/>
        <v>QUALIFIED</v>
      </c>
      <c r="H81" s="1" t="s">
        <v>8</v>
      </c>
      <c r="I81" s="19">
        <f t="shared" si="4"/>
        <v>56507.4</v>
      </c>
      <c r="J81" s="10" t="str">
        <f t="shared" si="5"/>
        <v>YES</v>
      </c>
    </row>
    <row r="82" spans="1:10" ht="15.75" thickBot="1" x14ac:dyDescent="0.3">
      <c r="A82" s="11" t="s">
        <v>120</v>
      </c>
      <c r="B82" s="20" t="s">
        <v>152</v>
      </c>
      <c r="C82" s="11" t="s">
        <v>151</v>
      </c>
      <c r="D82" s="4">
        <v>44601</v>
      </c>
      <c r="E82" s="5">
        <v>1903956</v>
      </c>
      <c r="F82" s="1" t="s">
        <v>18</v>
      </c>
      <c r="G82" s="1" t="str">
        <f t="shared" si="3"/>
        <v>QUALIFIED</v>
      </c>
      <c r="H82" s="1" t="s">
        <v>30</v>
      </c>
      <c r="I82" s="19">
        <f t="shared" si="4"/>
        <v>190395.6</v>
      </c>
      <c r="J82" s="10" t="str">
        <f t="shared" si="5"/>
        <v>YES</v>
      </c>
    </row>
    <row r="83" spans="1:10" ht="15.75" thickBot="1" x14ac:dyDescent="0.3">
      <c r="A83" s="11" t="s">
        <v>121</v>
      </c>
      <c r="B83" s="20" t="s">
        <v>155</v>
      </c>
      <c r="C83" s="11" t="s">
        <v>154</v>
      </c>
      <c r="D83" s="4" t="s">
        <v>122</v>
      </c>
      <c r="E83" s="5">
        <v>1773490</v>
      </c>
      <c r="F83" s="1" t="s">
        <v>18</v>
      </c>
      <c r="G83" s="1" t="str">
        <f t="shared" si="3"/>
        <v>QUALIFIED</v>
      </c>
      <c r="H83" s="1" t="s">
        <v>8</v>
      </c>
      <c r="I83" s="19">
        <f t="shared" si="4"/>
        <v>177349</v>
      </c>
      <c r="J83" s="10" t="str">
        <f t="shared" si="5"/>
        <v>YES</v>
      </c>
    </row>
    <row r="84" spans="1:10" ht="15.75" thickBot="1" x14ac:dyDescent="0.3">
      <c r="A84" s="11" t="s">
        <v>123</v>
      </c>
      <c r="B84" s="20" t="s">
        <v>155</v>
      </c>
      <c r="C84" s="11" t="s">
        <v>154</v>
      </c>
      <c r="D84" s="4">
        <v>44672</v>
      </c>
      <c r="E84" s="5">
        <v>1154221</v>
      </c>
      <c r="F84" s="1" t="s">
        <v>146</v>
      </c>
      <c r="G84" s="1" t="str">
        <f t="shared" si="3"/>
        <v>NOT QUALIFIED</v>
      </c>
      <c r="H84" s="1" t="s">
        <v>30</v>
      </c>
      <c r="I84" s="19">
        <f t="shared" si="4"/>
        <v>115422.1</v>
      </c>
      <c r="J84" s="10" t="str">
        <f t="shared" si="5"/>
        <v>NO</v>
      </c>
    </row>
    <row r="85" spans="1:10" ht="15.75" thickBot="1" x14ac:dyDescent="0.3">
      <c r="A85" s="11" t="s">
        <v>124</v>
      </c>
      <c r="B85" s="20" t="s">
        <v>152</v>
      </c>
      <c r="C85" s="11" t="s">
        <v>151</v>
      </c>
      <c r="D85" s="4">
        <v>44639</v>
      </c>
      <c r="E85" s="5">
        <v>1815422</v>
      </c>
      <c r="F85" s="1" t="s">
        <v>147</v>
      </c>
      <c r="G85" s="1" t="str">
        <f t="shared" si="3"/>
        <v>QUALIFIED</v>
      </c>
      <c r="H85" s="1" t="s">
        <v>12</v>
      </c>
      <c r="I85" s="19">
        <f t="shared" si="4"/>
        <v>181542.2</v>
      </c>
      <c r="J85" s="10" t="str">
        <f t="shared" si="5"/>
        <v>YES</v>
      </c>
    </row>
    <row r="86" spans="1:10" ht="15.75" thickBot="1" x14ac:dyDescent="0.3">
      <c r="A86" s="11" t="s">
        <v>125</v>
      </c>
      <c r="B86" s="20" t="s">
        <v>150</v>
      </c>
      <c r="C86" s="11" t="s">
        <v>149</v>
      </c>
      <c r="D86" s="4">
        <v>45141</v>
      </c>
      <c r="E86" s="5">
        <v>1228139</v>
      </c>
      <c r="F86" s="1" t="s">
        <v>146</v>
      </c>
      <c r="G86" s="1" t="str">
        <f t="shared" si="3"/>
        <v>NOT QUALIFIED</v>
      </c>
      <c r="H86" s="1" t="s">
        <v>12</v>
      </c>
      <c r="I86" s="19">
        <f t="shared" si="4"/>
        <v>122813.90000000001</v>
      </c>
      <c r="J86" s="10" t="str">
        <f t="shared" si="5"/>
        <v>NO</v>
      </c>
    </row>
    <row r="87" spans="1:10" ht="15.75" thickBot="1" x14ac:dyDescent="0.3">
      <c r="A87" s="11" t="s">
        <v>126</v>
      </c>
      <c r="B87" s="20" t="s">
        <v>155</v>
      </c>
      <c r="C87" s="11" t="s">
        <v>154</v>
      </c>
      <c r="D87" s="4">
        <v>44574</v>
      </c>
      <c r="E87" s="5">
        <v>1528027</v>
      </c>
      <c r="F87" s="1" t="s">
        <v>146</v>
      </c>
      <c r="G87" s="1" t="str">
        <f t="shared" si="3"/>
        <v>NOT QUALIFIED</v>
      </c>
      <c r="H87" s="1" t="s">
        <v>30</v>
      </c>
      <c r="I87" s="19">
        <f t="shared" si="4"/>
        <v>152802.70000000001</v>
      </c>
      <c r="J87" s="10" t="str">
        <f t="shared" si="5"/>
        <v>NO</v>
      </c>
    </row>
    <row r="88" spans="1:10" ht="15.75" thickBot="1" x14ac:dyDescent="0.3">
      <c r="A88" s="11" t="s">
        <v>127</v>
      </c>
      <c r="B88" s="20" t="s">
        <v>152</v>
      </c>
      <c r="C88" s="11" t="s">
        <v>151</v>
      </c>
      <c r="D88" s="4" t="s">
        <v>128</v>
      </c>
      <c r="E88" s="5">
        <v>1594182</v>
      </c>
      <c r="F88" s="1" t="s">
        <v>18</v>
      </c>
      <c r="G88" s="1" t="str">
        <f t="shared" si="3"/>
        <v>QUALIFIED</v>
      </c>
      <c r="H88" s="1" t="s">
        <v>30</v>
      </c>
      <c r="I88" s="19">
        <f t="shared" si="4"/>
        <v>159418.20000000001</v>
      </c>
      <c r="J88" s="10" t="str">
        <f t="shared" si="5"/>
        <v>YES</v>
      </c>
    </row>
    <row r="89" spans="1:10" ht="15.75" thickBot="1" x14ac:dyDescent="0.3">
      <c r="A89" s="11" t="s">
        <v>129</v>
      </c>
      <c r="B89" s="20" t="s">
        <v>156</v>
      </c>
      <c r="C89" s="11" t="s">
        <v>153</v>
      </c>
      <c r="D89" s="4" t="s">
        <v>130</v>
      </c>
      <c r="E89" s="5">
        <v>1014840</v>
      </c>
      <c r="F89" s="1" t="s">
        <v>18</v>
      </c>
      <c r="G89" s="1" t="str">
        <f t="shared" si="3"/>
        <v>QUALIFIED</v>
      </c>
      <c r="H89" s="1" t="s">
        <v>12</v>
      </c>
      <c r="I89" s="19">
        <f t="shared" si="4"/>
        <v>101484</v>
      </c>
      <c r="J89" s="10" t="str">
        <f t="shared" si="5"/>
        <v>YES</v>
      </c>
    </row>
    <row r="90" spans="1:10" ht="15.75" thickBot="1" x14ac:dyDescent="0.3">
      <c r="A90" s="11" t="s">
        <v>131</v>
      </c>
      <c r="B90" s="20" t="s">
        <v>152</v>
      </c>
      <c r="C90" s="11" t="s">
        <v>151</v>
      </c>
      <c r="D90" s="4">
        <v>45037</v>
      </c>
      <c r="E90" s="5">
        <v>1901292</v>
      </c>
      <c r="F90" s="1" t="s">
        <v>18</v>
      </c>
      <c r="G90" s="1" t="str">
        <f t="shared" si="3"/>
        <v>QUALIFIED</v>
      </c>
      <c r="H90" s="1" t="s">
        <v>30</v>
      </c>
      <c r="I90" s="19">
        <f t="shared" si="4"/>
        <v>190129.2</v>
      </c>
      <c r="J90" s="10" t="str">
        <f t="shared" si="5"/>
        <v>YES</v>
      </c>
    </row>
    <row r="91" spans="1:10" ht="15.75" thickBot="1" x14ac:dyDescent="0.3">
      <c r="A91" s="11" t="s">
        <v>132</v>
      </c>
      <c r="B91" s="20" t="s">
        <v>152</v>
      </c>
      <c r="C91" s="11" t="s">
        <v>151</v>
      </c>
      <c r="D91" s="4" t="s">
        <v>112</v>
      </c>
      <c r="E91" s="5">
        <v>1041804</v>
      </c>
      <c r="F91" s="1" t="s">
        <v>18</v>
      </c>
      <c r="G91" s="1" t="str">
        <f t="shared" si="3"/>
        <v>QUALIFIED</v>
      </c>
      <c r="H91" s="1" t="s">
        <v>12</v>
      </c>
      <c r="I91" s="19">
        <f t="shared" si="4"/>
        <v>104180.40000000001</v>
      </c>
      <c r="J91" s="10" t="str">
        <f t="shared" si="5"/>
        <v>YES</v>
      </c>
    </row>
    <row r="92" spans="1:10" ht="15.75" thickBot="1" x14ac:dyDescent="0.3">
      <c r="A92" s="11" t="s">
        <v>133</v>
      </c>
      <c r="B92" s="20" t="s">
        <v>150</v>
      </c>
      <c r="C92" s="11" t="s">
        <v>149</v>
      </c>
      <c r="D92" s="4">
        <v>45091</v>
      </c>
      <c r="E92" s="5">
        <v>679543</v>
      </c>
      <c r="F92" s="1" t="s">
        <v>147</v>
      </c>
      <c r="G92" s="1" t="str">
        <f t="shared" si="3"/>
        <v>QUALIFIED</v>
      </c>
      <c r="H92" s="1" t="s">
        <v>30</v>
      </c>
      <c r="I92" s="19">
        <f t="shared" si="4"/>
        <v>67954.3</v>
      </c>
      <c r="J92" s="10" t="str">
        <f t="shared" si="5"/>
        <v>YES</v>
      </c>
    </row>
    <row r="93" spans="1:10" ht="15.75" thickBot="1" x14ac:dyDescent="0.3">
      <c r="A93" s="11" t="s">
        <v>134</v>
      </c>
      <c r="B93" s="20" t="s">
        <v>152</v>
      </c>
      <c r="C93" s="11" t="s">
        <v>151</v>
      </c>
      <c r="D93" s="4">
        <v>45181</v>
      </c>
      <c r="E93" s="5">
        <v>1992841</v>
      </c>
      <c r="F93" s="1" t="s">
        <v>147</v>
      </c>
      <c r="G93" s="1" t="str">
        <f t="shared" si="3"/>
        <v>QUALIFIED</v>
      </c>
      <c r="H93" s="1" t="s">
        <v>8</v>
      </c>
      <c r="I93" s="19">
        <f t="shared" si="4"/>
        <v>199284.1</v>
      </c>
      <c r="J93" s="10" t="str">
        <f t="shared" si="5"/>
        <v>YES</v>
      </c>
    </row>
    <row r="94" spans="1:10" ht="15.75" thickBot="1" x14ac:dyDescent="0.3">
      <c r="A94" s="11" t="s">
        <v>135</v>
      </c>
      <c r="B94" s="20" t="s">
        <v>155</v>
      </c>
      <c r="C94" s="11" t="s">
        <v>154</v>
      </c>
      <c r="D94" s="4" t="s">
        <v>136</v>
      </c>
      <c r="E94" s="5">
        <v>1010247</v>
      </c>
      <c r="F94" s="1" t="s">
        <v>146</v>
      </c>
      <c r="G94" s="1" t="str">
        <f t="shared" si="3"/>
        <v>NOT QUALIFIED</v>
      </c>
      <c r="H94" s="1" t="s">
        <v>12</v>
      </c>
      <c r="I94" s="19">
        <f t="shared" si="4"/>
        <v>101024.70000000001</v>
      </c>
      <c r="J94" s="10" t="str">
        <f t="shared" si="5"/>
        <v>NO</v>
      </c>
    </row>
    <row r="95" spans="1:10" ht="15.75" thickBot="1" x14ac:dyDescent="0.3">
      <c r="A95" s="11" t="s">
        <v>137</v>
      </c>
      <c r="B95" s="20" t="s">
        <v>155</v>
      </c>
      <c r="C95" s="11" t="s">
        <v>154</v>
      </c>
      <c r="D95" s="4">
        <v>44997</v>
      </c>
      <c r="E95" s="5">
        <v>1654248</v>
      </c>
      <c r="F95" s="1" t="s">
        <v>147</v>
      </c>
      <c r="G95" s="1" t="str">
        <f t="shared" si="3"/>
        <v>QUALIFIED</v>
      </c>
      <c r="H95" s="1" t="s">
        <v>30</v>
      </c>
      <c r="I95" s="19">
        <f t="shared" si="4"/>
        <v>165424.80000000002</v>
      </c>
      <c r="J95" s="10" t="str">
        <f t="shared" si="5"/>
        <v>YES</v>
      </c>
    </row>
    <row r="96" spans="1:10" ht="15.75" thickBot="1" x14ac:dyDescent="0.3">
      <c r="A96" s="11" t="s">
        <v>138</v>
      </c>
      <c r="B96" s="20" t="s">
        <v>155</v>
      </c>
      <c r="C96" s="11" t="s">
        <v>154</v>
      </c>
      <c r="D96" s="4" t="s">
        <v>139</v>
      </c>
      <c r="E96" s="5">
        <v>903878</v>
      </c>
      <c r="F96" s="1" t="s">
        <v>146</v>
      </c>
      <c r="G96" s="1" t="str">
        <f t="shared" si="3"/>
        <v>NOT QUALIFIED</v>
      </c>
      <c r="H96" s="1" t="s">
        <v>24</v>
      </c>
      <c r="I96" s="19">
        <f t="shared" si="4"/>
        <v>90387.8</v>
      </c>
      <c r="J96" s="10" t="str">
        <f t="shared" si="5"/>
        <v>NO</v>
      </c>
    </row>
    <row r="97" spans="1:10" ht="15.75" thickBot="1" x14ac:dyDescent="0.3">
      <c r="A97" s="11" t="s">
        <v>140</v>
      </c>
      <c r="B97" s="20" t="s">
        <v>152</v>
      </c>
      <c r="C97" s="11" t="s">
        <v>151</v>
      </c>
      <c r="D97" s="4">
        <v>45235</v>
      </c>
      <c r="E97" s="5">
        <v>1736453</v>
      </c>
      <c r="F97" s="1" t="s">
        <v>146</v>
      </c>
      <c r="G97" s="1" t="str">
        <f t="shared" si="3"/>
        <v>NOT QUALIFIED</v>
      </c>
      <c r="H97" s="1" t="s">
        <v>12</v>
      </c>
      <c r="I97" s="19">
        <f t="shared" si="4"/>
        <v>173645.30000000002</v>
      </c>
      <c r="J97" s="10" t="str">
        <f t="shared" si="5"/>
        <v>NO</v>
      </c>
    </row>
    <row r="98" spans="1:10" ht="15.75" thickBot="1" x14ac:dyDescent="0.3">
      <c r="A98" s="11" t="s">
        <v>141</v>
      </c>
      <c r="B98" s="20" t="s">
        <v>152</v>
      </c>
      <c r="C98" s="11" t="s">
        <v>151</v>
      </c>
      <c r="D98" s="4" t="s">
        <v>142</v>
      </c>
      <c r="E98" s="5">
        <v>876316</v>
      </c>
      <c r="F98" s="1" t="s">
        <v>147</v>
      </c>
      <c r="G98" s="1" t="str">
        <f t="shared" si="3"/>
        <v>QUALIFIED</v>
      </c>
      <c r="H98" s="1" t="s">
        <v>24</v>
      </c>
      <c r="I98" s="19">
        <f t="shared" si="4"/>
        <v>87631.6</v>
      </c>
      <c r="J98" s="10" t="str">
        <f t="shared" si="5"/>
        <v>YES</v>
      </c>
    </row>
    <row r="99" spans="1:10" ht="15.75" thickBot="1" x14ac:dyDescent="0.3">
      <c r="A99" s="11" t="s">
        <v>143</v>
      </c>
      <c r="B99" s="20" t="s">
        <v>150</v>
      </c>
      <c r="C99" s="11" t="s">
        <v>149</v>
      </c>
      <c r="D99" s="4">
        <v>44617</v>
      </c>
      <c r="E99" s="5">
        <v>1962590</v>
      </c>
      <c r="F99" s="1" t="s">
        <v>146</v>
      </c>
      <c r="G99" s="1" t="str">
        <f t="shared" si="3"/>
        <v>NOT QUALIFIED</v>
      </c>
      <c r="H99" s="1" t="s">
        <v>30</v>
      </c>
      <c r="I99" s="19">
        <f t="shared" si="4"/>
        <v>196259</v>
      </c>
      <c r="J99" s="10" t="str">
        <f t="shared" si="5"/>
        <v>NO</v>
      </c>
    </row>
    <row r="100" spans="1:10" ht="15.75" thickBot="1" x14ac:dyDescent="0.3">
      <c r="A100" s="11" t="s">
        <v>144</v>
      </c>
      <c r="B100" s="20" t="s">
        <v>150</v>
      </c>
      <c r="C100" s="11" t="s">
        <v>149</v>
      </c>
      <c r="D100" s="4">
        <v>45238</v>
      </c>
      <c r="E100" s="5">
        <v>1503936</v>
      </c>
      <c r="F100" s="1" t="s">
        <v>146</v>
      </c>
      <c r="G100" s="1" t="str">
        <f t="shared" si="3"/>
        <v>NOT QUALIFIED</v>
      </c>
      <c r="H100" s="1" t="s">
        <v>8</v>
      </c>
      <c r="I100" s="19">
        <f t="shared" si="4"/>
        <v>150393.60000000001</v>
      </c>
      <c r="J100" s="10" t="str">
        <f t="shared" si="5"/>
        <v>NO</v>
      </c>
    </row>
    <row r="101" spans="1:10" ht="15.75" thickBot="1" x14ac:dyDescent="0.3">
      <c r="A101" s="12" t="s">
        <v>145</v>
      </c>
      <c r="B101" s="21" t="s">
        <v>156</v>
      </c>
      <c r="C101" s="12" t="s">
        <v>153</v>
      </c>
      <c r="D101" s="14">
        <v>44678</v>
      </c>
      <c r="E101" s="15">
        <v>1340344</v>
      </c>
      <c r="F101" s="13" t="s">
        <v>18</v>
      </c>
      <c r="G101" s="13" t="str">
        <f t="shared" si="3"/>
        <v>QUALIFIED</v>
      </c>
      <c r="H101" s="13" t="s">
        <v>8</v>
      </c>
      <c r="I101" s="23">
        <f t="shared" si="4"/>
        <v>134034.4</v>
      </c>
      <c r="J101" s="24" t="str">
        <f t="shared" si="5"/>
        <v>YES</v>
      </c>
    </row>
    <row r="102" spans="1:10" ht="15.75" thickBot="1" x14ac:dyDescent="0.3"/>
    <row r="103" spans="1:10" ht="15.75" thickBot="1" x14ac:dyDescent="0.3">
      <c r="D103" s="29" t="s">
        <v>158</v>
      </c>
      <c r="E103" s="31">
        <f>SUM(E2:E101)</f>
        <v>130777927</v>
      </c>
      <c r="H103" s="28" t="s">
        <v>160</v>
      </c>
      <c r="I103" s="30">
        <f>SUM(I2:I101)</f>
        <v>13077792.699999999</v>
      </c>
    </row>
  </sheetData>
  <conditionalFormatting sqref="B2:B11 B13:B40 B42:B51 B53:B56 B58:B73 B75:B86 B88:B94 B96:B1048576">
    <cfRule type="containsText" dxfId="6" priority="6" operator="containsText" text="Ra">
      <formula>NOT(ISERROR(SEARCH("Ra",B2)))</formula>
    </cfRule>
    <cfRule type="containsText" dxfId="5" priority="8" operator="containsText" text="Corolla">
      <formula>NOT(ISERROR(SEARCH("Corolla",B2)))</formula>
    </cfRule>
    <cfRule type="containsText" dxfId="4" priority="9" operator="containsText" text="Civic">
      <formula>NOT(ISERROR(SEARCH("Civic",B2)))</formula>
    </cfRule>
  </conditionalFormatting>
  <conditionalFormatting sqref="B12 B41 B52 B57 B74 B87 B95">
    <cfRule type="containsText" dxfId="3" priority="5" operator="containsText" text="Toyo">
      <formula>NOT(ISERROR(SEARCH("Toyo",B12)))</formula>
    </cfRule>
  </conditionalFormatting>
  <conditionalFormatting sqref="C1:C1048576">
    <cfRule type="containsText" dxfId="2" priority="3" operator="containsText" text="Mitsu">
      <formula>NOT(ISERROR(SEARCH("Mitsu",C1)))</formula>
    </cfRule>
    <cfRule type="containsText" dxfId="1" priority="4" operator="containsText" text="f">
      <formula>NOT(ISERROR(SEARCH("f",C1)))</formula>
    </cfRule>
    <cfRule type="containsText" dxfId="0" priority="7" operator="containsText" text="Toyo">
      <formula>NOT(ISERROR(SEARCH("Toyo",C1)))</formula>
    </cfRule>
  </conditionalFormatting>
  <conditionalFormatting sqref="G2:G101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car_sales_data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AnonGehlee</dc:creator>
  <cp:lastModifiedBy>John Marvie Placido</cp:lastModifiedBy>
  <dcterms:created xsi:type="dcterms:W3CDTF">2025-08-29T09:46:51Z</dcterms:created>
  <dcterms:modified xsi:type="dcterms:W3CDTF">2025-08-29T09:56:57Z</dcterms:modified>
</cp:coreProperties>
</file>