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HP-Nina\Desktop\ИСКРА\12.02.25 ИМУЩЕСТВО ОФЕРТИ\"/>
    </mc:Choice>
  </mc:AlternateContent>
  <xr:revisionPtr revIDLastSave="0" documentId="13_ncr:1_{350A7C62-06D8-4E9B-96F4-472ACA1A6194}" xr6:coauthVersionLast="47" xr6:coauthVersionMax="47" xr10:uidLastSave="{00000000-0000-0000-0000-000000000000}"/>
  <bookViews>
    <workbookView xWindow="-120" yWindow="-120" windowWidth="20730" windowHeight="11310" activeTab="1" xr2:uid="{00000000-000D-0000-FFFF-FFFF00000000}"/>
  </bookViews>
  <sheets>
    <sheet name="Макет" sheetId="1" r:id="rId1"/>
    <sheet name="Работна таблица" sheetId="2" r:id="rId2"/>
    <sheet name="1" sheetId="25" r:id="rId3"/>
    <sheet name="2" sheetId="27" r:id="rId4"/>
    <sheet name="3" sheetId="29" r:id="rId5"/>
    <sheet name="4" sheetId="31" r:id="rId6"/>
    <sheet name="362" sheetId="19" r:id="rId7"/>
    <sheet name="455" sheetId="20" r:id="rId8"/>
    <sheet name="548" sheetId="21" r:id="rId9"/>
    <sheet name="653" sheetId="22" r:id="rId10"/>
    <sheet name="808" sheetId="32" r:id="rId11"/>
    <sheet name="843" sheetId="33" r:id="rId12"/>
    <sheet name="877" sheetId="34" r:id="rId13"/>
    <sheet name="970" sheetId="35" r:id="rId14"/>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35" l="1"/>
  <c r="D21" i="35"/>
  <c r="D20" i="35"/>
  <c r="D19" i="35"/>
  <c r="D14" i="35"/>
  <c r="D13" i="35"/>
  <c r="D12" i="35"/>
  <c r="D11" i="35"/>
  <c r="D10" i="35"/>
  <c r="D9" i="35"/>
  <c r="D8" i="35"/>
  <c r="D7" i="35"/>
  <c r="D6" i="35"/>
  <c r="D5" i="35"/>
  <c r="D4" i="35"/>
  <c r="D3" i="35"/>
  <c r="D2" i="35"/>
  <c r="D23" i="35" s="1"/>
  <c r="D24" i="35" s="1"/>
  <c r="D25" i="35" s="1"/>
  <c r="D26" i="35" s="1"/>
  <c r="D22" i="34"/>
  <c r="D21" i="34"/>
  <c r="D20" i="34"/>
  <c r="D19" i="34"/>
  <c r="D14" i="34"/>
  <c r="D13" i="34"/>
  <c r="D12" i="34"/>
  <c r="D11" i="34"/>
  <c r="D10" i="34"/>
  <c r="D9" i="34"/>
  <c r="D8" i="34"/>
  <c r="D7" i="34"/>
  <c r="D6" i="34"/>
  <c r="D5" i="34"/>
  <c r="D4" i="34"/>
  <c r="D3" i="34"/>
  <c r="D2" i="34"/>
  <c r="D22" i="33"/>
  <c r="D21" i="33"/>
  <c r="D20" i="33"/>
  <c r="D19" i="33"/>
  <c r="D14" i="33"/>
  <c r="D13" i="33"/>
  <c r="D12" i="33"/>
  <c r="D11" i="33"/>
  <c r="D10" i="33"/>
  <c r="D9" i="33"/>
  <c r="D8" i="33"/>
  <c r="D7" i="33"/>
  <c r="D6" i="33"/>
  <c r="D5" i="33"/>
  <c r="D4" i="33"/>
  <c r="D3" i="33"/>
  <c r="D2" i="33"/>
  <c r="D23" i="33" s="1"/>
  <c r="D24" i="33" s="1"/>
  <c r="D25" i="33" s="1"/>
  <c r="D26" i="33" s="1"/>
  <c r="D22" i="32"/>
  <c r="D21" i="32"/>
  <c r="D20" i="32"/>
  <c r="D19" i="32"/>
  <c r="D14" i="32"/>
  <c r="D13" i="32"/>
  <c r="D12" i="32"/>
  <c r="D11" i="32"/>
  <c r="D10" i="32"/>
  <c r="D9" i="32"/>
  <c r="D8" i="32"/>
  <c r="D7" i="32"/>
  <c r="D6" i="32"/>
  <c r="D5" i="32"/>
  <c r="D4" i="32"/>
  <c r="D3" i="32"/>
  <c r="D2" i="32"/>
  <c r="D23" i="31"/>
  <c r="D22" i="31"/>
  <c r="D21" i="31"/>
  <c r="D20" i="31"/>
  <c r="D15" i="31"/>
  <c r="D14" i="31"/>
  <c r="D13" i="31"/>
  <c r="D12" i="31"/>
  <c r="D11" i="31"/>
  <c r="D10" i="31"/>
  <c r="D9" i="31"/>
  <c r="D8" i="31"/>
  <c r="D7" i="31"/>
  <c r="D6" i="31"/>
  <c r="D5" i="31"/>
  <c r="D4" i="31"/>
  <c r="D3" i="31"/>
  <c r="D23" i="29"/>
  <c r="D22" i="29"/>
  <c r="D21" i="29"/>
  <c r="D20" i="29"/>
  <c r="D15" i="29"/>
  <c r="D14" i="29"/>
  <c r="D13" i="29"/>
  <c r="D12" i="29"/>
  <c r="D11" i="29"/>
  <c r="D10" i="29"/>
  <c r="D9" i="29"/>
  <c r="D8" i="29"/>
  <c r="D7" i="29"/>
  <c r="D6" i="29"/>
  <c r="D5" i="29"/>
  <c r="D4" i="29"/>
  <c r="D3" i="29"/>
  <c r="D23" i="27"/>
  <c r="D22" i="27"/>
  <c r="D21" i="27"/>
  <c r="D20" i="27"/>
  <c r="D15" i="27"/>
  <c r="D14" i="27"/>
  <c r="D13" i="27"/>
  <c r="D12" i="27"/>
  <c r="D11" i="27"/>
  <c r="D10" i="27"/>
  <c r="D9" i="27"/>
  <c r="D8" i="27"/>
  <c r="D7" i="27"/>
  <c r="D6" i="27"/>
  <c r="D5" i="27"/>
  <c r="D4" i="27"/>
  <c r="D3" i="27"/>
  <c r="D23" i="25"/>
  <c r="D22" i="25"/>
  <c r="D21" i="25"/>
  <c r="D20" i="25"/>
  <c r="D15" i="25"/>
  <c r="D14" i="25"/>
  <c r="D13" i="25"/>
  <c r="D12" i="25"/>
  <c r="D11" i="25"/>
  <c r="D10" i="25"/>
  <c r="D9" i="25"/>
  <c r="D8" i="25"/>
  <c r="D7" i="25"/>
  <c r="D6" i="25"/>
  <c r="D5" i="25"/>
  <c r="D4" i="25"/>
  <c r="D3" i="25"/>
  <c r="D23" i="22"/>
  <c r="D22" i="22"/>
  <c r="D21" i="22"/>
  <c r="D20" i="22"/>
  <c r="D15" i="22"/>
  <c r="D14" i="22"/>
  <c r="D13" i="22"/>
  <c r="D12" i="22"/>
  <c r="D11" i="22"/>
  <c r="D10" i="22"/>
  <c r="D9" i="22"/>
  <c r="D8" i="22"/>
  <c r="D7" i="22"/>
  <c r="D6" i="22"/>
  <c r="D5" i="22"/>
  <c r="D4" i="22"/>
  <c r="D3" i="22"/>
  <c r="D23" i="21"/>
  <c r="D22" i="21"/>
  <c r="D21" i="21"/>
  <c r="D20" i="21"/>
  <c r="D15" i="21"/>
  <c r="D14" i="21"/>
  <c r="D13" i="21"/>
  <c r="D12" i="21"/>
  <c r="D11" i="21"/>
  <c r="D10" i="21"/>
  <c r="D9" i="21"/>
  <c r="D8" i="21"/>
  <c r="D7" i="21"/>
  <c r="D6" i="21"/>
  <c r="D5" i="21"/>
  <c r="D4" i="21"/>
  <c r="D3" i="21"/>
  <c r="D24" i="21" s="1"/>
  <c r="D25" i="21" s="1"/>
  <c r="D26" i="21" s="1"/>
  <c r="D27" i="21" s="1"/>
  <c r="D23" i="20"/>
  <c r="D22" i="20"/>
  <c r="D21" i="20"/>
  <c r="D20" i="20"/>
  <c r="D15" i="20"/>
  <c r="D14" i="20"/>
  <c r="D13" i="20"/>
  <c r="D12" i="20"/>
  <c r="D11" i="20"/>
  <c r="D10" i="20"/>
  <c r="D9" i="20"/>
  <c r="D8" i="20"/>
  <c r="D7" i="20"/>
  <c r="D6" i="20"/>
  <c r="D5" i="20"/>
  <c r="D4" i="20"/>
  <c r="D3" i="20"/>
  <c r="D24" i="19"/>
  <c r="D25" i="19" s="1"/>
  <c r="D26" i="19" s="1"/>
  <c r="D27" i="19" s="1"/>
  <c r="D23" i="19"/>
  <c r="D22" i="19"/>
  <c r="D21" i="19"/>
  <c r="D20" i="19"/>
  <c r="D15" i="19"/>
  <c r="D14" i="19"/>
  <c r="D13" i="19"/>
  <c r="D12" i="19"/>
  <c r="D11" i="19"/>
  <c r="D10" i="19"/>
  <c r="D9" i="19"/>
  <c r="D8" i="19"/>
  <c r="D7" i="19"/>
  <c r="D6" i="19"/>
  <c r="D5" i="19"/>
  <c r="D4" i="19"/>
  <c r="D3" i="19"/>
  <c r="D23" i="2"/>
  <c r="D22" i="2"/>
  <c r="D21" i="2"/>
  <c r="D20" i="2"/>
  <c r="D15" i="2"/>
  <c r="D14" i="2"/>
  <c r="D13" i="2"/>
  <c r="D12" i="2"/>
  <c r="D11" i="2"/>
  <c r="D10" i="2"/>
  <c r="D9" i="2"/>
  <c r="D8" i="2"/>
  <c r="D7" i="2"/>
  <c r="D6" i="2"/>
  <c r="D5" i="2"/>
  <c r="D4" i="2"/>
  <c r="D3" i="2"/>
  <c r="D4" i="1"/>
  <c r="D5" i="1"/>
  <c r="D6" i="1"/>
  <c r="D7" i="1"/>
  <c r="D8" i="1"/>
  <c r="D9" i="1"/>
  <c r="D10" i="1"/>
  <c r="D11" i="1"/>
  <c r="D12" i="1"/>
  <c r="D13" i="1"/>
  <c r="D14" i="1"/>
  <c r="D15" i="1"/>
  <c r="D16" i="1"/>
  <c r="D17" i="1"/>
  <c r="D18" i="1"/>
  <c r="D19" i="1"/>
  <c r="D20" i="1"/>
  <c r="D21" i="1"/>
  <c r="D22" i="1"/>
  <c r="D23" i="1"/>
  <c r="D3" i="1"/>
  <c r="D23" i="34" l="1"/>
  <c r="D24" i="34" s="1"/>
  <c r="D25" i="34" s="1"/>
  <c r="D26" i="34" s="1"/>
  <c r="D23" i="32"/>
  <c r="D24" i="32" s="1"/>
  <c r="D25" i="32" s="1"/>
  <c r="D26" i="32" s="1"/>
  <c r="D24" i="31"/>
  <c r="D25" i="31" s="1"/>
  <c r="D26" i="31" s="1"/>
  <c r="D27" i="31" s="1"/>
  <c r="D24" i="29"/>
  <c r="D25" i="29" s="1"/>
  <c r="D26" i="29" s="1"/>
  <c r="D27" i="29" s="1"/>
  <c r="D24" i="27"/>
  <c r="D25" i="27" s="1"/>
  <c r="D26" i="27" s="1"/>
  <c r="D27" i="27" s="1"/>
  <c r="D24" i="25"/>
  <c r="D25" i="25" s="1"/>
  <c r="D26" i="25" s="1"/>
  <c r="D27" i="25" s="1"/>
  <c r="D24" i="22"/>
  <c r="D25" i="22" s="1"/>
  <c r="D26" i="22" s="1"/>
  <c r="D27" i="22" s="1"/>
  <c r="D24" i="20"/>
  <c r="D25" i="20" s="1"/>
  <c r="D26" i="20" s="1"/>
  <c r="D27" i="20" s="1"/>
  <c r="D24" i="1"/>
  <c r="D25" i="1" s="1"/>
  <c r="D26" i="1" s="1"/>
  <c r="D27" i="1" s="1"/>
  <c r="D24" i="2"/>
  <c r="D25" i="2" s="1"/>
  <c r="D26" i="2" s="1"/>
  <c r="D27" i="2" s="1"/>
</calcChain>
</file>

<file path=xl/sharedStrings.xml><?xml version="1.0" encoding="utf-8"?>
<sst xmlns="http://schemas.openxmlformats.org/spreadsheetml/2006/main" count="408" uniqueCount="49">
  <si>
    <t>Клаузи</t>
  </si>
  <si>
    <t xml:space="preserve">Пожари и щети на имущество -  Недвижимо имущество </t>
  </si>
  <si>
    <t xml:space="preserve">Пожари и щети на имущество -  Движимо имущество </t>
  </si>
  <si>
    <t>Пожари и щети на имущество -  Соларни инсталации</t>
  </si>
  <si>
    <t>Наводнение: За обеки до 500 метра</t>
  </si>
  <si>
    <t>Наводнение: За обеки до 500 метра и апартаменти, независимо от състоянието от воден басейн</t>
  </si>
  <si>
    <t>Земетресение</t>
  </si>
  <si>
    <t>Кражба чрез взлом, кражба с трхническо средство и грабеж</t>
  </si>
  <si>
    <t>Гражданска отговорност</t>
  </si>
  <si>
    <t>Наем за алтернативно настаняване</t>
  </si>
  <si>
    <t>Злополука на член от семейството / домакинството</t>
  </si>
  <si>
    <t>Загуба на доход от наем</t>
  </si>
  <si>
    <t>Късо съединение и токов удар на електрически инсталации и/или уреди</t>
  </si>
  <si>
    <t>Щети вследствие на опит за кражба чрез взлом или грабеж</t>
  </si>
  <si>
    <t>Други разходи</t>
  </si>
  <si>
    <t>Гражданска отговорност за вреди, причинени от домашни любимци и злополука на домашен любимец</t>
  </si>
  <si>
    <t>*ТАРИФНА СТАФКА за риск ''ЗЕМЕТРЕСЕНИЕ''</t>
  </si>
  <si>
    <t>Земетръсни зони</t>
  </si>
  <si>
    <t>Застрахователна премия:</t>
  </si>
  <si>
    <t>Застрахователна премия след отстъпка:</t>
  </si>
  <si>
    <t>2% данък върху застрахователната премия:</t>
  </si>
  <si>
    <t>Общо дължима сума за една година:</t>
  </si>
  <si>
    <r>
      <rPr>
        <b/>
        <sz val="12"/>
        <color theme="1"/>
        <rFont val="Calibri"/>
        <family val="2"/>
        <scheme val="minor"/>
      </rPr>
      <t>Зона 1</t>
    </r>
    <r>
      <rPr>
        <sz val="12"/>
        <color theme="1"/>
        <rFont val="Calibri"/>
        <family val="2"/>
        <scheme val="minor"/>
      </rPr>
      <t xml:space="preserve"> - Айтос, Бургас, Варна, Добрич, Малко Търново, Карнобат, Нови Пазар</t>
    </r>
  </si>
  <si>
    <r>
      <rPr>
        <b/>
        <sz val="12"/>
        <color theme="1"/>
        <rFont val="Calibri"/>
        <family val="2"/>
        <scheme val="minor"/>
      </rPr>
      <t>Зона 2</t>
    </r>
    <r>
      <rPr>
        <sz val="12"/>
        <color theme="1"/>
        <rFont val="Calibri"/>
        <family val="2"/>
        <scheme val="minor"/>
      </rPr>
      <t xml:space="preserve"> -Бяла Слатина, В. Търново, Видин, Враца, Габрово, Гоце Делчев, Гълъбово, Димитровград, Кнежа, Козлодуй, Ловеч, Лом, Луковит, Монтана, Плевен, Попово, Пловдив, Разград, Русе, Севлиево, Силистра, Смолян, Тетевен, Троян, Търговище, Хасково, Червен Бряг, Шумен, Ямбол, Кърджали, Етрополе.</t>
    </r>
  </si>
  <si>
    <r>
      <rPr>
        <b/>
        <sz val="12"/>
        <color theme="1"/>
        <rFont val="Calibri"/>
        <family val="2"/>
        <scheme val="minor"/>
      </rPr>
      <t>Зона 3</t>
    </r>
    <r>
      <rPr>
        <sz val="12"/>
        <color theme="1"/>
        <rFont val="Calibri"/>
        <family val="2"/>
        <scheme val="minor"/>
      </rPr>
      <t xml:space="preserve"> - Балчик, Благоевград, Ботевград, Велинград, Дупница, Каварна, Карлово, Костинброд, Кюстендил, Нова Загора, Перник, Петрич, Пещера, Първомай, Радомир, Разлог, Самоков, Сандански, Сливен, София, София окръг, Г. Оряховица, Свищов</t>
    </r>
  </si>
  <si>
    <r>
      <rPr>
        <b/>
        <sz val="12"/>
        <color theme="1"/>
        <rFont val="Calibri"/>
        <family val="2"/>
        <scheme val="minor"/>
      </rPr>
      <t xml:space="preserve">Зона 4 </t>
    </r>
    <r>
      <rPr>
        <sz val="12"/>
        <color theme="1"/>
        <rFont val="Calibri"/>
        <family val="2"/>
        <scheme val="minor"/>
      </rPr>
      <t>- Чирпан, Пазарджик, Стара Загора, Ихтиман, Казанлък, Костенец, Панагюрище</t>
    </r>
  </si>
  <si>
    <t>Застрахователна сума
(лева)</t>
  </si>
  <si>
    <t>Застрахавателна премия
(лева)</t>
  </si>
  <si>
    <t>Тарифно 
число</t>
  </si>
  <si>
    <r>
      <rPr>
        <b/>
        <sz val="14"/>
        <color theme="1"/>
        <rFont val="Calibri"/>
        <family val="2"/>
        <scheme val="minor"/>
      </rPr>
      <t>Зона 1</t>
    </r>
    <r>
      <rPr>
        <sz val="14"/>
        <color theme="1"/>
        <rFont val="Calibri"/>
        <family val="2"/>
        <scheme val="minor"/>
      </rPr>
      <t xml:space="preserve"> - Айтос, Бургас, Варна, Добрич, Малко Търново, Карнобат, Нови Пазар</t>
    </r>
  </si>
  <si>
    <r>
      <rPr>
        <b/>
        <sz val="14"/>
        <color theme="1"/>
        <rFont val="Calibri"/>
        <family val="2"/>
        <scheme val="minor"/>
      </rPr>
      <t>Зона 3</t>
    </r>
    <r>
      <rPr>
        <sz val="14"/>
        <color theme="1"/>
        <rFont val="Calibri"/>
        <family val="2"/>
        <scheme val="minor"/>
      </rPr>
      <t xml:space="preserve"> - Балчик, Благоевград, Ботевград, Велинград, Дупница, Каварна, Карлово, Костинброд, Кюстендил, Нова Загора, Перник, Петрич, Пещера, Първомай, Радомир, Разлог, Самоков, Сандански, Сливен, София, София окръг, Г. Оряховица, Свищов</t>
    </r>
  </si>
  <si>
    <r>
      <rPr>
        <b/>
        <sz val="14"/>
        <color theme="1"/>
        <rFont val="Calibri"/>
        <family val="2"/>
        <scheme val="minor"/>
      </rPr>
      <t xml:space="preserve">Зона 4 </t>
    </r>
    <r>
      <rPr>
        <sz val="14"/>
        <color theme="1"/>
        <rFont val="Calibri"/>
        <family val="2"/>
        <scheme val="minor"/>
      </rPr>
      <t>- Чирпан, Пазарджик, Стара Загора, Ихтиман, Казанлък, Костенец, Панагюрище</t>
    </r>
  </si>
  <si>
    <r>
      <t xml:space="preserve">Гражданска отговорност към трети лица </t>
    </r>
    <r>
      <rPr>
        <sz val="14"/>
        <color theme="0" tint="-0.34998626667073579"/>
        <rFont val="Calibri"/>
        <family val="2"/>
        <charset val="204"/>
        <scheme val="minor"/>
      </rPr>
      <t>(мин 2лв)</t>
    </r>
  </si>
  <si>
    <t>Наводнение: За обеки до 500 метра от воден басейн</t>
  </si>
  <si>
    <t xml:space="preserve">Пожари и щети на имущество -  Недвижимо имущество  </t>
  </si>
  <si>
    <r>
      <rPr>
        <b/>
        <sz val="14"/>
        <color theme="1"/>
        <rFont val="Calibri"/>
        <family val="2"/>
        <scheme val="minor"/>
      </rPr>
      <t>Зона 2</t>
    </r>
    <r>
      <rPr>
        <sz val="14"/>
        <color theme="1"/>
        <rFont val="Calibri"/>
        <family val="2"/>
        <scheme val="minor"/>
      </rPr>
      <t xml:space="preserve"> -Бяла Слатина, В. Търново, Видин, Враца, Габрово, Гоце Делчев, Гълъбово, Димитровград, Кнежа, Козлодуй, Ловеч, Лом, Луковит, Монтана, </t>
    </r>
    <r>
      <rPr>
        <b/>
        <sz val="14"/>
        <color theme="1"/>
        <rFont val="Calibri"/>
        <family val="2"/>
        <charset val="204"/>
        <scheme val="minor"/>
      </rPr>
      <t>Плевен</t>
    </r>
    <r>
      <rPr>
        <sz val="14"/>
        <color theme="1"/>
        <rFont val="Calibri"/>
        <family val="2"/>
        <scheme val="minor"/>
      </rPr>
      <t>, Попово, Пловдив, Разград, Русе, Севлиево, Силистра, Смолян, Тетевен, Троян, Търговище, Хасково, Червен Бряг, Шумен, Ямбол, Кърджали, Етрополе.</t>
    </r>
  </si>
  <si>
    <t>Разходи за отключване на брава-150 лв и издаване на документи - 150лв</t>
  </si>
  <si>
    <t>Кражба чрез взлом, кражба с техническо средство и грабеж</t>
  </si>
  <si>
    <r>
      <t xml:space="preserve">Злополука на член от семейството / домакинството </t>
    </r>
    <r>
      <rPr>
        <sz val="14"/>
        <color theme="0" tint="-0.34998626667073579"/>
        <rFont val="Calibri"/>
        <family val="2"/>
        <charset val="204"/>
        <scheme val="minor"/>
      </rPr>
      <t>мин 2лв и до 50000 лв</t>
    </r>
  </si>
  <si>
    <r>
      <t xml:space="preserve">Пожари и щети на имущество -  Соларни инсталации </t>
    </r>
    <r>
      <rPr>
        <sz val="14"/>
        <color theme="0" tint="-0.249977111117893"/>
        <rFont val="Calibri"/>
        <family val="2"/>
        <charset val="204"/>
        <scheme val="minor"/>
      </rPr>
      <t>до 15000 лв</t>
    </r>
  </si>
  <si>
    <r>
      <t xml:space="preserve">Наводнение: За обеки над 500 метра от воден басейн </t>
    </r>
    <r>
      <rPr>
        <sz val="14"/>
        <color theme="0" tint="-0.249977111117893"/>
        <rFont val="Calibri"/>
        <family val="2"/>
        <charset val="204"/>
        <scheme val="minor"/>
      </rPr>
      <t>мин 2лв</t>
    </r>
  </si>
  <si>
    <r>
      <t xml:space="preserve">Късо съединение и токов удар на електрически инсталации и/или уреди </t>
    </r>
    <r>
      <rPr>
        <sz val="14"/>
        <color theme="0" tint="-0.34998626667073579"/>
        <rFont val="Calibri"/>
        <family val="2"/>
        <charset val="204"/>
        <scheme val="minor"/>
      </rPr>
      <t>мин 2лв</t>
    </r>
  </si>
  <si>
    <r>
      <t xml:space="preserve">Щети вследствие на опит за кражба чрез взлом или грабеж </t>
    </r>
    <r>
      <rPr>
        <sz val="14"/>
        <color theme="0" tint="-0.34998626667073579"/>
        <rFont val="Calibri"/>
        <family val="2"/>
        <charset val="204"/>
        <scheme val="minor"/>
      </rPr>
      <t>мин 2лв и</t>
    </r>
    <r>
      <rPr>
        <b/>
        <sz val="14"/>
        <color theme="0" tint="-0.34998626667073579"/>
        <rFont val="Calibri"/>
        <family val="2"/>
        <charset val="204"/>
        <scheme val="minor"/>
      </rPr>
      <t xml:space="preserve"> </t>
    </r>
    <r>
      <rPr>
        <sz val="14"/>
        <color theme="0" tint="-0.34998626667073579"/>
        <rFont val="Calibri"/>
        <family val="2"/>
        <charset val="204"/>
        <scheme val="minor"/>
      </rPr>
      <t>до 50000 лв</t>
    </r>
  </si>
  <si>
    <r>
      <t xml:space="preserve">Наем за алтернативно настаняване </t>
    </r>
    <r>
      <rPr>
        <sz val="14"/>
        <color theme="0" tint="-0.34998626667073579"/>
        <rFont val="Calibri"/>
        <family val="2"/>
        <charset val="204"/>
        <scheme val="minor"/>
      </rPr>
      <t>мин 2лв и до 15000 лв</t>
    </r>
  </si>
  <si>
    <r>
      <t>Загуба на доход от наем</t>
    </r>
    <r>
      <rPr>
        <sz val="14"/>
        <color theme="0" tint="-0.34998626667073579"/>
        <rFont val="Calibri"/>
        <family val="2"/>
        <charset val="204"/>
        <scheme val="minor"/>
      </rPr>
      <t xml:space="preserve"> мин 2лв</t>
    </r>
    <r>
      <rPr>
        <b/>
        <sz val="14"/>
        <color theme="1"/>
        <rFont val="Calibri"/>
        <family val="2"/>
        <scheme val="minor"/>
      </rPr>
      <t xml:space="preserve"> </t>
    </r>
    <r>
      <rPr>
        <sz val="14"/>
        <color theme="0" tint="-0.34998626667073579"/>
        <rFont val="Calibri"/>
        <family val="2"/>
        <charset val="204"/>
        <scheme val="minor"/>
      </rPr>
      <t>и до 15000 лв</t>
    </r>
  </si>
  <si>
    <r>
      <rPr>
        <b/>
        <sz val="14"/>
        <color theme="1"/>
        <rFont val="Calibri"/>
        <family val="2"/>
        <scheme val="minor"/>
      </rPr>
      <t>Зона 2</t>
    </r>
    <r>
      <rPr>
        <sz val="14"/>
        <color theme="1"/>
        <rFont val="Calibri"/>
        <family val="2"/>
        <scheme val="minor"/>
      </rPr>
      <t xml:space="preserve"> -Бяла Слатина, В. Търново, Видин, Враца, Габрово, Гоце Делчев, Гълъбово, Димитровград, Кнежа, Козлодуй, Ловеч, Лом, Луковит, Монтана, </t>
    </r>
    <r>
      <rPr>
        <b/>
        <sz val="14"/>
        <color theme="1"/>
        <rFont val="Calibri"/>
        <family val="2"/>
        <charset val="204"/>
        <scheme val="minor"/>
      </rPr>
      <t>Плевен</t>
    </r>
    <r>
      <rPr>
        <sz val="14"/>
        <color theme="1"/>
        <rFont val="Calibri"/>
        <family val="2"/>
        <scheme val="minor"/>
      </rPr>
      <t xml:space="preserve">, Попово, </t>
    </r>
    <r>
      <rPr>
        <b/>
        <sz val="14"/>
        <color theme="1"/>
        <rFont val="Calibri"/>
        <family val="2"/>
        <charset val="204"/>
        <scheme val="minor"/>
      </rPr>
      <t>Пловдив</t>
    </r>
    <r>
      <rPr>
        <sz val="14"/>
        <color theme="1"/>
        <rFont val="Calibri"/>
        <family val="2"/>
        <scheme val="minor"/>
      </rPr>
      <t>, Разград, Русе, Севлиево, Силистра, Смолян, Тетевен, Троян, Търговище, Хасково, Червен Бряг, Шумен, Ямбол, Кърджали, Етрополе.</t>
    </r>
  </si>
  <si>
    <r>
      <rPr>
        <b/>
        <sz val="14"/>
        <color theme="1"/>
        <rFont val="Calibri"/>
        <family val="2"/>
        <scheme val="minor"/>
      </rPr>
      <t>Зона 3</t>
    </r>
    <r>
      <rPr>
        <sz val="14"/>
        <color theme="1"/>
        <rFont val="Calibri"/>
        <family val="2"/>
        <scheme val="minor"/>
      </rPr>
      <t xml:space="preserve"> - Балчик, Благоевград, Ботевград, Велинград, Дупница, Каварна, Карлово, Костинброд, Кюстендил, Нова Загора, Перник, Петрич, Пещера, Първомай, Радомир, Разлог, Самоков, Сандански, Сливен, </t>
    </r>
    <r>
      <rPr>
        <b/>
        <sz val="14"/>
        <color theme="1"/>
        <rFont val="Calibri"/>
        <family val="2"/>
        <charset val="204"/>
        <scheme val="minor"/>
      </rPr>
      <t>София, София окръг</t>
    </r>
    <r>
      <rPr>
        <sz val="14"/>
        <color theme="1"/>
        <rFont val="Calibri"/>
        <family val="2"/>
        <scheme val="minor"/>
      </rPr>
      <t>, Г. Оряховица, Свищов</t>
    </r>
  </si>
  <si>
    <t>ИМУЩЕСТВО БУЛСТРАД -40%</t>
  </si>
  <si>
    <t>II. САМОУЧАСТИЯ: не се прилага III. СРОК НА ВАЛИДНОСТ НА ОФЕРТАТА: 30 календарни дни от датата на изготвяне. Дата: 21.05.2025 Предоставените от Вас лични данни се използват единствено и само за персонализиране на поисканата от Вас оферта. Личните Ви данни не се съхраняват от Дружеството и не биват обработвани допълнително. Информация за това как обработваме лични данни и какви са Вашите права ще получите на електронната страница на ЗЕАД ”БУЛСТРАД ВИЕНА ИНШУРЪНС ГРУП”- www.bulstrad.bg. За да бъдат спазени предложените параметри при сключване на застрахователния договор, следва да ни предоставите настоящата оферта.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</si>
</sst>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лв.&quot;_-;\-* #,##0.00\ &quot;лв.&quot;_-;_-* &quot;-&quot;??\ &quot;лв.&quot;_-;_-@_-"/>
    <numFmt numFmtId="164" formatCode="#,##0.00\ &quot;лв.&quot;"/>
    <numFmt numFmtId="165" formatCode="0.000%"/>
    <numFmt numFmtId="166" formatCode="#,##0.00\ &quot;BGN&quot;"/>
  </numFmts>
  <fonts count="17"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b/>
      <sz val="14"/>
      <color theme="9" tint="-0.499984740745262"/>
      <name val="Calibri"/>
      <family val="2"/>
      <scheme val="minor"/>
    </font>
    <font>
      <b/>
      <sz val="16"/>
      <color theme="9" tint="-0.499984740745262"/>
      <name val="Calibri"/>
      <family val="2"/>
      <scheme val="minor"/>
    </font>
    <font>
      <b/>
      <sz val="16"/>
      <color theme="1"/>
      <name val="Calibri"/>
      <family val="2"/>
      <scheme val="minor"/>
    </font>
    <font>
      <sz val="14"/>
      <color theme="0" tint="-0.34998626667073579"/>
      <name val="Calibri"/>
      <family val="2"/>
      <charset val="204"/>
      <scheme val="minor"/>
    </font>
    <font>
      <b/>
      <sz val="14"/>
      <color theme="1"/>
      <name val="Calibri"/>
      <family val="2"/>
      <charset val="204"/>
      <scheme val="minor"/>
    </font>
    <font>
      <sz val="14"/>
      <color theme="0" tint="-0.249977111117893"/>
      <name val="Calibri"/>
      <family val="2"/>
      <charset val="204"/>
      <scheme val="minor"/>
    </font>
    <font>
      <b/>
      <sz val="14"/>
      <color theme="0" tint="-0.34998626667073579"/>
      <name val="Calibri"/>
      <family val="2"/>
      <charset val="204"/>
      <scheme val="minor"/>
    </font>
    <font>
      <b/>
      <sz val="26"/>
      <color rgb="FFFF0000"/>
      <name val="Calibri"/>
      <family val="2"/>
      <scheme val="minor"/>
    </font>
    <font>
      <sz val="14"/>
      <color rgb="FFFF0000"/>
      <name val="Calibri"/>
      <family val="2"/>
      <scheme val="minor"/>
    </font>
    <font>
      <b/>
      <sz val="14"/>
      <color rgb="FFFF0000"/>
      <name val="Calibri"/>
      <family val="2"/>
      <scheme val="minor"/>
    </font>
  </fonts>
  <fills count="4">
    <fill>
      <patternFill patternType="none"/>
    </fill>
    <fill>
      <patternFill patternType="gray125"/>
    </fill>
    <fill>
      <patternFill patternType="solid">
        <fgColor theme="2"/>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69">
    <xf numFmtId="0" fontId="0" fillId="0" borderId="0" xfId="0"/>
    <xf numFmtId="0" fontId="2" fillId="0" borderId="0" xfId="0" applyFont="1"/>
    <xf numFmtId="0" fontId="4" fillId="0" borderId="1" xfId="0" applyFont="1" applyBorder="1" applyAlignment="1">
      <alignment horizontal="left" vertical="center"/>
    </xf>
    <xf numFmtId="0" fontId="4" fillId="0" borderId="1" xfId="0" applyFont="1" applyBorder="1"/>
    <xf numFmtId="166" fontId="2" fillId="0" borderId="1" xfId="0" applyNumberFormat="1" applyFont="1" applyBorder="1"/>
    <xf numFmtId="10" fontId="2" fillId="0" borderId="1" xfId="2" applyNumberFormat="1" applyFont="1" applyBorder="1"/>
    <xf numFmtId="164" fontId="2" fillId="0" borderId="1" xfId="1" applyNumberFormat="1" applyFont="1" applyBorder="1" applyAlignment="1">
      <alignment horizontal="right"/>
    </xf>
    <xf numFmtId="165" fontId="2" fillId="0" borderId="1" xfId="2" applyNumberFormat="1" applyFont="1" applyBorder="1"/>
    <xf numFmtId="0" fontId="4" fillId="0" borderId="1" xfId="0" applyFont="1" applyBorder="1" applyAlignment="1">
      <alignment horizontal="left"/>
    </xf>
    <xf numFmtId="2" fontId="2" fillId="0" borderId="1" xfId="2" applyNumberFormat="1" applyFont="1" applyBorder="1"/>
    <xf numFmtId="0" fontId="4" fillId="0" borderId="2" xfId="0" applyFont="1" applyBorder="1"/>
    <xf numFmtId="0" fontId="4" fillId="0" borderId="0" xfId="0" applyFont="1"/>
    <xf numFmtId="0" fontId="2" fillId="0" borderId="1" xfId="0" applyFont="1" applyBorder="1"/>
    <xf numFmtId="0" fontId="2" fillId="0" borderId="1" xfId="0" applyFont="1" applyBorder="1" applyAlignment="1">
      <alignment horizontal="left" vertical="top"/>
    </xf>
    <xf numFmtId="9" fontId="4" fillId="0" borderId="1" xfId="0" applyNumberFormat="1" applyFont="1" applyBorder="1"/>
    <xf numFmtId="164" fontId="2" fillId="0" borderId="0" xfId="1" applyNumberFormat="1" applyFont="1" applyAlignment="1">
      <alignment horizontal="right"/>
    </xf>
    <xf numFmtId="166" fontId="2" fillId="0" borderId="0" xfId="0" applyNumberFormat="1" applyFont="1"/>
    <xf numFmtId="9" fontId="2" fillId="0" borderId="1" xfId="2" applyFont="1" applyBorder="1"/>
    <xf numFmtId="166" fontId="4" fillId="0" borderId="1" xfId="0" applyNumberFormat="1" applyFont="1" applyBorder="1"/>
    <xf numFmtId="0" fontId="5" fillId="0" borderId="1" xfId="0" applyFont="1" applyBorder="1"/>
    <xf numFmtId="166" fontId="6" fillId="0" borderId="1" xfId="0" applyNumberFormat="1" applyFont="1" applyBorder="1"/>
    <xf numFmtId="164" fontId="6" fillId="0" borderId="1" xfId="1" applyNumberFormat="1" applyFont="1" applyBorder="1" applyAlignment="1">
      <alignment horizontal="right"/>
    </xf>
    <xf numFmtId="0" fontId="8" fillId="0" borderId="1" xfId="0" applyFont="1" applyBorder="1"/>
    <xf numFmtId="164" fontId="8" fillId="0" borderId="1" xfId="1" applyNumberFormat="1" applyFont="1" applyBorder="1" applyAlignment="1">
      <alignment horizontal="right"/>
    </xf>
    <xf numFmtId="0" fontId="4" fillId="0" borderId="1" xfId="0" applyFont="1" applyBorder="1" applyAlignment="1">
      <alignment horizontal="center" vertical="center"/>
    </xf>
    <xf numFmtId="4" fontId="2" fillId="0" borderId="1" xfId="0" applyNumberFormat="1" applyFont="1" applyBorder="1"/>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164" fontId="4" fillId="0" borderId="1" xfId="0" applyNumberFormat="1" applyFont="1" applyBorder="1"/>
    <xf numFmtId="0" fontId="6" fillId="0" borderId="0" xfId="0" applyFont="1"/>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164" fontId="5" fillId="0" borderId="1" xfId="1" applyNumberFormat="1" applyFont="1" applyBorder="1" applyAlignment="1">
      <alignment horizontal="center" vertical="center" wrapText="1"/>
    </xf>
    <xf numFmtId="4" fontId="6" fillId="0" borderId="1" xfId="0" applyNumberFormat="1" applyFont="1" applyBorder="1"/>
    <xf numFmtId="10" fontId="6" fillId="0" borderId="1" xfId="2" applyNumberFormat="1" applyFont="1" applyBorder="1"/>
    <xf numFmtId="165" fontId="6" fillId="0" borderId="1" xfId="2" applyNumberFormat="1" applyFont="1" applyBorder="1"/>
    <xf numFmtId="0" fontId="5" fillId="0" borderId="1" xfId="0" applyFont="1" applyBorder="1" applyAlignment="1">
      <alignment horizontal="left"/>
    </xf>
    <xf numFmtId="2" fontId="6" fillId="0" borderId="1" xfId="2" applyNumberFormat="1" applyFont="1" applyBorder="1"/>
    <xf numFmtId="0" fontId="5" fillId="0" borderId="0" xfId="0" applyFont="1"/>
    <xf numFmtId="166" fontId="6" fillId="0" borderId="0" xfId="0" applyNumberFormat="1" applyFont="1"/>
    <xf numFmtId="9" fontId="5" fillId="0" borderId="1" xfId="0" applyNumberFormat="1" applyFont="1" applyBorder="1"/>
    <xf numFmtId="9" fontId="6" fillId="0" borderId="1" xfId="2" applyFont="1" applyBorder="1"/>
    <xf numFmtId="164" fontId="6" fillId="0" borderId="0" xfId="1" applyNumberFormat="1" applyFont="1" applyAlignment="1">
      <alignment horizontal="right"/>
    </xf>
    <xf numFmtId="0" fontId="5" fillId="2" borderId="1" xfId="0" applyFont="1" applyFill="1" applyBorder="1"/>
    <xf numFmtId="166" fontId="5" fillId="2" borderId="1" xfId="0" applyNumberFormat="1" applyFont="1" applyFill="1" applyBorder="1"/>
    <xf numFmtId="164" fontId="5" fillId="2" borderId="1" xfId="0" applyNumberFormat="1" applyFont="1" applyFill="1" applyBorder="1"/>
    <xf numFmtId="0" fontId="7" fillId="2" borderId="1" xfId="0" applyFont="1" applyFill="1" applyBorder="1"/>
    <xf numFmtId="164" fontId="7" fillId="2" borderId="1" xfId="1" applyNumberFormat="1" applyFont="1" applyFill="1" applyBorder="1" applyAlignment="1">
      <alignment horizontal="right"/>
    </xf>
    <xf numFmtId="0" fontId="6" fillId="0" borderId="1" xfId="0" applyFont="1" applyBorder="1" applyAlignment="1">
      <alignment horizontal="justify"/>
    </xf>
    <xf numFmtId="0" fontId="6" fillId="0" borderId="1" xfId="0" applyFont="1" applyBorder="1" applyAlignment="1">
      <alignment horizontal="justify" vertical="top"/>
    </xf>
    <xf numFmtId="0" fontId="5" fillId="0" borderId="1" xfId="0" applyFont="1" applyBorder="1" applyAlignment="1">
      <alignment horizontal="justify"/>
    </xf>
    <xf numFmtId="0" fontId="5" fillId="0" borderId="1" xfId="0" applyFont="1" applyBorder="1" applyAlignment="1">
      <alignment horizontal="justify" vertical="center"/>
    </xf>
    <xf numFmtId="0" fontId="6" fillId="0" borderId="0" xfId="0" applyFont="1" applyAlignment="1">
      <alignment horizontal="justify" vertical="center"/>
    </xf>
    <xf numFmtId="9" fontId="16" fillId="0" borderId="1" xfId="0" applyNumberFormat="1" applyFont="1" applyBorder="1"/>
    <xf numFmtId="10" fontId="6" fillId="3" borderId="1" xfId="2" applyNumberFormat="1" applyFont="1" applyFill="1" applyBorder="1"/>
    <xf numFmtId="0" fontId="2" fillId="0" borderId="0" xfId="0" applyFont="1" applyAlignment="1">
      <alignment horizontal="center"/>
    </xf>
    <xf numFmtId="166" fontId="9" fillId="0" borderId="3" xfId="0" applyNumberFormat="1" applyFont="1" applyBorder="1" applyAlignment="1">
      <alignment horizontal="center"/>
    </xf>
    <xf numFmtId="166" fontId="9" fillId="0" borderId="4" xfId="0" applyNumberFormat="1" applyFont="1" applyBorder="1" applyAlignment="1">
      <alignment horizontal="center"/>
    </xf>
    <xf numFmtId="0" fontId="14" fillId="0" borderId="0" xfId="0" applyFont="1" applyAlignment="1">
      <alignment horizontal="center"/>
    </xf>
    <xf numFmtId="0" fontId="15" fillId="0" borderId="0" xfId="0" applyFont="1" applyAlignment="1">
      <alignment horizontal="center"/>
    </xf>
    <xf numFmtId="166" fontId="5" fillId="2" borderId="3" xfId="0" applyNumberFormat="1" applyFont="1" applyFill="1" applyBorder="1" applyAlignment="1">
      <alignment horizontal="center"/>
    </xf>
    <xf numFmtId="166" fontId="5" fillId="2" borderId="4" xfId="0" applyNumberFormat="1" applyFont="1" applyFill="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6" fillId="0" borderId="0" xfId="0" applyFont="1" applyAlignment="1">
      <alignment horizontal="center"/>
    </xf>
  </cellXfs>
  <cellStyles count="3">
    <cellStyle name="Валута" xfId="1" builtinId="4"/>
    <cellStyle name="Нормален" xfId="0" builtinId="0"/>
    <cellStyle name="Процент"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G27"/>
  <sheetViews>
    <sheetView topLeftCell="A4" workbookViewId="0">
      <selection activeCell="G22" sqref="G22"/>
    </sheetView>
  </sheetViews>
  <sheetFormatPr defaultColWidth="8.85546875" defaultRowHeight="15.75" x14ac:dyDescent="0.25"/>
  <cols>
    <col min="1" max="1" width="98.5703125" style="1" customWidth="1"/>
    <col min="2" max="2" width="20.42578125" style="1" bestFit="1" customWidth="1"/>
    <col min="3" max="3" width="8.85546875" style="1" bestFit="1" customWidth="1"/>
    <col min="4" max="4" width="23" style="15" customWidth="1"/>
    <col min="5" max="5" width="8.85546875" style="1"/>
    <col min="6" max="6" width="13.42578125" style="1" bestFit="1" customWidth="1"/>
    <col min="7" max="7" width="11" style="1" bestFit="1" customWidth="1"/>
    <col min="8" max="16384" width="8.85546875" style="1"/>
  </cols>
  <sheetData>
    <row r="1" spans="1:4" ht="27.75" customHeight="1" x14ac:dyDescent="0.25">
      <c r="A1" s="55"/>
      <c r="B1" s="55"/>
      <c r="C1" s="55"/>
      <c r="D1" s="55"/>
    </row>
    <row r="2" spans="1:4" ht="45" customHeight="1" x14ac:dyDescent="0.25">
      <c r="A2" s="24" t="s">
        <v>0</v>
      </c>
      <c r="B2" s="26" t="s">
        <v>26</v>
      </c>
      <c r="C2" s="26" t="s">
        <v>28</v>
      </c>
      <c r="D2" s="27" t="s">
        <v>27</v>
      </c>
    </row>
    <row r="3" spans="1:4" x14ac:dyDescent="0.25">
      <c r="A3" s="3" t="s">
        <v>1</v>
      </c>
      <c r="B3" s="25">
        <v>1000</v>
      </c>
      <c r="C3" s="5">
        <v>1.1000000000000001E-3</v>
      </c>
      <c r="D3" s="6">
        <f>B3*C3</f>
        <v>1.1000000000000001</v>
      </c>
    </row>
    <row r="4" spans="1:4" x14ac:dyDescent="0.25">
      <c r="A4" s="3" t="s">
        <v>2</v>
      </c>
      <c r="B4" s="25">
        <v>1000</v>
      </c>
      <c r="C4" s="5">
        <v>1.2999999999999999E-3</v>
      </c>
      <c r="D4" s="6">
        <f t="shared" ref="D4:D23" si="0">B4*C4</f>
        <v>1.3</v>
      </c>
    </row>
    <row r="5" spans="1:4" x14ac:dyDescent="0.25">
      <c r="A5" s="3" t="s">
        <v>3</v>
      </c>
      <c r="B5" s="25">
        <v>1000</v>
      </c>
      <c r="C5" s="5">
        <v>1.2E-2</v>
      </c>
      <c r="D5" s="6">
        <f t="shared" si="0"/>
        <v>12</v>
      </c>
    </row>
    <row r="6" spans="1:4" x14ac:dyDescent="0.25">
      <c r="A6" s="3" t="s">
        <v>4</v>
      </c>
      <c r="B6" s="25">
        <v>1000</v>
      </c>
      <c r="C6" s="5">
        <v>2.7999999999999998E-4</v>
      </c>
      <c r="D6" s="6">
        <f t="shared" si="0"/>
        <v>0.27999999999999997</v>
      </c>
    </row>
    <row r="7" spans="1:4" x14ac:dyDescent="0.25">
      <c r="A7" s="2" t="s">
        <v>5</v>
      </c>
      <c r="B7" s="25">
        <v>1000</v>
      </c>
      <c r="C7" s="7">
        <v>6.9999999999999994E-5</v>
      </c>
      <c r="D7" s="6">
        <f t="shared" si="0"/>
        <v>6.9999999999999993E-2</v>
      </c>
    </row>
    <row r="8" spans="1:4" x14ac:dyDescent="0.25">
      <c r="A8" s="3" t="s">
        <v>6</v>
      </c>
      <c r="B8" s="25">
        <v>1000</v>
      </c>
      <c r="C8" s="5"/>
      <c r="D8" s="6">
        <f t="shared" si="0"/>
        <v>0</v>
      </c>
    </row>
    <row r="9" spans="1:4" x14ac:dyDescent="0.25">
      <c r="A9" s="3" t="s">
        <v>7</v>
      </c>
      <c r="B9" s="25">
        <v>1000</v>
      </c>
      <c r="C9" s="5">
        <v>5.1999999999999998E-3</v>
      </c>
      <c r="D9" s="6">
        <f t="shared" si="0"/>
        <v>5.2</v>
      </c>
    </row>
    <row r="10" spans="1:4" x14ac:dyDescent="0.25">
      <c r="A10" s="3" t="s">
        <v>8</v>
      </c>
      <c r="B10" s="25">
        <v>1000</v>
      </c>
      <c r="C10" s="5">
        <v>1.4E-3</v>
      </c>
      <c r="D10" s="6">
        <f t="shared" si="0"/>
        <v>1.4</v>
      </c>
    </row>
    <row r="11" spans="1:4" x14ac:dyDescent="0.25">
      <c r="A11" s="3" t="s">
        <v>9</v>
      </c>
      <c r="B11" s="25">
        <v>1000</v>
      </c>
      <c r="C11" s="5">
        <v>1.5E-3</v>
      </c>
      <c r="D11" s="6">
        <f t="shared" si="0"/>
        <v>1.5</v>
      </c>
    </row>
    <row r="12" spans="1:4" x14ac:dyDescent="0.25">
      <c r="A12" s="3" t="s">
        <v>10</v>
      </c>
      <c r="B12" s="25">
        <v>1000</v>
      </c>
      <c r="C12" s="5">
        <v>1.4E-3</v>
      </c>
      <c r="D12" s="6">
        <f t="shared" si="0"/>
        <v>1.4</v>
      </c>
    </row>
    <row r="13" spans="1:4" x14ac:dyDescent="0.25">
      <c r="A13" s="3" t="s">
        <v>11</v>
      </c>
      <c r="B13" s="25">
        <v>1000</v>
      </c>
      <c r="C13" s="5">
        <v>6.9999999999999999E-4</v>
      </c>
      <c r="D13" s="6">
        <f t="shared" si="0"/>
        <v>0.7</v>
      </c>
    </row>
    <row r="14" spans="1:4" ht="16.5" customHeight="1" x14ac:dyDescent="0.25">
      <c r="A14" s="8" t="s">
        <v>12</v>
      </c>
      <c r="B14" s="25">
        <v>1000</v>
      </c>
      <c r="C14" s="5">
        <v>6.9999999999999999E-4</v>
      </c>
      <c r="D14" s="6">
        <f t="shared" si="0"/>
        <v>0.7</v>
      </c>
    </row>
    <row r="15" spans="1:4" x14ac:dyDescent="0.25">
      <c r="A15" s="3" t="s">
        <v>13</v>
      </c>
      <c r="B15" s="25">
        <v>1000</v>
      </c>
      <c r="C15" s="7">
        <v>6.9999999999999994E-5</v>
      </c>
      <c r="D15" s="6">
        <f t="shared" si="0"/>
        <v>6.9999999999999993E-2</v>
      </c>
    </row>
    <row r="16" spans="1:4" x14ac:dyDescent="0.25">
      <c r="A16" s="3" t="s">
        <v>14</v>
      </c>
      <c r="B16" s="25">
        <v>1000</v>
      </c>
      <c r="C16" s="9"/>
      <c r="D16" s="6">
        <f t="shared" si="0"/>
        <v>0</v>
      </c>
    </row>
    <row r="17" spans="1:7" x14ac:dyDescent="0.25">
      <c r="A17" s="3" t="s">
        <v>15</v>
      </c>
      <c r="B17" s="25">
        <v>1000</v>
      </c>
      <c r="C17" s="9"/>
      <c r="D17" s="6">
        <f t="shared" si="0"/>
        <v>0</v>
      </c>
    </row>
    <row r="18" spans="1:7" x14ac:dyDescent="0.25">
      <c r="A18" s="10" t="s">
        <v>16</v>
      </c>
      <c r="B18" s="25">
        <v>1000</v>
      </c>
      <c r="C18" s="9"/>
      <c r="D18" s="6">
        <f t="shared" si="0"/>
        <v>0</v>
      </c>
      <c r="E18" s="11"/>
    </row>
    <row r="19" spans="1:7" x14ac:dyDescent="0.25">
      <c r="A19" s="10" t="s">
        <v>17</v>
      </c>
      <c r="B19" s="25">
        <v>1000</v>
      </c>
      <c r="C19" s="9"/>
      <c r="D19" s="6">
        <f t="shared" si="0"/>
        <v>0</v>
      </c>
      <c r="E19" s="11"/>
    </row>
    <row r="20" spans="1:7" x14ac:dyDescent="0.25">
      <c r="A20" s="12" t="s">
        <v>22</v>
      </c>
      <c r="B20" s="25">
        <v>1000</v>
      </c>
      <c r="C20" s="7">
        <v>1.4999999999999999E-4</v>
      </c>
      <c r="D20" s="6">
        <f t="shared" si="0"/>
        <v>0.15</v>
      </c>
    </row>
    <row r="21" spans="1:7" ht="18.95" customHeight="1" x14ac:dyDescent="0.25">
      <c r="A21" s="13" t="s">
        <v>23</v>
      </c>
      <c r="B21" s="25">
        <v>1000</v>
      </c>
      <c r="C21" s="7">
        <v>2.5000000000000001E-4</v>
      </c>
      <c r="D21" s="6">
        <f t="shared" si="0"/>
        <v>0.25</v>
      </c>
    </row>
    <row r="22" spans="1:7" x14ac:dyDescent="0.25">
      <c r="A22" s="12" t="s">
        <v>24</v>
      </c>
      <c r="B22" s="25">
        <v>1000</v>
      </c>
      <c r="C22" s="7">
        <v>3.5E-4</v>
      </c>
      <c r="D22" s="6">
        <f t="shared" si="0"/>
        <v>0.35</v>
      </c>
    </row>
    <row r="23" spans="1:7" x14ac:dyDescent="0.25">
      <c r="A23" s="12" t="s">
        <v>25</v>
      </c>
      <c r="B23" s="25">
        <v>1000</v>
      </c>
      <c r="C23" s="7">
        <v>4.8000000000000001E-4</v>
      </c>
      <c r="D23" s="6">
        <f t="shared" si="0"/>
        <v>0.48000000000000004</v>
      </c>
    </row>
    <row r="24" spans="1:7" x14ac:dyDescent="0.25">
      <c r="A24" s="3" t="s">
        <v>18</v>
      </c>
      <c r="B24" s="18"/>
      <c r="C24" s="3"/>
      <c r="D24" s="28">
        <f>SUM(D3:D23)</f>
        <v>26.949999999999996</v>
      </c>
      <c r="F24" s="16"/>
    </row>
    <row r="25" spans="1:7" x14ac:dyDescent="0.25">
      <c r="A25" s="3" t="s">
        <v>19</v>
      </c>
      <c r="B25" s="4"/>
      <c r="C25" s="14">
        <v>-0.4</v>
      </c>
      <c r="D25" s="6">
        <f>D24*(1+C25)</f>
        <v>16.169999999999998</v>
      </c>
      <c r="F25" s="16"/>
      <c r="G25" s="16"/>
    </row>
    <row r="26" spans="1:7" x14ac:dyDescent="0.25">
      <c r="A26" s="3" t="s">
        <v>20</v>
      </c>
      <c r="B26" s="4"/>
      <c r="C26" s="17">
        <v>0.02</v>
      </c>
      <c r="D26" s="6">
        <f>D25*C26</f>
        <v>0.32339999999999997</v>
      </c>
    </row>
    <row r="27" spans="1:7" ht="21" x14ac:dyDescent="0.35">
      <c r="A27" s="22" t="s">
        <v>21</v>
      </c>
      <c r="B27" s="56"/>
      <c r="C27" s="57"/>
      <c r="D27" s="23">
        <f>D26+D25</f>
        <v>16.493399999999998</v>
      </c>
    </row>
  </sheetData>
  <mergeCells count="2">
    <mergeCell ref="A1:D1"/>
    <mergeCell ref="B27:C27"/>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295A7-B179-4BDB-B9A9-5C278A157A04}">
  <sheetPr>
    <tabColor theme="7" tint="0.39997558519241921"/>
  </sheetPr>
  <dimension ref="A1:G27"/>
  <sheetViews>
    <sheetView topLeftCell="A19" workbookViewId="0">
      <selection activeCell="F2" sqref="F2"/>
    </sheetView>
  </sheetViews>
  <sheetFormatPr defaultColWidth="8.85546875" defaultRowHeight="18.75" x14ac:dyDescent="0.3"/>
  <cols>
    <col min="1" max="1" width="98.5703125" style="29" customWidth="1"/>
    <col min="2" max="2" width="20.42578125" style="29" bestFit="1" customWidth="1"/>
    <col min="3" max="3" width="12.5703125" style="29" customWidth="1"/>
    <col min="4" max="4" width="23" style="42" customWidth="1"/>
    <col min="5" max="5" width="8.85546875" style="29"/>
    <col min="6" max="6" width="13.42578125" style="29" bestFit="1" customWidth="1"/>
    <col min="7" max="7" width="11" style="29" bestFit="1" customWidth="1"/>
    <col min="8" max="16384" width="8.85546875" style="29"/>
  </cols>
  <sheetData>
    <row r="1" spans="1:4" ht="27.75" customHeight="1" x14ac:dyDescent="0.3">
      <c r="A1" s="68"/>
      <c r="B1" s="68"/>
      <c r="C1" s="68"/>
      <c r="D1" s="68"/>
    </row>
    <row r="2" spans="1:4" ht="59.25" customHeight="1" x14ac:dyDescent="0.3">
      <c r="A2" s="30" t="s">
        <v>0</v>
      </c>
      <c r="B2" s="31" t="s">
        <v>26</v>
      </c>
      <c r="C2" s="31" t="s">
        <v>28</v>
      </c>
      <c r="D2" s="32" t="s">
        <v>27</v>
      </c>
    </row>
    <row r="3" spans="1:4" x14ac:dyDescent="0.3">
      <c r="A3" s="19" t="s">
        <v>34</v>
      </c>
      <c r="B3" s="33">
        <v>600000</v>
      </c>
      <c r="C3" s="34">
        <v>1.1000000000000001E-3</v>
      </c>
      <c r="D3" s="21">
        <f>B3*C3</f>
        <v>660</v>
      </c>
    </row>
    <row r="4" spans="1:4" x14ac:dyDescent="0.3">
      <c r="A4" s="19" t="s">
        <v>2</v>
      </c>
      <c r="B4" s="33">
        <v>100000</v>
      </c>
      <c r="C4" s="34">
        <v>1.2999999999999999E-3</v>
      </c>
      <c r="D4" s="21">
        <f t="shared" ref="D4:D23" si="0">B4*C4</f>
        <v>130</v>
      </c>
    </row>
    <row r="5" spans="1:4" x14ac:dyDescent="0.3">
      <c r="A5" s="19" t="s">
        <v>39</v>
      </c>
      <c r="B5" s="33"/>
      <c r="C5" s="34">
        <v>1.2E-2</v>
      </c>
      <c r="D5" s="21">
        <f t="shared" si="0"/>
        <v>0</v>
      </c>
    </row>
    <row r="6" spans="1:4" x14ac:dyDescent="0.3">
      <c r="A6" s="19" t="s">
        <v>33</v>
      </c>
      <c r="B6" s="33">
        <v>0</v>
      </c>
      <c r="C6" s="34">
        <v>2.7999999999999998E-4</v>
      </c>
      <c r="D6" s="21">
        <f t="shared" si="0"/>
        <v>0</v>
      </c>
    </row>
    <row r="7" spans="1:4" x14ac:dyDescent="0.3">
      <c r="A7" s="51" t="s">
        <v>40</v>
      </c>
      <c r="B7" s="33">
        <v>100000</v>
      </c>
      <c r="C7" s="35">
        <v>6.9999999999999994E-5</v>
      </c>
      <c r="D7" s="21">
        <f t="shared" si="0"/>
        <v>6.9999999999999991</v>
      </c>
    </row>
    <row r="8" spans="1:4" x14ac:dyDescent="0.3">
      <c r="A8" s="19" t="s">
        <v>6</v>
      </c>
      <c r="B8" s="33">
        <v>700000</v>
      </c>
      <c r="C8" s="34">
        <v>2.5000000000000001E-4</v>
      </c>
      <c r="D8" s="21">
        <f t="shared" si="0"/>
        <v>175</v>
      </c>
    </row>
    <row r="9" spans="1:4" x14ac:dyDescent="0.3">
      <c r="A9" s="19" t="s">
        <v>37</v>
      </c>
      <c r="B9" s="33">
        <v>5000</v>
      </c>
      <c r="C9" s="34">
        <v>5.1999999999999998E-3</v>
      </c>
      <c r="D9" s="21">
        <f t="shared" si="0"/>
        <v>26</v>
      </c>
    </row>
    <row r="10" spans="1:4" x14ac:dyDescent="0.3">
      <c r="A10" s="19" t="s">
        <v>32</v>
      </c>
      <c r="B10" s="33">
        <v>20000</v>
      </c>
      <c r="C10" s="34">
        <v>1.4E-3</v>
      </c>
      <c r="D10" s="21">
        <f t="shared" si="0"/>
        <v>28</v>
      </c>
    </row>
    <row r="11" spans="1:4" x14ac:dyDescent="0.3">
      <c r="A11" s="19" t="s">
        <v>43</v>
      </c>
      <c r="B11" s="33">
        <v>6000</v>
      </c>
      <c r="C11" s="34">
        <v>1.5E-3</v>
      </c>
      <c r="D11" s="21">
        <f t="shared" si="0"/>
        <v>9</v>
      </c>
    </row>
    <row r="12" spans="1:4" x14ac:dyDescent="0.3">
      <c r="A12" s="19" t="s">
        <v>38</v>
      </c>
      <c r="B12" s="33">
        <v>10000</v>
      </c>
      <c r="C12" s="34">
        <v>1.4E-3</v>
      </c>
      <c r="D12" s="21">
        <f t="shared" si="0"/>
        <v>14</v>
      </c>
    </row>
    <row r="13" spans="1:4" x14ac:dyDescent="0.3">
      <c r="A13" s="19" t="s">
        <v>44</v>
      </c>
      <c r="B13" s="33">
        <v>0</v>
      </c>
      <c r="C13" s="34">
        <v>6.9999999999999999E-4</v>
      </c>
      <c r="D13" s="21">
        <f t="shared" si="0"/>
        <v>0</v>
      </c>
    </row>
    <row r="14" spans="1:4" ht="16.5" customHeight="1" x14ac:dyDescent="0.3">
      <c r="A14" s="36" t="s">
        <v>41</v>
      </c>
      <c r="B14" s="33">
        <v>50000</v>
      </c>
      <c r="C14" s="34">
        <v>6.9999999999999999E-4</v>
      </c>
      <c r="D14" s="21">
        <f t="shared" si="0"/>
        <v>35</v>
      </c>
    </row>
    <row r="15" spans="1:4" x14ac:dyDescent="0.3">
      <c r="A15" s="19" t="s">
        <v>42</v>
      </c>
      <c r="B15" s="33">
        <v>45000</v>
      </c>
      <c r="C15" s="35">
        <v>6.9999999999999994E-5</v>
      </c>
      <c r="D15" s="21">
        <f t="shared" si="0"/>
        <v>3.15</v>
      </c>
    </row>
    <row r="16" spans="1:4" x14ac:dyDescent="0.3">
      <c r="A16" s="19" t="s">
        <v>36</v>
      </c>
      <c r="B16" s="33">
        <v>300</v>
      </c>
      <c r="C16" s="37"/>
      <c r="D16" s="21">
        <v>2</v>
      </c>
    </row>
    <row r="17" spans="1:7" ht="37.5" x14ac:dyDescent="0.3">
      <c r="A17" s="50" t="s">
        <v>15</v>
      </c>
      <c r="B17" s="33">
        <v>500</v>
      </c>
      <c r="C17" s="37"/>
      <c r="D17" s="21"/>
    </row>
    <row r="18" spans="1:7" x14ac:dyDescent="0.3">
      <c r="A18" s="62" t="s">
        <v>16</v>
      </c>
      <c r="B18" s="63"/>
      <c r="C18" s="63"/>
      <c r="D18" s="64"/>
      <c r="E18" s="38"/>
    </row>
    <row r="19" spans="1:7" x14ac:dyDescent="0.3">
      <c r="A19" s="65" t="s">
        <v>17</v>
      </c>
      <c r="B19" s="66"/>
      <c r="C19" s="66"/>
      <c r="D19" s="67"/>
      <c r="E19" s="38"/>
    </row>
    <row r="20" spans="1:7" x14ac:dyDescent="0.3">
      <c r="A20" s="48" t="s">
        <v>29</v>
      </c>
      <c r="B20" s="33"/>
      <c r="C20" s="35">
        <v>1.4999999999999999E-4</v>
      </c>
      <c r="D20" s="21">
        <f t="shared" si="0"/>
        <v>0</v>
      </c>
    </row>
    <row r="21" spans="1:7" ht="81.75" customHeight="1" x14ac:dyDescent="0.3">
      <c r="A21" s="49" t="s">
        <v>35</v>
      </c>
      <c r="B21" s="33"/>
      <c r="C21" s="35">
        <v>2.5000000000000001E-4</v>
      </c>
      <c r="D21" s="21">
        <f t="shared" si="0"/>
        <v>0</v>
      </c>
    </row>
    <row r="22" spans="1:7" ht="75" x14ac:dyDescent="0.3">
      <c r="A22" s="48" t="s">
        <v>30</v>
      </c>
      <c r="B22" s="33"/>
      <c r="C22" s="35">
        <v>3.5E-4</v>
      </c>
      <c r="D22" s="21">
        <f t="shared" si="0"/>
        <v>0</v>
      </c>
    </row>
    <row r="23" spans="1:7" ht="36.75" customHeight="1" x14ac:dyDescent="0.3">
      <c r="A23" s="48" t="s">
        <v>31</v>
      </c>
      <c r="B23" s="33"/>
      <c r="C23" s="35">
        <v>4.8000000000000001E-4</v>
      </c>
      <c r="D23" s="21">
        <f t="shared" si="0"/>
        <v>0</v>
      </c>
    </row>
    <row r="24" spans="1:7" x14ac:dyDescent="0.3">
      <c r="A24" s="43" t="s">
        <v>18</v>
      </c>
      <c r="B24" s="44"/>
      <c r="C24" s="43"/>
      <c r="D24" s="45">
        <f>SUM(D3:D23)</f>
        <v>1089.1500000000001</v>
      </c>
      <c r="F24" s="39"/>
    </row>
    <row r="25" spans="1:7" x14ac:dyDescent="0.3">
      <c r="A25" s="19" t="s">
        <v>19</v>
      </c>
      <c r="B25" s="20"/>
      <c r="C25" s="40">
        <v>-0.4</v>
      </c>
      <c r="D25" s="21">
        <f>D24*(1+C25)</f>
        <v>653.49</v>
      </c>
      <c r="F25" s="39"/>
      <c r="G25" s="39"/>
    </row>
    <row r="26" spans="1:7" x14ac:dyDescent="0.3">
      <c r="A26" s="19" t="s">
        <v>20</v>
      </c>
      <c r="B26" s="20"/>
      <c r="C26" s="41">
        <v>0.02</v>
      </c>
      <c r="D26" s="21">
        <f>D25*C26</f>
        <v>13.069800000000001</v>
      </c>
    </row>
    <row r="27" spans="1:7" x14ac:dyDescent="0.3">
      <c r="A27" s="46" t="s">
        <v>21</v>
      </c>
      <c r="B27" s="60"/>
      <c r="C27" s="61"/>
      <c r="D27" s="47">
        <f>D26+D25</f>
        <v>666.5598</v>
      </c>
    </row>
  </sheetData>
  <mergeCells count="4">
    <mergeCell ref="A1:D1"/>
    <mergeCell ref="A18:D18"/>
    <mergeCell ref="A19:D19"/>
    <mergeCell ref="B27:C27"/>
  </mergeCells>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D6D22-E694-428C-ABC1-E47629F3A75D}">
  <sheetPr>
    <pageSetUpPr fitToPage="1"/>
  </sheetPr>
  <dimension ref="A1:D26"/>
  <sheetViews>
    <sheetView topLeftCell="A19" zoomScaleNormal="100" workbookViewId="0">
      <selection activeCell="E3" sqref="E3"/>
    </sheetView>
  </sheetViews>
  <sheetFormatPr defaultRowHeight="15" x14ac:dyDescent="0.25"/>
  <cols>
    <col min="1" max="1" width="99.140625" customWidth="1"/>
    <col min="2" max="2" width="20.85546875" customWidth="1"/>
    <col min="3" max="3" width="14.5703125" customWidth="1"/>
    <col min="4" max="4" width="25.7109375" customWidth="1"/>
  </cols>
  <sheetData>
    <row r="1" spans="1:4" ht="72" customHeight="1" x14ac:dyDescent="0.25">
      <c r="A1" s="30" t="s">
        <v>0</v>
      </c>
      <c r="B1" s="31" t="s">
        <v>26</v>
      </c>
      <c r="C1" s="31" t="s">
        <v>28</v>
      </c>
      <c r="D1" s="32" t="s">
        <v>27</v>
      </c>
    </row>
    <row r="2" spans="1:4" ht="18.75" x14ac:dyDescent="0.3">
      <c r="A2" s="19" t="s">
        <v>34</v>
      </c>
      <c r="B2" s="33">
        <v>600000</v>
      </c>
      <c r="C2" s="34">
        <v>1.1000000000000001E-3</v>
      </c>
      <c r="D2" s="21">
        <f>B2*C2</f>
        <v>660</v>
      </c>
    </row>
    <row r="3" spans="1:4" ht="18.75" x14ac:dyDescent="0.3">
      <c r="A3" s="19" t="s">
        <v>2</v>
      </c>
      <c r="B3" s="33">
        <v>200000</v>
      </c>
      <c r="C3" s="34">
        <v>1.2999999999999999E-3</v>
      </c>
      <c r="D3" s="21">
        <f t="shared" ref="D3:D22" si="0">B3*C3</f>
        <v>260</v>
      </c>
    </row>
    <row r="4" spans="1:4" ht="18.75" x14ac:dyDescent="0.3">
      <c r="A4" s="19" t="s">
        <v>39</v>
      </c>
      <c r="B4" s="33"/>
      <c r="C4" s="34">
        <v>1.2E-2</v>
      </c>
      <c r="D4" s="21">
        <f t="shared" si="0"/>
        <v>0</v>
      </c>
    </row>
    <row r="5" spans="1:4" ht="18.75" x14ac:dyDescent="0.3">
      <c r="A5" s="19" t="s">
        <v>33</v>
      </c>
      <c r="B5" s="33">
        <v>0</v>
      </c>
      <c r="C5" s="34">
        <v>2.7999999999999998E-4</v>
      </c>
      <c r="D5" s="21">
        <f t="shared" si="0"/>
        <v>0</v>
      </c>
    </row>
    <row r="6" spans="1:4" ht="20.25" customHeight="1" x14ac:dyDescent="0.3">
      <c r="A6" s="51" t="s">
        <v>40</v>
      </c>
      <c r="B6" s="33">
        <v>100000</v>
      </c>
      <c r="C6" s="35">
        <v>6.9999999999999994E-5</v>
      </c>
      <c r="D6" s="21">
        <f t="shared" si="0"/>
        <v>6.9999999999999991</v>
      </c>
    </row>
    <row r="7" spans="1:4" ht="18.75" x14ac:dyDescent="0.3">
      <c r="A7" s="19" t="s">
        <v>6</v>
      </c>
      <c r="B7" s="33">
        <v>800000</v>
      </c>
      <c r="C7" s="34">
        <v>2.5000000000000001E-4</v>
      </c>
      <c r="D7" s="21">
        <f t="shared" si="0"/>
        <v>200</v>
      </c>
    </row>
    <row r="8" spans="1:4" ht="18.75" x14ac:dyDescent="0.3">
      <c r="A8" s="19" t="s">
        <v>37</v>
      </c>
      <c r="B8" s="33">
        <v>10000</v>
      </c>
      <c r="C8" s="34">
        <v>5.1999999999999998E-3</v>
      </c>
      <c r="D8" s="21">
        <f t="shared" si="0"/>
        <v>52</v>
      </c>
    </row>
    <row r="9" spans="1:4" ht="18.75" x14ac:dyDescent="0.3">
      <c r="A9" s="19" t="s">
        <v>32</v>
      </c>
      <c r="B9" s="33">
        <v>30000</v>
      </c>
      <c r="C9" s="34">
        <v>1.4E-3</v>
      </c>
      <c r="D9" s="21">
        <f t="shared" si="0"/>
        <v>42</v>
      </c>
    </row>
    <row r="10" spans="1:4" ht="18.75" x14ac:dyDescent="0.3">
      <c r="A10" s="19" t="s">
        <v>43</v>
      </c>
      <c r="B10" s="33">
        <v>15000</v>
      </c>
      <c r="C10" s="34">
        <v>1.5E-3</v>
      </c>
      <c r="D10" s="21">
        <f t="shared" si="0"/>
        <v>22.5</v>
      </c>
    </row>
    <row r="11" spans="1:4" ht="18.75" x14ac:dyDescent="0.3">
      <c r="A11" s="19" t="s">
        <v>38</v>
      </c>
      <c r="B11" s="33">
        <v>20000</v>
      </c>
      <c r="C11" s="34">
        <v>1.4E-3</v>
      </c>
      <c r="D11" s="21">
        <f t="shared" si="0"/>
        <v>28</v>
      </c>
    </row>
    <row r="12" spans="1:4" ht="18.75" x14ac:dyDescent="0.3">
      <c r="A12" s="19" t="s">
        <v>44</v>
      </c>
      <c r="B12" s="33">
        <v>0</v>
      </c>
      <c r="C12" s="34">
        <v>6.9999999999999999E-4</v>
      </c>
      <c r="D12" s="21">
        <f t="shared" si="0"/>
        <v>0</v>
      </c>
    </row>
    <row r="13" spans="1:4" ht="18.75" x14ac:dyDescent="0.3">
      <c r="A13" s="36" t="s">
        <v>41</v>
      </c>
      <c r="B13" s="33">
        <v>100000</v>
      </c>
      <c r="C13" s="34">
        <v>6.9999999999999999E-4</v>
      </c>
      <c r="D13" s="21">
        <f t="shared" si="0"/>
        <v>70</v>
      </c>
    </row>
    <row r="14" spans="1:4" ht="18.75" x14ac:dyDescent="0.3">
      <c r="A14" s="19" t="s">
        <v>42</v>
      </c>
      <c r="B14" s="33">
        <v>50000</v>
      </c>
      <c r="C14" s="35">
        <v>6.9999999999999994E-5</v>
      </c>
      <c r="D14" s="21">
        <f t="shared" si="0"/>
        <v>3.4999999999999996</v>
      </c>
    </row>
    <row r="15" spans="1:4" ht="18.75" x14ac:dyDescent="0.3">
      <c r="A15" s="19" t="s">
        <v>36</v>
      </c>
      <c r="B15" s="33">
        <v>300</v>
      </c>
      <c r="C15" s="37"/>
      <c r="D15" s="21">
        <v>2</v>
      </c>
    </row>
    <row r="16" spans="1:4" ht="31.5" customHeight="1" x14ac:dyDescent="0.3">
      <c r="A16" s="50" t="s">
        <v>15</v>
      </c>
      <c r="B16" s="33">
        <v>500</v>
      </c>
      <c r="C16" s="37"/>
      <c r="D16" s="21"/>
    </row>
    <row r="17" spans="1:4" ht="18.75" x14ac:dyDescent="0.3">
      <c r="A17" s="62" t="s">
        <v>16</v>
      </c>
      <c r="B17" s="63"/>
      <c r="C17" s="63"/>
      <c r="D17" s="64"/>
    </row>
    <row r="18" spans="1:4" ht="18.75" x14ac:dyDescent="0.3">
      <c r="A18" s="65" t="s">
        <v>17</v>
      </c>
      <c r="B18" s="66"/>
      <c r="C18" s="66"/>
      <c r="D18" s="67"/>
    </row>
    <row r="19" spans="1:4" ht="24" customHeight="1" x14ac:dyDescent="0.3">
      <c r="A19" s="48" t="s">
        <v>29</v>
      </c>
      <c r="B19" s="33"/>
      <c r="C19" s="35">
        <v>1.4999999999999999E-4</v>
      </c>
      <c r="D19" s="21">
        <f t="shared" si="0"/>
        <v>0</v>
      </c>
    </row>
    <row r="20" spans="1:4" ht="80.25" customHeight="1" x14ac:dyDescent="0.3">
      <c r="A20" s="49" t="s">
        <v>35</v>
      </c>
      <c r="B20" s="33"/>
      <c r="C20" s="35">
        <v>2.5000000000000001E-4</v>
      </c>
      <c r="D20" s="21">
        <f t="shared" si="0"/>
        <v>0</v>
      </c>
    </row>
    <row r="21" spans="1:4" ht="81" customHeight="1" x14ac:dyDescent="0.3">
      <c r="A21" s="48" t="s">
        <v>30</v>
      </c>
      <c r="B21" s="33"/>
      <c r="C21" s="35">
        <v>3.5E-4</v>
      </c>
      <c r="D21" s="21">
        <f t="shared" si="0"/>
        <v>0</v>
      </c>
    </row>
    <row r="22" spans="1:4" ht="40.5" customHeight="1" x14ac:dyDescent="0.3">
      <c r="A22" s="48" t="s">
        <v>31</v>
      </c>
      <c r="B22" s="33"/>
      <c r="C22" s="35">
        <v>4.8000000000000001E-4</v>
      </c>
      <c r="D22" s="21">
        <f t="shared" si="0"/>
        <v>0</v>
      </c>
    </row>
    <row r="23" spans="1:4" ht="18.75" x14ac:dyDescent="0.3">
      <c r="A23" s="43" t="s">
        <v>18</v>
      </c>
      <c r="B23" s="44"/>
      <c r="C23" s="43"/>
      <c r="D23" s="45">
        <f>SUM(D2:D22)</f>
        <v>1347</v>
      </c>
    </row>
    <row r="24" spans="1:4" ht="18.75" x14ac:dyDescent="0.3">
      <c r="A24" s="19" t="s">
        <v>19</v>
      </c>
      <c r="B24" s="20"/>
      <c r="C24" s="40">
        <v>-0.4</v>
      </c>
      <c r="D24" s="21">
        <f>D23*(1+C24)</f>
        <v>808.19999999999993</v>
      </c>
    </row>
    <row r="25" spans="1:4" ht="18.75" x14ac:dyDescent="0.3">
      <c r="A25" s="19" t="s">
        <v>20</v>
      </c>
      <c r="B25" s="20"/>
      <c r="C25" s="41">
        <v>0.02</v>
      </c>
      <c r="D25" s="21">
        <f>D24*C25</f>
        <v>16.163999999999998</v>
      </c>
    </row>
    <row r="26" spans="1:4" ht="18.75" x14ac:dyDescent="0.3">
      <c r="A26" s="46" t="s">
        <v>21</v>
      </c>
      <c r="B26" s="60"/>
      <c r="C26" s="61"/>
      <c r="D26" s="47">
        <f>D25+D24</f>
        <v>824.36399999999992</v>
      </c>
    </row>
  </sheetData>
  <mergeCells count="3">
    <mergeCell ref="A17:D17"/>
    <mergeCell ref="A18:D18"/>
    <mergeCell ref="B26:C26"/>
  </mergeCells>
  <pageMargins left="0.7" right="0.7" top="0.75" bottom="0.75" header="0.3" footer="0.3"/>
  <pageSetup scale="56"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D380A-C632-4E67-9670-68B96DE97D17}">
  <sheetPr>
    <pageSetUpPr fitToPage="1"/>
  </sheetPr>
  <dimension ref="A1:D26"/>
  <sheetViews>
    <sheetView zoomScale="112" zoomScaleNormal="112" workbookViewId="0">
      <selection activeCell="A10" sqref="A10"/>
    </sheetView>
  </sheetViews>
  <sheetFormatPr defaultRowHeight="15" x14ac:dyDescent="0.25"/>
  <cols>
    <col min="1" max="1" width="100.140625" customWidth="1"/>
    <col min="2" max="2" width="23.5703125" customWidth="1"/>
    <col min="3" max="3" width="18.5703125" customWidth="1"/>
    <col min="4" max="4" width="21.28515625" customWidth="1"/>
  </cols>
  <sheetData>
    <row r="1" spans="1:4" ht="62.25" customHeight="1" x14ac:dyDescent="0.25">
      <c r="A1" s="30" t="s">
        <v>0</v>
      </c>
      <c r="B1" s="31" t="s">
        <v>26</v>
      </c>
      <c r="C1" s="31" t="s">
        <v>28</v>
      </c>
      <c r="D1" s="32" t="s">
        <v>27</v>
      </c>
    </row>
    <row r="2" spans="1:4" ht="18.75" x14ac:dyDescent="0.3">
      <c r="A2" s="19" t="s">
        <v>34</v>
      </c>
      <c r="B2" s="33">
        <v>700000</v>
      </c>
      <c r="C2" s="34">
        <v>1.1000000000000001E-3</v>
      </c>
      <c r="D2" s="21">
        <f>B2*C2</f>
        <v>770</v>
      </c>
    </row>
    <row r="3" spans="1:4" ht="18.75" x14ac:dyDescent="0.3">
      <c r="A3" s="19" t="s">
        <v>2</v>
      </c>
      <c r="B3" s="33">
        <v>150000</v>
      </c>
      <c r="C3" s="34">
        <v>1.2999999999999999E-3</v>
      </c>
      <c r="D3" s="21">
        <f t="shared" ref="D3:D22" si="0">B3*C3</f>
        <v>195</v>
      </c>
    </row>
    <row r="4" spans="1:4" ht="18.75" x14ac:dyDescent="0.3">
      <c r="A4" s="19" t="s">
        <v>39</v>
      </c>
      <c r="B4" s="33"/>
      <c r="C4" s="34">
        <v>1.2E-2</v>
      </c>
      <c r="D4" s="21">
        <f t="shared" si="0"/>
        <v>0</v>
      </c>
    </row>
    <row r="5" spans="1:4" ht="18.75" x14ac:dyDescent="0.3">
      <c r="A5" s="19" t="s">
        <v>33</v>
      </c>
      <c r="B5" s="33">
        <v>0</v>
      </c>
      <c r="C5" s="34">
        <v>2.7999999999999998E-4</v>
      </c>
      <c r="D5" s="21">
        <f t="shared" si="0"/>
        <v>0</v>
      </c>
    </row>
    <row r="6" spans="1:4" ht="16.5" customHeight="1" x14ac:dyDescent="0.3">
      <c r="A6" s="51" t="s">
        <v>40</v>
      </c>
      <c r="B6" s="33">
        <v>100000</v>
      </c>
      <c r="C6" s="35">
        <v>6.9999999999999994E-5</v>
      </c>
      <c r="D6" s="21">
        <f t="shared" si="0"/>
        <v>6.9999999999999991</v>
      </c>
    </row>
    <row r="7" spans="1:4" ht="18.75" x14ac:dyDescent="0.3">
      <c r="A7" s="19" t="s">
        <v>6</v>
      </c>
      <c r="B7" s="33">
        <v>850000</v>
      </c>
      <c r="C7" s="34">
        <v>2.5000000000000001E-4</v>
      </c>
      <c r="D7" s="21">
        <f t="shared" si="0"/>
        <v>212.5</v>
      </c>
    </row>
    <row r="8" spans="1:4" ht="18.75" x14ac:dyDescent="0.3">
      <c r="A8" s="19" t="s">
        <v>37</v>
      </c>
      <c r="B8" s="33">
        <v>10000</v>
      </c>
      <c r="C8" s="34">
        <v>5.1999999999999998E-3</v>
      </c>
      <c r="D8" s="21">
        <f t="shared" si="0"/>
        <v>52</v>
      </c>
    </row>
    <row r="9" spans="1:4" ht="18.75" x14ac:dyDescent="0.3">
      <c r="A9" s="19" t="s">
        <v>32</v>
      </c>
      <c r="B9" s="33">
        <v>30000</v>
      </c>
      <c r="C9" s="34">
        <v>1.4E-3</v>
      </c>
      <c r="D9" s="21">
        <f t="shared" si="0"/>
        <v>42</v>
      </c>
    </row>
    <row r="10" spans="1:4" ht="18.75" x14ac:dyDescent="0.3">
      <c r="A10" s="19" t="s">
        <v>43</v>
      </c>
      <c r="B10" s="33">
        <v>15000</v>
      </c>
      <c r="C10" s="34">
        <v>1.5E-3</v>
      </c>
      <c r="D10" s="21">
        <f t="shared" si="0"/>
        <v>22.5</v>
      </c>
    </row>
    <row r="11" spans="1:4" ht="18.75" x14ac:dyDescent="0.3">
      <c r="A11" s="19" t="s">
        <v>38</v>
      </c>
      <c r="B11" s="33">
        <v>20000</v>
      </c>
      <c r="C11" s="34">
        <v>1.4E-3</v>
      </c>
      <c r="D11" s="21">
        <f t="shared" si="0"/>
        <v>28</v>
      </c>
    </row>
    <row r="12" spans="1:4" ht="18.75" x14ac:dyDescent="0.3">
      <c r="A12" s="19" t="s">
        <v>44</v>
      </c>
      <c r="B12" s="33">
        <v>0</v>
      </c>
      <c r="C12" s="34">
        <v>6.9999999999999999E-4</v>
      </c>
      <c r="D12" s="21">
        <f t="shared" si="0"/>
        <v>0</v>
      </c>
    </row>
    <row r="13" spans="1:4" ht="18.75" x14ac:dyDescent="0.3">
      <c r="A13" s="36" t="s">
        <v>41</v>
      </c>
      <c r="B13" s="33">
        <v>100000</v>
      </c>
      <c r="C13" s="34">
        <v>6.9999999999999999E-4</v>
      </c>
      <c r="D13" s="21">
        <f t="shared" si="0"/>
        <v>70</v>
      </c>
    </row>
    <row r="14" spans="1:4" ht="18.75" x14ac:dyDescent="0.3">
      <c r="A14" s="19" t="s">
        <v>42</v>
      </c>
      <c r="B14" s="33">
        <v>50000</v>
      </c>
      <c r="C14" s="35">
        <v>6.9999999999999994E-5</v>
      </c>
      <c r="D14" s="21">
        <f t="shared" si="0"/>
        <v>3.4999999999999996</v>
      </c>
    </row>
    <row r="15" spans="1:4" ht="18.75" x14ac:dyDescent="0.3">
      <c r="A15" s="19" t="s">
        <v>36</v>
      </c>
      <c r="B15" s="33">
        <v>300</v>
      </c>
      <c r="C15" s="37"/>
      <c r="D15" s="21">
        <v>2</v>
      </c>
    </row>
    <row r="16" spans="1:4" ht="33" customHeight="1" x14ac:dyDescent="0.3">
      <c r="A16" s="50" t="s">
        <v>15</v>
      </c>
      <c r="B16" s="33">
        <v>500</v>
      </c>
      <c r="C16" s="37"/>
      <c r="D16" s="21"/>
    </row>
    <row r="17" spans="1:4" ht="18.75" x14ac:dyDescent="0.3">
      <c r="A17" s="62" t="s">
        <v>16</v>
      </c>
      <c r="B17" s="63"/>
      <c r="C17" s="63"/>
      <c r="D17" s="64"/>
    </row>
    <row r="18" spans="1:4" ht="18.75" x14ac:dyDescent="0.3">
      <c r="A18" s="65" t="s">
        <v>17</v>
      </c>
      <c r="B18" s="66"/>
      <c r="C18" s="66"/>
      <c r="D18" s="67"/>
    </row>
    <row r="19" spans="1:4" ht="33" customHeight="1" x14ac:dyDescent="0.3">
      <c r="A19" s="48" t="s">
        <v>29</v>
      </c>
      <c r="B19" s="33"/>
      <c r="C19" s="35">
        <v>1.4999999999999999E-4</v>
      </c>
      <c r="D19" s="21">
        <f t="shared" si="0"/>
        <v>0</v>
      </c>
    </row>
    <row r="20" spans="1:4" ht="78" customHeight="1" x14ac:dyDescent="0.3">
      <c r="A20" s="49" t="s">
        <v>35</v>
      </c>
      <c r="B20" s="33"/>
      <c r="C20" s="35">
        <v>2.5000000000000001E-4</v>
      </c>
      <c r="D20" s="21">
        <f t="shared" si="0"/>
        <v>0</v>
      </c>
    </row>
    <row r="21" spans="1:4" ht="63" customHeight="1" x14ac:dyDescent="0.3">
      <c r="A21" s="48" t="s">
        <v>30</v>
      </c>
      <c r="B21" s="33"/>
      <c r="C21" s="35">
        <v>3.5E-4</v>
      </c>
      <c r="D21" s="21">
        <f t="shared" si="0"/>
        <v>0</v>
      </c>
    </row>
    <row r="22" spans="1:4" ht="21" customHeight="1" x14ac:dyDescent="0.3">
      <c r="A22" s="48" t="s">
        <v>31</v>
      </c>
      <c r="B22" s="33"/>
      <c r="C22" s="35">
        <v>4.8000000000000001E-4</v>
      </c>
      <c r="D22" s="21">
        <f t="shared" si="0"/>
        <v>0</v>
      </c>
    </row>
    <row r="23" spans="1:4" ht="18.75" x14ac:dyDescent="0.3">
      <c r="A23" s="43" t="s">
        <v>18</v>
      </c>
      <c r="B23" s="44"/>
      <c r="C23" s="43"/>
      <c r="D23" s="45">
        <f>SUM(D2:D22)</f>
        <v>1404.5</v>
      </c>
    </row>
    <row r="24" spans="1:4" ht="18.75" x14ac:dyDescent="0.3">
      <c r="A24" s="19" t="s">
        <v>19</v>
      </c>
      <c r="B24" s="20"/>
      <c r="C24" s="40">
        <v>-0.4</v>
      </c>
      <c r="D24" s="21">
        <f>D23*(1+C24)</f>
        <v>842.69999999999993</v>
      </c>
    </row>
    <row r="25" spans="1:4" ht="18.75" x14ac:dyDescent="0.3">
      <c r="A25" s="19" t="s">
        <v>20</v>
      </c>
      <c r="B25" s="20"/>
      <c r="C25" s="41">
        <v>0.02</v>
      </c>
      <c r="D25" s="21">
        <f>D24*C25</f>
        <v>16.853999999999999</v>
      </c>
    </row>
    <row r="26" spans="1:4" ht="18.75" x14ac:dyDescent="0.3">
      <c r="A26" s="46" t="s">
        <v>21</v>
      </c>
      <c r="B26" s="60"/>
      <c r="C26" s="61"/>
      <c r="D26" s="47">
        <f>D25+D24</f>
        <v>859.55399999999997</v>
      </c>
    </row>
  </sheetData>
  <mergeCells count="3">
    <mergeCell ref="A17:D17"/>
    <mergeCell ref="A18:D18"/>
    <mergeCell ref="B26:C26"/>
  </mergeCells>
  <pageMargins left="0.7" right="0.7" top="0.75" bottom="0.75" header="0.3" footer="0.3"/>
  <pageSetup scale="55"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5921D-95E4-47B1-B148-903D23385E51}">
  <sheetPr>
    <pageSetUpPr fitToPage="1"/>
  </sheetPr>
  <dimension ref="A1:D26"/>
  <sheetViews>
    <sheetView workbookViewId="0">
      <selection activeCell="F20" sqref="F20"/>
    </sheetView>
  </sheetViews>
  <sheetFormatPr defaultRowHeight="15" x14ac:dyDescent="0.25"/>
  <cols>
    <col min="1" max="1" width="101.85546875" customWidth="1"/>
    <col min="2" max="2" width="21" customWidth="1"/>
    <col min="3" max="3" width="20.7109375" customWidth="1"/>
    <col min="4" max="4" width="16.85546875" customWidth="1"/>
    <col min="5" max="5" width="17" customWidth="1"/>
  </cols>
  <sheetData>
    <row r="1" spans="1:4" ht="56.25" x14ac:dyDescent="0.25">
      <c r="A1" s="30" t="s">
        <v>0</v>
      </c>
      <c r="B1" s="31" t="s">
        <v>26</v>
      </c>
      <c r="C1" s="31" t="s">
        <v>28</v>
      </c>
      <c r="D1" s="32" t="s">
        <v>27</v>
      </c>
    </row>
    <row r="2" spans="1:4" ht="18.75" x14ac:dyDescent="0.3">
      <c r="A2" s="19" t="s">
        <v>34</v>
      </c>
      <c r="B2" s="33">
        <v>800000</v>
      </c>
      <c r="C2" s="34">
        <v>1.1000000000000001E-3</v>
      </c>
      <c r="D2" s="21">
        <f>B2*C2</f>
        <v>880</v>
      </c>
    </row>
    <row r="3" spans="1:4" ht="18.75" x14ac:dyDescent="0.3">
      <c r="A3" s="19" t="s">
        <v>2</v>
      </c>
      <c r="B3" s="33">
        <v>100000</v>
      </c>
      <c r="C3" s="34">
        <v>1.2999999999999999E-3</v>
      </c>
      <c r="D3" s="21">
        <f t="shared" ref="D3:D22" si="0">B3*C3</f>
        <v>130</v>
      </c>
    </row>
    <row r="4" spans="1:4" ht="18.75" x14ac:dyDescent="0.3">
      <c r="A4" s="19" t="s">
        <v>39</v>
      </c>
      <c r="B4" s="33"/>
      <c r="C4" s="34">
        <v>1.2E-2</v>
      </c>
      <c r="D4" s="21">
        <f t="shared" si="0"/>
        <v>0</v>
      </c>
    </row>
    <row r="5" spans="1:4" ht="18.75" x14ac:dyDescent="0.3">
      <c r="A5" s="19" t="s">
        <v>33</v>
      </c>
      <c r="B5" s="33">
        <v>0</v>
      </c>
      <c r="C5" s="34">
        <v>2.7999999999999998E-4</v>
      </c>
      <c r="D5" s="21">
        <f t="shared" si="0"/>
        <v>0</v>
      </c>
    </row>
    <row r="6" spans="1:4" ht="23.25" customHeight="1" x14ac:dyDescent="0.3">
      <c r="A6" s="51" t="s">
        <v>40</v>
      </c>
      <c r="B6" s="33">
        <v>100000</v>
      </c>
      <c r="C6" s="35">
        <v>6.9999999999999994E-5</v>
      </c>
      <c r="D6" s="21">
        <f t="shared" si="0"/>
        <v>6.9999999999999991</v>
      </c>
    </row>
    <row r="7" spans="1:4" ht="18.75" x14ac:dyDescent="0.3">
      <c r="A7" s="19" t="s">
        <v>6</v>
      </c>
      <c r="B7" s="33">
        <v>900000</v>
      </c>
      <c r="C7" s="34">
        <v>2.5000000000000001E-4</v>
      </c>
      <c r="D7" s="21">
        <f t="shared" si="0"/>
        <v>225</v>
      </c>
    </row>
    <row r="8" spans="1:4" ht="18.75" x14ac:dyDescent="0.3">
      <c r="A8" s="19" t="s">
        <v>37</v>
      </c>
      <c r="B8" s="33">
        <v>10000</v>
      </c>
      <c r="C8" s="34">
        <v>5.1999999999999998E-3</v>
      </c>
      <c r="D8" s="21">
        <f t="shared" si="0"/>
        <v>52</v>
      </c>
    </row>
    <row r="9" spans="1:4" ht="18.75" x14ac:dyDescent="0.3">
      <c r="A9" s="19" t="s">
        <v>32</v>
      </c>
      <c r="B9" s="33">
        <v>30000</v>
      </c>
      <c r="C9" s="34">
        <v>1.4E-3</v>
      </c>
      <c r="D9" s="21">
        <f t="shared" si="0"/>
        <v>42</v>
      </c>
    </row>
    <row r="10" spans="1:4" ht="18.75" x14ac:dyDescent="0.3">
      <c r="A10" s="19" t="s">
        <v>43</v>
      </c>
      <c r="B10" s="33">
        <v>15000</v>
      </c>
      <c r="C10" s="34">
        <v>1.5E-3</v>
      </c>
      <c r="D10" s="21">
        <f t="shared" si="0"/>
        <v>22.5</v>
      </c>
    </row>
    <row r="11" spans="1:4" ht="18.75" x14ac:dyDescent="0.3">
      <c r="A11" s="19" t="s">
        <v>38</v>
      </c>
      <c r="B11" s="33">
        <v>20000</v>
      </c>
      <c r="C11" s="34">
        <v>1.4E-3</v>
      </c>
      <c r="D11" s="21">
        <f t="shared" si="0"/>
        <v>28</v>
      </c>
    </row>
    <row r="12" spans="1:4" ht="18.75" x14ac:dyDescent="0.3">
      <c r="A12" s="19" t="s">
        <v>44</v>
      </c>
      <c r="B12" s="33">
        <v>0</v>
      </c>
      <c r="C12" s="34">
        <v>6.9999999999999999E-4</v>
      </c>
      <c r="D12" s="21">
        <f t="shared" si="0"/>
        <v>0</v>
      </c>
    </row>
    <row r="13" spans="1:4" ht="18.75" x14ac:dyDescent="0.3">
      <c r="A13" s="36" t="s">
        <v>41</v>
      </c>
      <c r="B13" s="33">
        <v>100000</v>
      </c>
      <c r="C13" s="34">
        <v>6.9999999999999999E-4</v>
      </c>
      <c r="D13" s="21">
        <f t="shared" si="0"/>
        <v>70</v>
      </c>
    </row>
    <row r="14" spans="1:4" ht="18.75" x14ac:dyDescent="0.3">
      <c r="A14" s="19" t="s">
        <v>42</v>
      </c>
      <c r="B14" s="33">
        <v>50000</v>
      </c>
      <c r="C14" s="35">
        <v>6.9999999999999994E-5</v>
      </c>
      <c r="D14" s="21">
        <f t="shared" si="0"/>
        <v>3.4999999999999996</v>
      </c>
    </row>
    <row r="15" spans="1:4" ht="18.75" x14ac:dyDescent="0.3">
      <c r="A15" s="19" t="s">
        <v>36</v>
      </c>
      <c r="B15" s="33">
        <v>300</v>
      </c>
      <c r="C15" s="37"/>
      <c r="D15" s="21">
        <v>2</v>
      </c>
    </row>
    <row r="16" spans="1:4" ht="37.5" x14ac:dyDescent="0.3">
      <c r="A16" s="50" t="s">
        <v>15</v>
      </c>
      <c r="B16" s="33">
        <v>500</v>
      </c>
      <c r="C16" s="37"/>
      <c r="D16" s="21"/>
    </row>
    <row r="17" spans="1:4" ht="18.75" x14ac:dyDescent="0.3">
      <c r="A17" s="62" t="s">
        <v>16</v>
      </c>
      <c r="B17" s="63"/>
      <c r="C17" s="63"/>
      <c r="D17" s="64"/>
    </row>
    <row r="18" spans="1:4" ht="18.75" x14ac:dyDescent="0.3">
      <c r="A18" s="65" t="s">
        <v>17</v>
      </c>
      <c r="B18" s="66"/>
      <c r="C18" s="66"/>
      <c r="D18" s="67"/>
    </row>
    <row r="19" spans="1:4" ht="22.5" customHeight="1" x14ac:dyDescent="0.3">
      <c r="A19" s="48" t="s">
        <v>29</v>
      </c>
      <c r="B19" s="33"/>
      <c r="C19" s="35">
        <v>1.4999999999999999E-4</v>
      </c>
      <c r="D19" s="21">
        <f t="shared" si="0"/>
        <v>0</v>
      </c>
    </row>
    <row r="20" spans="1:4" ht="78" customHeight="1" x14ac:dyDescent="0.3">
      <c r="A20" s="49" t="s">
        <v>35</v>
      </c>
      <c r="B20" s="33"/>
      <c r="C20" s="35">
        <v>2.5000000000000001E-4</v>
      </c>
      <c r="D20" s="21">
        <f t="shared" si="0"/>
        <v>0</v>
      </c>
    </row>
    <row r="21" spans="1:4" ht="57" customHeight="1" x14ac:dyDescent="0.3">
      <c r="A21" s="48" t="s">
        <v>30</v>
      </c>
      <c r="B21" s="33"/>
      <c r="C21" s="35">
        <v>3.5E-4</v>
      </c>
      <c r="D21" s="21">
        <f t="shared" si="0"/>
        <v>0</v>
      </c>
    </row>
    <row r="22" spans="1:4" ht="22.5" customHeight="1" x14ac:dyDescent="0.3">
      <c r="A22" s="48" t="s">
        <v>31</v>
      </c>
      <c r="B22" s="33"/>
      <c r="C22" s="35">
        <v>4.8000000000000001E-4</v>
      </c>
      <c r="D22" s="21">
        <f t="shared" si="0"/>
        <v>0</v>
      </c>
    </row>
    <row r="23" spans="1:4" ht="18.75" x14ac:dyDescent="0.3">
      <c r="A23" s="43" t="s">
        <v>18</v>
      </c>
      <c r="B23" s="44"/>
      <c r="C23" s="43"/>
      <c r="D23" s="45">
        <f>SUM(D2:D22)</f>
        <v>1462</v>
      </c>
    </row>
    <row r="24" spans="1:4" ht="18.75" x14ac:dyDescent="0.3">
      <c r="A24" s="19" t="s">
        <v>19</v>
      </c>
      <c r="B24" s="20"/>
      <c r="C24" s="40">
        <v>-0.4</v>
      </c>
      <c r="D24" s="21">
        <f>D23*(1+C24)</f>
        <v>877.19999999999993</v>
      </c>
    </row>
    <row r="25" spans="1:4" ht="18.75" x14ac:dyDescent="0.3">
      <c r="A25" s="19" t="s">
        <v>20</v>
      </c>
      <c r="B25" s="20"/>
      <c r="C25" s="41">
        <v>0.02</v>
      </c>
      <c r="D25" s="21">
        <f>D24*C25</f>
        <v>17.544</v>
      </c>
    </row>
    <row r="26" spans="1:4" ht="18.75" x14ac:dyDescent="0.3">
      <c r="A26" s="46" t="s">
        <v>21</v>
      </c>
      <c r="B26" s="60"/>
      <c r="C26" s="61"/>
      <c r="D26" s="47">
        <f>D25+D24</f>
        <v>894.74399999999991</v>
      </c>
    </row>
  </sheetData>
  <mergeCells count="3">
    <mergeCell ref="A17:D17"/>
    <mergeCell ref="A18:D18"/>
    <mergeCell ref="B26:C26"/>
  </mergeCells>
  <pageMargins left="0.7" right="0.7" top="0.75" bottom="0.75" header="0.3" footer="0.3"/>
  <pageSetup scale="56"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33DBC-8D1E-4F0E-BEFA-03CAA6E567C8}">
  <sheetPr>
    <pageSetUpPr fitToPage="1"/>
  </sheetPr>
  <dimension ref="A1:D26"/>
  <sheetViews>
    <sheetView workbookViewId="0">
      <selection activeCell="A5" sqref="A5"/>
    </sheetView>
  </sheetViews>
  <sheetFormatPr defaultRowHeight="15" x14ac:dyDescent="0.25"/>
  <cols>
    <col min="1" max="1" width="87.7109375" customWidth="1"/>
    <col min="2" max="2" width="26.7109375" customWidth="1"/>
    <col min="3" max="3" width="21.85546875" customWidth="1"/>
    <col min="4" max="4" width="23.7109375" customWidth="1"/>
  </cols>
  <sheetData>
    <row r="1" spans="1:4" ht="56.25" x14ac:dyDescent="0.25">
      <c r="A1" s="30" t="s">
        <v>0</v>
      </c>
      <c r="B1" s="31" t="s">
        <v>26</v>
      </c>
      <c r="C1" s="31" t="s">
        <v>28</v>
      </c>
      <c r="D1" s="32" t="s">
        <v>27</v>
      </c>
    </row>
    <row r="2" spans="1:4" ht="18.75" x14ac:dyDescent="0.3">
      <c r="A2" s="19" t="s">
        <v>34</v>
      </c>
      <c r="B2" s="33">
        <v>800000</v>
      </c>
      <c r="C2" s="34">
        <v>1.1000000000000001E-3</v>
      </c>
      <c r="D2" s="21">
        <f>B2*C2</f>
        <v>880</v>
      </c>
    </row>
    <row r="3" spans="1:4" ht="18.75" x14ac:dyDescent="0.3">
      <c r="A3" s="19" t="s">
        <v>2</v>
      </c>
      <c r="B3" s="33">
        <v>200000</v>
      </c>
      <c r="C3" s="34">
        <v>1.2999999999999999E-3</v>
      </c>
      <c r="D3" s="21">
        <f t="shared" ref="D3:D22" si="0">B3*C3</f>
        <v>260</v>
      </c>
    </row>
    <row r="4" spans="1:4" ht="18.75" x14ac:dyDescent="0.3">
      <c r="A4" s="19" t="s">
        <v>39</v>
      </c>
      <c r="B4" s="33"/>
      <c r="C4" s="34">
        <v>1.2E-2</v>
      </c>
      <c r="D4" s="21">
        <f t="shared" si="0"/>
        <v>0</v>
      </c>
    </row>
    <row r="5" spans="1:4" ht="18.75" x14ac:dyDescent="0.3">
      <c r="A5" s="19" t="s">
        <v>33</v>
      </c>
      <c r="B5" s="33">
        <v>0</v>
      </c>
      <c r="C5" s="34">
        <v>2.7999999999999998E-4</v>
      </c>
      <c r="D5" s="21">
        <f t="shared" si="0"/>
        <v>0</v>
      </c>
    </row>
    <row r="6" spans="1:4" ht="18.75" x14ac:dyDescent="0.3">
      <c r="A6" s="51" t="s">
        <v>40</v>
      </c>
      <c r="B6" s="33">
        <v>100000</v>
      </c>
      <c r="C6" s="35">
        <v>6.9999999999999994E-5</v>
      </c>
      <c r="D6" s="21">
        <f t="shared" si="0"/>
        <v>6.9999999999999991</v>
      </c>
    </row>
    <row r="7" spans="1:4" ht="18.75" x14ac:dyDescent="0.3">
      <c r="A7" s="19" t="s">
        <v>6</v>
      </c>
      <c r="B7" s="33">
        <v>1000000</v>
      </c>
      <c r="C7" s="34">
        <v>2.5000000000000001E-4</v>
      </c>
      <c r="D7" s="21">
        <f t="shared" si="0"/>
        <v>250</v>
      </c>
    </row>
    <row r="8" spans="1:4" ht="18.75" x14ac:dyDescent="0.3">
      <c r="A8" s="19" t="s">
        <v>37</v>
      </c>
      <c r="B8" s="33">
        <v>10000</v>
      </c>
      <c r="C8" s="34">
        <v>5.1999999999999998E-3</v>
      </c>
      <c r="D8" s="21">
        <f t="shared" si="0"/>
        <v>52</v>
      </c>
    </row>
    <row r="9" spans="1:4" ht="18.75" x14ac:dyDescent="0.3">
      <c r="A9" s="19" t="s">
        <v>32</v>
      </c>
      <c r="B9" s="33">
        <v>30000</v>
      </c>
      <c r="C9" s="34">
        <v>1.4E-3</v>
      </c>
      <c r="D9" s="21">
        <f t="shared" si="0"/>
        <v>42</v>
      </c>
    </row>
    <row r="10" spans="1:4" ht="18.75" x14ac:dyDescent="0.3">
      <c r="A10" s="19" t="s">
        <v>43</v>
      </c>
      <c r="B10" s="33">
        <v>15000</v>
      </c>
      <c r="C10" s="34">
        <v>1.5E-3</v>
      </c>
      <c r="D10" s="21">
        <f t="shared" si="0"/>
        <v>22.5</v>
      </c>
    </row>
    <row r="11" spans="1:4" ht="18.75" x14ac:dyDescent="0.3">
      <c r="A11" s="19" t="s">
        <v>38</v>
      </c>
      <c r="B11" s="33">
        <v>20000</v>
      </c>
      <c r="C11" s="34">
        <v>1.4E-3</v>
      </c>
      <c r="D11" s="21">
        <f t="shared" si="0"/>
        <v>28</v>
      </c>
    </row>
    <row r="12" spans="1:4" ht="18.75" x14ac:dyDescent="0.3">
      <c r="A12" s="19" t="s">
        <v>44</v>
      </c>
      <c r="B12" s="33">
        <v>0</v>
      </c>
      <c r="C12" s="34">
        <v>6.9999999999999999E-4</v>
      </c>
      <c r="D12" s="21">
        <f t="shared" si="0"/>
        <v>0</v>
      </c>
    </row>
    <row r="13" spans="1:4" ht="18.75" x14ac:dyDescent="0.3">
      <c r="A13" s="36" t="s">
        <v>41</v>
      </c>
      <c r="B13" s="33">
        <v>100000</v>
      </c>
      <c r="C13" s="34">
        <v>6.9999999999999999E-4</v>
      </c>
      <c r="D13" s="21">
        <f t="shared" si="0"/>
        <v>70</v>
      </c>
    </row>
    <row r="14" spans="1:4" ht="18.75" x14ac:dyDescent="0.3">
      <c r="A14" s="19" t="s">
        <v>42</v>
      </c>
      <c r="B14" s="33">
        <v>50000</v>
      </c>
      <c r="C14" s="35">
        <v>6.9999999999999994E-5</v>
      </c>
      <c r="D14" s="21">
        <f t="shared" si="0"/>
        <v>3.4999999999999996</v>
      </c>
    </row>
    <row r="15" spans="1:4" ht="18.75" x14ac:dyDescent="0.3">
      <c r="A15" s="19" t="s">
        <v>36</v>
      </c>
      <c r="B15" s="33">
        <v>300</v>
      </c>
      <c r="C15" s="37"/>
      <c r="D15" s="21">
        <v>2</v>
      </c>
    </row>
    <row r="16" spans="1:4" ht="37.5" x14ac:dyDescent="0.3">
      <c r="A16" s="50" t="s">
        <v>15</v>
      </c>
      <c r="B16" s="33">
        <v>500</v>
      </c>
      <c r="C16" s="37"/>
      <c r="D16" s="21"/>
    </row>
    <row r="17" spans="1:4" ht="18.75" x14ac:dyDescent="0.3">
      <c r="A17" s="62" t="s">
        <v>16</v>
      </c>
      <c r="B17" s="63"/>
      <c r="C17" s="63"/>
      <c r="D17" s="64"/>
    </row>
    <row r="18" spans="1:4" ht="18.75" x14ac:dyDescent="0.3">
      <c r="A18" s="65" t="s">
        <v>17</v>
      </c>
      <c r="B18" s="66"/>
      <c r="C18" s="66"/>
      <c r="D18" s="67"/>
    </row>
    <row r="19" spans="1:4" ht="37.5" x14ac:dyDescent="0.3">
      <c r="A19" s="48" t="s">
        <v>29</v>
      </c>
      <c r="B19" s="33"/>
      <c r="C19" s="35">
        <v>1.4999999999999999E-4</v>
      </c>
      <c r="D19" s="21">
        <f t="shared" si="0"/>
        <v>0</v>
      </c>
    </row>
    <row r="20" spans="1:4" ht="93.75" x14ac:dyDescent="0.3">
      <c r="A20" s="49" t="s">
        <v>35</v>
      </c>
      <c r="B20" s="33"/>
      <c r="C20" s="35">
        <v>2.5000000000000001E-4</v>
      </c>
      <c r="D20" s="21">
        <f t="shared" si="0"/>
        <v>0</v>
      </c>
    </row>
    <row r="21" spans="1:4" ht="75" x14ac:dyDescent="0.3">
      <c r="A21" s="48" t="s">
        <v>30</v>
      </c>
      <c r="B21" s="33"/>
      <c r="C21" s="35">
        <v>3.5E-4</v>
      </c>
      <c r="D21" s="21">
        <f t="shared" si="0"/>
        <v>0</v>
      </c>
    </row>
    <row r="22" spans="1:4" ht="37.5" x14ac:dyDescent="0.3">
      <c r="A22" s="48" t="s">
        <v>31</v>
      </c>
      <c r="B22" s="33"/>
      <c r="C22" s="35">
        <v>4.8000000000000001E-4</v>
      </c>
      <c r="D22" s="21">
        <f t="shared" si="0"/>
        <v>0</v>
      </c>
    </row>
    <row r="23" spans="1:4" ht="18.75" x14ac:dyDescent="0.3">
      <c r="A23" s="43" t="s">
        <v>18</v>
      </c>
      <c r="B23" s="44"/>
      <c r="C23" s="43"/>
      <c r="D23" s="45">
        <f>SUM(D2:D22)</f>
        <v>1617</v>
      </c>
    </row>
    <row r="24" spans="1:4" ht="18.75" x14ac:dyDescent="0.3">
      <c r="A24" s="19" t="s">
        <v>19</v>
      </c>
      <c r="B24" s="20"/>
      <c r="C24" s="40">
        <v>-0.4</v>
      </c>
      <c r="D24" s="21">
        <f>D23*(1+C24)</f>
        <v>970.19999999999993</v>
      </c>
    </row>
    <row r="25" spans="1:4" ht="18.75" x14ac:dyDescent="0.3">
      <c r="A25" s="19" t="s">
        <v>20</v>
      </c>
      <c r="B25" s="20"/>
      <c r="C25" s="41">
        <v>0.02</v>
      </c>
      <c r="D25" s="21">
        <f>D24*C25</f>
        <v>19.404</v>
      </c>
    </row>
    <row r="26" spans="1:4" ht="18.75" x14ac:dyDescent="0.3">
      <c r="A26" s="46" t="s">
        <v>21</v>
      </c>
      <c r="B26" s="60"/>
      <c r="C26" s="61"/>
      <c r="D26" s="47">
        <f>D25+D24</f>
        <v>989.60399999999993</v>
      </c>
    </row>
  </sheetData>
  <mergeCells count="3">
    <mergeCell ref="A17:D17"/>
    <mergeCell ref="A18:D18"/>
    <mergeCell ref="B26:C26"/>
  </mergeCells>
  <pageMargins left="0.7" right="0.7" top="0.75" bottom="0.75" header="0.3" footer="0.3"/>
  <pageSetup scale="56" fitToHeight="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AB481-545C-F045-B982-A6FF12B332D2}">
  <sheetPr>
    <tabColor theme="7" tint="0.39997558519241921"/>
    <pageSetUpPr fitToPage="1"/>
  </sheetPr>
  <dimension ref="A1:G29"/>
  <sheetViews>
    <sheetView tabSelected="1" workbookViewId="0">
      <selection activeCell="G5" sqref="G5"/>
    </sheetView>
  </sheetViews>
  <sheetFormatPr defaultColWidth="8.85546875" defaultRowHeight="18.75" x14ac:dyDescent="0.3"/>
  <cols>
    <col min="1" max="1" width="98.5703125" style="29" customWidth="1"/>
    <col min="2" max="2" width="20.42578125" style="29" bestFit="1" customWidth="1"/>
    <col min="3" max="3" width="12.5703125" style="29" customWidth="1"/>
    <col min="4" max="4" width="23" style="42" customWidth="1"/>
    <col min="5" max="5" width="8.85546875" style="29"/>
    <col min="6" max="6" width="13.42578125" style="29" bestFit="1" customWidth="1"/>
    <col min="7" max="7" width="11" style="29" bestFit="1" customWidth="1"/>
    <col min="8" max="16384" width="8.85546875" style="29"/>
  </cols>
  <sheetData>
    <row r="1" spans="1:4" ht="27.75" customHeight="1" x14ac:dyDescent="0.5">
      <c r="A1" s="58" t="s">
        <v>47</v>
      </c>
      <c r="B1" s="59"/>
      <c r="C1" s="59"/>
      <c r="D1" s="59"/>
    </row>
    <row r="2" spans="1:4" ht="59.25" customHeight="1" x14ac:dyDescent="0.3">
      <c r="A2" s="30" t="s">
        <v>0</v>
      </c>
      <c r="B2" s="31" t="s">
        <v>26</v>
      </c>
      <c r="C2" s="31" t="s">
        <v>28</v>
      </c>
      <c r="D2" s="32" t="s">
        <v>27</v>
      </c>
    </row>
    <row r="3" spans="1:4" x14ac:dyDescent="0.3">
      <c r="A3" s="19" t="s">
        <v>34</v>
      </c>
      <c r="B3" s="33">
        <v>170000</v>
      </c>
      <c r="C3" s="34">
        <v>1.1000000000000001E-3</v>
      </c>
      <c r="D3" s="21">
        <f>B3*C3</f>
        <v>187</v>
      </c>
    </row>
    <row r="4" spans="1:4" x14ac:dyDescent="0.3">
      <c r="A4" s="19" t="s">
        <v>2</v>
      </c>
      <c r="B4" s="33">
        <v>20000</v>
      </c>
      <c r="C4" s="34">
        <v>1.2999999999999999E-3</v>
      </c>
      <c r="D4" s="21">
        <f t="shared" ref="D4:D23" si="0">B4*C4</f>
        <v>26</v>
      </c>
    </row>
    <row r="5" spans="1:4" x14ac:dyDescent="0.3">
      <c r="A5" s="19" t="s">
        <v>39</v>
      </c>
      <c r="B5" s="33">
        <v>0</v>
      </c>
      <c r="C5" s="34">
        <v>1.2E-2</v>
      </c>
      <c r="D5" s="21">
        <f t="shared" si="0"/>
        <v>0</v>
      </c>
    </row>
    <row r="6" spans="1:4" x14ac:dyDescent="0.3">
      <c r="A6" s="19" t="s">
        <v>33</v>
      </c>
      <c r="B6" s="33">
        <v>170000</v>
      </c>
      <c r="C6" s="34">
        <v>2.7999999999999998E-4</v>
      </c>
      <c r="D6" s="21">
        <f t="shared" si="0"/>
        <v>47.599999999999994</v>
      </c>
    </row>
    <row r="7" spans="1:4" x14ac:dyDescent="0.3">
      <c r="A7" s="51" t="s">
        <v>40</v>
      </c>
      <c r="B7" s="33"/>
      <c r="C7" s="35">
        <v>6.9999999999999994E-5</v>
      </c>
      <c r="D7" s="21">
        <f t="shared" si="0"/>
        <v>0</v>
      </c>
    </row>
    <row r="8" spans="1:4" x14ac:dyDescent="0.3">
      <c r="A8" s="19" t="s">
        <v>6</v>
      </c>
      <c r="B8" s="33">
        <v>170000</v>
      </c>
      <c r="C8" s="54">
        <v>2.5000000000000001E-4</v>
      </c>
      <c r="D8" s="21">
        <f t="shared" si="0"/>
        <v>42.5</v>
      </c>
    </row>
    <row r="9" spans="1:4" x14ac:dyDescent="0.3">
      <c r="A9" s="19" t="s">
        <v>37</v>
      </c>
      <c r="B9" s="33"/>
      <c r="C9" s="34">
        <v>5.1999999999999998E-3</v>
      </c>
      <c r="D9" s="21">
        <f t="shared" si="0"/>
        <v>0</v>
      </c>
    </row>
    <row r="10" spans="1:4" x14ac:dyDescent="0.3">
      <c r="A10" s="19" t="s">
        <v>32</v>
      </c>
      <c r="B10" s="33">
        <v>10000</v>
      </c>
      <c r="C10" s="34">
        <v>1.4E-3</v>
      </c>
      <c r="D10" s="21">
        <f t="shared" si="0"/>
        <v>14</v>
      </c>
    </row>
    <row r="11" spans="1:4" x14ac:dyDescent="0.3">
      <c r="A11" s="19" t="s">
        <v>43</v>
      </c>
      <c r="B11" s="33"/>
      <c r="C11" s="34">
        <v>1.5E-3</v>
      </c>
      <c r="D11" s="21">
        <f t="shared" si="0"/>
        <v>0</v>
      </c>
    </row>
    <row r="12" spans="1:4" x14ac:dyDescent="0.3">
      <c r="A12" s="19" t="s">
        <v>38</v>
      </c>
      <c r="B12" s="33"/>
      <c r="C12" s="34">
        <v>1.4E-3</v>
      </c>
      <c r="D12" s="21">
        <f t="shared" si="0"/>
        <v>0</v>
      </c>
    </row>
    <row r="13" spans="1:4" x14ac:dyDescent="0.3">
      <c r="A13" s="19" t="s">
        <v>44</v>
      </c>
      <c r="B13" s="33"/>
      <c r="C13" s="34">
        <v>6.9999999999999999E-4</v>
      </c>
      <c r="D13" s="21">
        <f t="shared" si="0"/>
        <v>0</v>
      </c>
    </row>
    <row r="14" spans="1:4" ht="16.5" customHeight="1" x14ac:dyDescent="0.3">
      <c r="A14" s="36" t="s">
        <v>41</v>
      </c>
      <c r="B14" s="33">
        <v>20000</v>
      </c>
      <c r="C14" s="34">
        <v>6.9999999999999999E-4</v>
      </c>
      <c r="D14" s="21">
        <f t="shared" si="0"/>
        <v>14</v>
      </c>
    </row>
    <row r="15" spans="1:4" x14ac:dyDescent="0.3">
      <c r="A15" s="19" t="s">
        <v>42</v>
      </c>
      <c r="B15" s="33">
        <v>28571</v>
      </c>
      <c r="C15" s="35">
        <v>6.9999999999999994E-5</v>
      </c>
      <c r="D15" s="21">
        <f t="shared" si="0"/>
        <v>1.9999699999999998</v>
      </c>
    </row>
    <row r="16" spans="1:4" x14ac:dyDescent="0.3">
      <c r="A16" s="19" t="s">
        <v>36</v>
      </c>
      <c r="B16" s="33">
        <v>300</v>
      </c>
      <c r="C16" s="37"/>
      <c r="D16" s="21">
        <v>2</v>
      </c>
    </row>
    <row r="17" spans="1:7" ht="37.5" x14ac:dyDescent="0.3">
      <c r="A17" s="50" t="s">
        <v>15</v>
      </c>
      <c r="B17" s="33">
        <v>500</v>
      </c>
      <c r="C17" s="37"/>
      <c r="D17" s="21"/>
    </row>
    <row r="18" spans="1:7" x14ac:dyDescent="0.3">
      <c r="A18" s="62" t="s">
        <v>16</v>
      </c>
      <c r="B18" s="63"/>
      <c r="C18" s="63"/>
      <c r="D18" s="64"/>
      <c r="E18" s="38"/>
    </row>
    <row r="19" spans="1:7" x14ac:dyDescent="0.3">
      <c r="A19" s="65" t="s">
        <v>17</v>
      </c>
      <c r="B19" s="66"/>
      <c r="C19" s="66"/>
      <c r="D19" s="67"/>
      <c r="E19" s="38"/>
    </row>
    <row r="20" spans="1:7" x14ac:dyDescent="0.3">
      <c r="A20" s="48" t="s">
        <v>29</v>
      </c>
      <c r="B20" s="33"/>
      <c r="C20" s="35">
        <v>1.4999999999999999E-4</v>
      </c>
      <c r="D20" s="21">
        <f t="shared" si="0"/>
        <v>0</v>
      </c>
    </row>
    <row r="21" spans="1:7" ht="81.75" customHeight="1" x14ac:dyDescent="0.3">
      <c r="A21" s="49" t="s">
        <v>35</v>
      </c>
      <c r="B21" s="33"/>
      <c r="C21" s="35">
        <v>2.5000000000000001E-4</v>
      </c>
      <c r="D21" s="21">
        <f t="shared" si="0"/>
        <v>0</v>
      </c>
    </row>
    <row r="22" spans="1:7" ht="75" x14ac:dyDescent="0.3">
      <c r="A22" s="48" t="s">
        <v>30</v>
      </c>
      <c r="B22" s="33"/>
      <c r="C22" s="35">
        <v>3.5E-4</v>
      </c>
      <c r="D22" s="21">
        <f t="shared" si="0"/>
        <v>0</v>
      </c>
    </row>
    <row r="23" spans="1:7" ht="36.75" customHeight="1" x14ac:dyDescent="0.3">
      <c r="A23" s="48" t="s">
        <v>31</v>
      </c>
      <c r="B23" s="33"/>
      <c r="C23" s="35">
        <v>4.8000000000000001E-4</v>
      </c>
      <c r="D23" s="21">
        <f t="shared" si="0"/>
        <v>0</v>
      </c>
    </row>
    <row r="24" spans="1:7" x14ac:dyDescent="0.3">
      <c r="A24" s="43" t="s">
        <v>18</v>
      </c>
      <c r="B24" s="44"/>
      <c r="C24" s="43"/>
      <c r="D24" s="45">
        <f>SUM(D3:D23)</f>
        <v>335.09997000000004</v>
      </c>
      <c r="F24" s="39"/>
    </row>
    <row r="25" spans="1:7" x14ac:dyDescent="0.3">
      <c r="A25" s="19" t="s">
        <v>19</v>
      </c>
      <c r="B25" s="20"/>
      <c r="C25" s="53">
        <v>-0.4</v>
      </c>
      <c r="D25" s="21">
        <f>D24*(1+C25)</f>
        <v>201.05998200000002</v>
      </c>
      <c r="F25" s="39"/>
      <c r="G25" s="39"/>
    </row>
    <row r="26" spans="1:7" x14ac:dyDescent="0.3">
      <c r="A26" s="19" t="s">
        <v>20</v>
      </c>
      <c r="B26" s="20"/>
      <c r="C26" s="41">
        <v>0.02</v>
      </c>
      <c r="D26" s="21">
        <f>D25*C26</f>
        <v>4.0211996400000007</v>
      </c>
    </row>
    <row r="27" spans="1:7" x14ac:dyDescent="0.3">
      <c r="A27" s="46" t="s">
        <v>21</v>
      </c>
      <c r="B27" s="60"/>
      <c r="C27" s="61"/>
      <c r="D27" s="47">
        <f>D26+D25</f>
        <v>205.08118164000001</v>
      </c>
    </row>
    <row r="29" spans="1:7" ht="182.25" customHeight="1" x14ac:dyDescent="0.3">
      <c r="A29" s="52" t="s">
        <v>48</v>
      </c>
    </row>
  </sheetData>
  <mergeCells count="4">
    <mergeCell ref="A1:D1"/>
    <mergeCell ref="B27:C27"/>
    <mergeCell ref="A18:D18"/>
    <mergeCell ref="A19:D19"/>
  </mergeCells>
  <pageMargins left="0.7" right="0.7" top="0.75" bottom="0.75" header="0.3" footer="0.3"/>
  <pageSetup paperSize="9" scale="56"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53601-5104-4561-A651-F1C68F3CE455}">
  <sheetPr>
    <tabColor theme="7" tint="0.39997558519241921"/>
    <pageSetUpPr fitToPage="1"/>
  </sheetPr>
  <dimension ref="A1:G27"/>
  <sheetViews>
    <sheetView topLeftCell="A3" workbookViewId="0">
      <selection activeCell="F15" sqref="F15"/>
    </sheetView>
  </sheetViews>
  <sheetFormatPr defaultColWidth="8.85546875" defaultRowHeight="18.75" x14ac:dyDescent="0.3"/>
  <cols>
    <col min="1" max="1" width="98.5703125" style="29" customWidth="1"/>
    <col min="2" max="2" width="20.42578125" style="29" bestFit="1" customWidth="1"/>
    <col min="3" max="3" width="12.5703125" style="29" customWidth="1"/>
    <col min="4" max="4" width="23" style="42" customWidth="1"/>
    <col min="5" max="5" width="8.85546875" style="29"/>
    <col min="6" max="6" width="13.42578125" style="29" bestFit="1" customWidth="1"/>
    <col min="7" max="7" width="11" style="29" bestFit="1" customWidth="1"/>
    <col min="8" max="16384" width="8.85546875" style="29"/>
  </cols>
  <sheetData>
    <row r="1" spans="1:4" ht="27.75" customHeight="1" x14ac:dyDescent="0.3">
      <c r="A1" s="68"/>
      <c r="B1" s="68"/>
      <c r="C1" s="68"/>
      <c r="D1" s="68"/>
    </row>
    <row r="2" spans="1:4" ht="59.25" customHeight="1" x14ac:dyDescent="0.3">
      <c r="A2" s="30" t="s">
        <v>0</v>
      </c>
      <c r="B2" s="31" t="s">
        <v>26</v>
      </c>
      <c r="C2" s="31" t="s">
        <v>28</v>
      </c>
      <c r="D2" s="32" t="s">
        <v>27</v>
      </c>
    </row>
    <row r="3" spans="1:4" x14ac:dyDescent="0.3">
      <c r="A3" s="19" t="s">
        <v>34</v>
      </c>
      <c r="B3" s="33">
        <v>120000</v>
      </c>
      <c r="C3" s="34">
        <v>1.1000000000000001E-3</v>
      </c>
      <c r="D3" s="21">
        <f>B3*C3</f>
        <v>132</v>
      </c>
    </row>
    <row r="4" spans="1:4" x14ac:dyDescent="0.3">
      <c r="A4" s="19" t="s">
        <v>2</v>
      </c>
      <c r="B4" s="33">
        <v>20000</v>
      </c>
      <c r="C4" s="34">
        <v>1.2999999999999999E-3</v>
      </c>
      <c r="D4" s="21">
        <f t="shared" ref="D4:D23" si="0">B4*C4</f>
        <v>26</v>
      </c>
    </row>
    <row r="5" spans="1:4" x14ac:dyDescent="0.3">
      <c r="A5" s="19" t="s">
        <v>39</v>
      </c>
      <c r="B5" s="33"/>
      <c r="C5" s="34">
        <v>1.2E-2</v>
      </c>
      <c r="D5" s="21">
        <f t="shared" si="0"/>
        <v>0</v>
      </c>
    </row>
    <row r="6" spans="1:4" x14ac:dyDescent="0.3">
      <c r="A6" s="19" t="s">
        <v>33</v>
      </c>
      <c r="B6" s="33">
        <v>0</v>
      </c>
      <c r="C6" s="34">
        <v>2.7999999999999998E-4</v>
      </c>
      <c r="D6" s="21">
        <f t="shared" si="0"/>
        <v>0</v>
      </c>
    </row>
    <row r="7" spans="1:4" x14ac:dyDescent="0.3">
      <c r="A7" s="51" t="s">
        <v>40</v>
      </c>
      <c r="B7" s="33">
        <v>20000</v>
      </c>
      <c r="C7" s="35">
        <v>6.9999999999999994E-5</v>
      </c>
      <c r="D7" s="21">
        <f t="shared" si="0"/>
        <v>1.4</v>
      </c>
    </row>
    <row r="8" spans="1:4" x14ac:dyDescent="0.3">
      <c r="A8" s="19" t="s">
        <v>6</v>
      </c>
      <c r="B8" s="33">
        <v>140000</v>
      </c>
      <c r="C8" s="34">
        <v>2.5000000000000001E-4</v>
      </c>
      <c r="D8" s="21">
        <f t="shared" si="0"/>
        <v>35</v>
      </c>
    </row>
    <row r="9" spans="1:4" x14ac:dyDescent="0.3">
      <c r="A9" s="19" t="s">
        <v>37</v>
      </c>
      <c r="B9" s="33">
        <v>0</v>
      </c>
      <c r="C9" s="34">
        <v>5.1999999999999998E-3</v>
      </c>
      <c r="D9" s="21">
        <f t="shared" si="0"/>
        <v>0</v>
      </c>
    </row>
    <row r="10" spans="1:4" x14ac:dyDescent="0.3">
      <c r="A10" s="19" t="s">
        <v>32</v>
      </c>
      <c r="B10" s="33">
        <v>5000</v>
      </c>
      <c r="C10" s="34">
        <v>1.4E-3</v>
      </c>
      <c r="D10" s="21">
        <f t="shared" si="0"/>
        <v>7</v>
      </c>
    </row>
    <row r="11" spans="1:4" x14ac:dyDescent="0.3">
      <c r="A11" s="19" t="s">
        <v>43</v>
      </c>
      <c r="B11" s="33">
        <v>3000</v>
      </c>
      <c r="C11" s="34">
        <v>1.5E-3</v>
      </c>
      <c r="D11" s="21">
        <f t="shared" si="0"/>
        <v>4.5</v>
      </c>
    </row>
    <row r="12" spans="1:4" x14ac:dyDescent="0.3">
      <c r="A12" s="19" t="s">
        <v>38</v>
      </c>
      <c r="B12" s="33">
        <v>3000</v>
      </c>
      <c r="C12" s="34">
        <v>1.4E-3</v>
      </c>
      <c r="D12" s="21">
        <f t="shared" si="0"/>
        <v>4.2</v>
      </c>
    </row>
    <row r="13" spans="1:4" x14ac:dyDescent="0.3">
      <c r="A13" s="19" t="s">
        <v>44</v>
      </c>
      <c r="B13" s="33">
        <v>0</v>
      </c>
      <c r="C13" s="34">
        <v>6.9999999999999999E-4</v>
      </c>
      <c r="D13" s="21">
        <f t="shared" si="0"/>
        <v>0</v>
      </c>
    </row>
    <row r="14" spans="1:4" ht="16.5" customHeight="1" x14ac:dyDescent="0.3">
      <c r="A14" s="36" t="s">
        <v>41</v>
      </c>
      <c r="B14" s="33">
        <v>10000</v>
      </c>
      <c r="C14" s="34">
        <v>6.9999999999999999E-4</v>
      </c>
      <c r="D14" s="21">
        <f t="shared" si="0"/>
        <v>7</v>
      </c>
    </row>
    <row r="15" spans="1:4" x14ac:dyDescent="0.3">
      <c r="A15" s="19" t="s">
        <v>42</v>
      </c>
      <c r="B15" s="33">
        <v>28571</v>
      </c>
      <c r="C15" s="35">
        <v>6.9999999999999994E-5</v>
      </c>
      <c r="D15" s="21">
        <f t="shared" si="0"/>
        <v>1.9999699999999998</v>
      </c>
    </row>
    <row r="16" spans="1:4" x14ac:dyDescent="0.3">
      <c r="A16" s="19" t="s">
        <v>36</v>
      </c>
      <c r="B16" s="33">
        <v>300</v>
      </c>
      <c r="C16" s="37"/>
      <c r="D16" s="21">
        <v>2</v>
      </c>
    </row>
    <row r="17" spans="1:7" ht="37.5" x14ac:dyDescent="0.3">
      <c r="A17" s="50" t="s">
        <v>15</v>
      </c>
      <c r="B17" s="33">
        <v>500</v>
      </c>
      <c r="C17" s="37"/>
      <c r="D17" s="21"/>
    </row>
    <row r="18" spans="1:7" x14ac:dyDescent="0.3">
      <c r="A18" s="62" t="s">
        <v>16</v>
      </c>
      <c r="B18" s="63"/>
      <c r="C18" s="63"/>
      <c r="D18" s="64"/>
      <c r="E18" s="38"/>
    </row>
    <row r="19" spans="1:7" x14ac:dyDescent="0.3">
      <c r="A19" s="65" t="s">
        <v>17</v>
      </c>
      <c r="B19" s="66"/>
      <c r="C19" s="66"/>
      <c r="D19" s="67"/>
      <c r="E19" s="38"/>
    </row>
    <row r="20" spans="1:7" x14ac:dyDescent="0.3">
      <c r="A20" s="48" t="s">
        <v>29</v>
      </c>
      <c r="B20" s="33"/>
      <c r="C20" s="35">
        <v>1.4999999999999999E-4</v>
      </c>
      <c r="D20" s="21">
        <f t="shared" si="0"/>
        <v>0</v>
      </c>
    </row>
    <row r="21" spans="1:7" ht="81.75" customHeight="1" x14ac:dyDescent="0.3">
      <c r="A21" s="49" t="s">
        <v>35</v>
      </c>
      <c r="B21" s="33"/>
      <c r="C21" s="35">
        <v>2.5000000000000001E-4</v>
      </c>
      <c r="D21" s="21">
        <f t="shared" si="0"/>
        <v>0</v>
      </c>
    </row>
    <row r="22" spans="1:7" ht="75" x14ac:dyDescent="0.3">
      <c r="A22" s="48" t="s">
        <v>30</v>
      </c>
      <c r="B22" s="33"/>
      <c r="C22" s="35">
        <v>3.5E-4</v>
      </c>
      <c r="D22" s="21">
        <f t="shared" si="0"/>
        <v>0</v>
      </c>
    </row>
    <row r="23" spans="1:7" ht="36.75" customHeight="1" x14ac:dyDescent="0.3">
      <c r="A23" s="48" t="s">
        <v>31</v>
      </c>
      <c r="B23" s="33"/>
      <c r="C23" s="35">
        <v>4.8000000000000001E-4</v>
      </c>
      <c r="D23" s="21">
        <f t="shared" si="0"/>
        <v>0</v>
      </c>
    </row>
    <row r="24" spans="1:7" x14ac:dyDescent="0.3">
      <c r="A24" s="43" t="s">
        <v>18</v>
      </c>
      <c r="B24" s="44"/>
      <c r="C24" s="43"/>
      <c r="D24" s="45">
        <f>SUM(D3:D23)</f>
        <v>221.09996999999998</v>
      </c>
      <c r="F24" s="39"/>
    </row>
    <row r="25" spans="1:7" x14ac:dyDescent="0.3">
      <c r="A25" s="19" t="s">
        <v>19</v>
      </c>
      <c r="B25" s="20"/>
      <c r="C25" s="40">
        <v>-0.4</v>
      </c>
      <c r="D25" s="21">
        <f>D24*(1+C25)</f>
        <v>132.65998199999999</v>
      </c>
      <c r="F25" s="39"/>
      <c r="G25" s="39"/>
    </row>
    <row r="26" spans="1:7" x14ac:dyDescent="0.3">
      <c r="A26" s="19" t="s">
        <v>20</v>
      </c>
      <c r="B26" s="20"/>
      <c r="C26" s="41">
        <v>0.02</v>
      </c>
      <c r="D26" s="21">
        <f>D25*C26</f>
        <v>2.65319964</v>
      </c>
    </row>
    <row r="27" spans="1:7" x14ac:dyDescent="0.3">
      <c r="A27" s="46" t="s">
        <v>21</v>
      </c>
      <c r="B27" s="60"/>
      <c r="C27" s="61"/>
      <c r="D27" s="47">
        <f>D26+D25</f>
        <v>135.31318163999998</v>
      </c>
    </row>
  </sheetData>
  <mergeCells count="4">
    <mergeCell ref="A1:D1"/>
    <mergeCell ref="A18:D18"/>
    <mergeCell ref="A19:D19"/>
    <mergeCell ref="B27:C27"/>
  </mergeCells>
  <pageMargins left="0.7" right="0.7" top="0.75" bottom="0.75" header="0.3" footer="0.3"/>
  <pageSetup paperSize="9" scale="56" fitToHeight="0"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D8D20-B1B0-448B-AED9-517D5664CFAC}">
  <sheetPr>
    <tabColor theme="7" tint="0.39997558519241921"/>
  </sheetPr>
  <dimension ref="A1:G27"/>
  <sheetViews>
    <sheetView topLeftCell="A7" workbookViewId="0">
      <selection activeCell="A9" sqref="A9:XFD9"/>
    </sheetView>
  </sheetViews>
  <sheetFormatPr defaultColWidth="8.85546875" defaultRowHeight="18.75" x14ac:dyDescent="0.3"/>
  <cols>
    <col min="1" max="1" width="98.5703125" style="29" customWidth="1"/>
    <col min="2" max="2" width="20.42578125" style="29" bestFit="1" customWidth="1"/>
    <col min="3" max="3" width="12.5703125" style="29" customWidth="1"/>
    <col min="4" max="4" width="23" style="42" customWidth="1"/>
    <col min="5" max="5" width="8.85546875" style="29"/>
    <col min="6" max="6" width="13.42578125" style="29" bestFit="1" customWidth="1"/>
    <col min="7" max="7" width="11" style="29" bestFit="1" customWidth="1"/>
    <col min="8" max="16384" width="8.85546875" style="29"/>
  </cols>
  <sheetData>
    <row r="1" spans="1:4" ht="27.75" customHeight="1" x14ac:dyDescent="0.3">
      <c r="A1" s="68"/>
      <c r="B1" s="68"/>
      <c r="C1" s="68"/>
      <c r="D1" s="68"/>
    </row>
    <row r="2" spans="1:4" ht="59.25" customHeight="1" x14ac:dyDescent="0.3">
      <c r="A2" s="30" t="s">
        <v>0</v>
      </c>
      <c r="B2" s="31" t="s">
        <v>26</v>
      </c>
      <c r="C2" s="31" t="s">
        <v>28</v>
      </c>
      <c r="D2" s="32" t="s">
        <v>27</v>
      </c>
    </row>
    <row r="3" spans="1:4" x14ac:dyDescent="0.3">
      <c r="A3" s="19" t="s">
        <v>34</v>
      </c>
      <c r="B3" s="33">
        <v>150000</v>
      </c>
      <c r="C3" s="34">
        <v>1.1000000000000001E-3</v>
      </c>
      <c r="D3" s="21">
        <f>B3*C3</f>
        <v>165</v>
      </c>
    </row>
    <row r="4" spans="1:4" x14ac:dyDescent="0.3">
      <c r="A4" s="19" t="s">
        <v>2</v>
      </c>
      <c r="B4" s="33">
        <v>30000</v>
      </c>
      <c r="C4" s="34">
        <v>1.2999999999999999E-3</v>
      </c>
      <c r="D4" s="21">
        <f t="shared" ref="D4:D23" si="0">B4*C4</f>
        <v>39</v>
      </c>
    </row>
    <row r="5" spans="1:4" x14ac:dyDescent="0.3">
      <c r="A5" s="19" t="s">
        <v>39</v>
      </c>
      <c r="B5" s="33"/>
      <c r="C5" s="34">
        <v>1.2E-2</v>
      </c>
      <c r="D5" s="21">
        <f t="shared" si="0"/>
        <v>0</v>
      </c>
    </row>
    <row r="6" spans="1:4" x14ac:dyDescent="0.3">
      <c r="A6" s="19" t="s">
        <v>33</v>
      </c>
      <c r="B6" s="33">
        <v>0</v>
      </c>
      <c r="C6" s="34">
        <v>2.7999999999999998E-4</v>
      </c>
      <c r="D6" s="21">
        <f t="shared" si="0"/>
        <v>0</v>
      </c>
    </row>
    <row r="7" spans="1:4" x14ac:dyDescent="0.3">
      <c r="A7" s="51" t="s">
        <v>40</v>
      </c>
      <c r="B7" s="33">
        <v>30000</v>
      </c>
      <c r="C7" s="35">
        <v>6.9999999999999994E-5</v>
      </c>
      <c r="D7" s="21">
        <f t="shared" si="0"/>
        <v>2.0999999999999996</v>
      </c>
    </row>
    <row r="8" spans="1:4" x14ac:dyDescent="0.3">
      <c r="A8" s="19" t="s">
        <v>6</v>
      </c>
      <c r="B8" s="33">
        <v>180000</v>
      </c>
      <c r="C8" s="34">
        <v>2.5000000000000001E-4</v>
      </c>
      <c r="D8" s="21">
        <f t="shared" si="0"/>
        <v>45</v>
      </c>
    </row>
    <row r="9" spans="1:4" x14ac:dyDescent="0.3">
      <c r="A9" s="19" t="s">
        <v>37</v>
      </c>
      <c r="B9" s="33">
        <v>0</v>
      </c>
      <c r="C9" s="34">
        <v>5.1999999999999998E-3</v>
      </c>
      <c r="D9" s="21">
        <f t="shared" si="0"/>
        <v>0</v>
      </c>
    </row>
    <row r="10" spans="1:4" x14ac:dyDescent="0.3">
      <c r="A10" s="19" t="s">
        <v>32</v>
      </c>
      <c r="B10" s="33">
        <v>10000</v>
      </c>
      <c r="C10" s="34">
        <v>1.4E-3</v>
      </c>
      <c r="D10" s="21">
        <f t="shared" si="0"/>
        <v>14</v>
      </c>
    </row>
    <row r="11" spans="1:4" x14ac:dyDescent="0.3">
      <c r="A11" s="19" t="s">
        <v>43</v>
      </c>
      <c r="B11" s="33">
        <v>4000</v>
      </c>
      <c r="C11" s="34">
        <v>1.5E-3</v>
      </c>
      <c r="D11" s="21">
        <f t="shared" si="0"/>
        <v>6</v>
      </c>
    </row>
    <row r="12" spans="1:4" x14ac:dyDescent="0.3">
      <c r="A12" s="19" t="s">
        <v>38</v>
      </c>
      <c r="B12" s="33">
        <v>4000</v>
      </c>
      <c r="C12" s="34">
        <v>1.4E-3</v>
      </c>
      <c r="D12" s="21">
        <f t="shared" si="0"/>
        <v>5.6</v>
      </c>
    </row>
    <row r="13" spans="1:4" x14ac:dyDescent="0.3">
      <c r="A13" s="19" t="s">
        <v>44</v>
      </c>
      <c r="B13" s="33">
        <v>0</v>
      </c>
      <c r="C13" s="34">
        <v>6.9999999999999999E-4</v>
      </c>
      <c r="D13" s="21">
        <f t="shared" si="0"/>
        <v>0</v>
      </c>
    </row>
    <row r="14" spans="1:4" ht="16.5" customHeight="1" x14ac:dyDescent="0.3">
      <c r="A14" s="36" t="s">
        <v>41</v>
      </c>
      <c r="B14" s="33">
        <v>15000</v>
      </c>
      <c r="C14" s="34">
        <v>6.9999999999999999E-4</v>
      </c>
      <c r="D14" s="21">
        <f t="shared" si="0"/>
        <v>10.5</v>
      </c>
    </row>
    <row r="15" spans="1:4" x14ac:dyDescent="0.3">
      <c r="A15" s="19" t="s">
        <v>42</v>
      </c>
      <c r="B15" s="33">
        <v>28571</v>
      </c>
      <c r="C15" s="35">
        <v>6.9999999999999994E-5</v>
      </c>
      <c r="D15" s="21">
        <f t="shared" si="0"/>
        <v>1.9999699999999998</v>
      </c>
    </row>
    <row r="16" spans="1:4" x14ac:dyDescent="0.3">
      <c r="A16" s="19" t="s">
        <v>36</v>
      </c>
      <c r="B16" s="33">
        <v>300</v>
      </c>
      <c r="C16" s="37"/>
      <c r="D16" s="21">
        <v>2</v>
      </c>
    </row>
    <row r="17" spans="1:7" ht="37.5" x14ac:dyDescent="0.3">
      <c r="A17" s="50" t="s">
        <v>15</v>
      </c>
      <c r="B17" s="33">
        <v>500</v>
      </c>
      <c r="C17" s="37"/>
      <c r="D17" s="21"/>
    </row>
    <row r="18" spans="1:7" x14ac:dyDescent="0.3">
      <c r="A18" s="62" t="s">
        <v>16</v>
      </c>
      <c r="B18" s="63"/>
      <c r="C18" s="63"/>
      <c r="D18" s="64"/>
      <c r="E18" s="38"/>
    </row>
    <row r="19" spans="1:7" x14ac:dyDescent="0.3">
      <c r="A19" s="65" t="s">
        <v>17</v>
      </c>
      <c r="B19" s="66"/>
      <c r="C19" s="66"/>
      <c r="D19" s="67"/>
      <c r="E19" s="38"/>
    </row>
    <row r="20" spans="1:7" x14ac:dyDescent="0.3">
      <c r="A20" s="48" t="s">
        <v>29</v>
      </c>
      <c r="B20" s="33"/>
      <c r="C20" s="35">
        <v>1.4999999999999999E-4</v>
      </c>
      <c r="D20" s="21">
        <f t="shared" si="0"/>
        <v>0</v>
      </c>
    </row>
    <row r="21" spans="1:7" ht="81.75" customHeight="1" x14ac:dyDescent="0.3">
      <c r="A21" s="49" t="s">
        <v>35</v>
      </c>
      <c r="B21" s="33"/>
      <c r="C21" s="35">
        <v>2.5000000000000001E-4</v>
      </c>
      <c r="D21" s="21">
        <f t="shared" si="0"/>
        <v>0</v>
      </c>
    </row>
    <row r="22" spans="1:7" ht="75" x14ac:dyDescent="0.3">
      <c r="A22" s="48" t="s">
        <v>30</v>
      </c>
      <c r="B22" s="33"/>
      <c r="C22" s="35">
        <v>3.5E-4</v>
      </c>
      <c r="D22" s="21">
        <f t="shared" si="0"/>
        <v>0</v>
      </c>
    </row>
    <row r="23" spans="1:7" ht="36.75" customHeight="1" x14ac:dyDescent="0.3">
      <c r="A23" s="48" t="s">
        <v>31</v>
      </c>
      <c r="B23" s="33"/>
      <c r="C23" s="35">
        <v>4.8000000000000001E-4</v>
      </c>
      <c r="D23" s="21">
        <f t="shared" si="0"/>
        <v>0</v>
      </c>
    </row>
    <row r="24" spans="1:7" x14ac:dyDescent="0.3">
      <c r="A24" s="43" t="s">
        <v>18</v>
      </c>
      <c r="B24" s="44"/>
      <c r="C24" s="43"/>
      <c r="D24" s="45">
        <f>SUM(D3:D23)</f>
        <v>291.19997000000006</v>
      </c>
      <c r="F24" s="39"/>
    </row>
    <row r="25" spans="1:7" x14ac:dyDescent="0.3">
      <c r="A25" s="19" t="s">
        <v>19</v>
      </c>
      <c r="B25" s="20"/>
      <c r="C25" s="40">
        <v>-0.4</v>
      </c>
      <c r="D25" s="21">
        <f>D24*(1+C25)</f>
        <v>174.71998200000004</v>
      </c>
      <c r="F25" s="39"/>
      <c r="G25" s="39"/>
    </row>
    <row r="26" spans="1:7" x14ac:dyDescent="0.3">
      <c r="A26" s="19" t="s">
        <v>20</v>
      </c>
      <c r="B26" s="20"/>
      <c r="C26" s="41">
        <v>0.02</v>
      </c>
      <c r="D26" s="21">
        <f>D25*C26</f>
        <v>3.494399640000001</v>
      </c>
    </row>
    <row r="27" spans="1:7" x14ac:dyDescent="0.3">
      <c r="A27" s="46" t="s">
        <v>21</v>
      </c>
      <c r="B27" s="60"/>
      <c r="C27" s="61"/>
      <c r="D27" s="47">
        <f>D26+D25</f>
        <v>178.21438164000006</v>
      </c>
    </row>
  </sheetData>
  <mergeCells count="4">
    <mergeCell ref="A1:D1"/>
    <mergeCell ref="A18:D18"/>
    <mergeCell ref="A19:D19"/>
    <mergeCell ref="B27:C27"/>
  </mergeCell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349E0-9B46-456E-9548-BF3BB85D3B44}">
  <sheetPr>
    <tabColor theme="7" tint="0.39997558519241921"/>
  </sheetPr>
  <dimension ref="A1:G27"/>
  <sheetViews>
    <sheetView workbookViewId="0">
      <selection activeCell="F11" sqref="F11"/>
    </sheetView>
  </sheetViews>
  <sheetFormatPr defaultColWidth="8.85546875" defaultRowHeight="18.75" x14ac:dyDescent="0.3"/>
  <cols>
    <col min="1" max="1" width="98.5703125" style="29" customWidth="1"/>
    <col min="2" max="2" width="20.42578125" style="29" bestFit="1" customWidth="1"/>
    <col min="3" max="3" width="12.5703125" style="29" customWidth="1"/>
    <col min="4" max="4" width="23" style="42" customWidth="1"/>
    <col min="5" max="5" width="8.85546875" style="29"/>
    <col min="6" max="6" width="13.42578125" style="29" bestFit="1" customWidth="1"/>
    <col min="7" max="7" width="11" style="29" bestFit="1" customWidth="1"/>
    <col min="8" max="16384" width="8.85546875" style="29"/>
  </cols>
  <sheetData>
    <row r="1" spans="1:4" ht="27.75" customHeight="1" x14ac:dyDescent="0.3">
      <c r="A1" s="68"/>
      <c r="B1" s="68"/>
      <c r="C1" s="68"/>
      <c r="D1" s="68"/>
    </row>
    <row r="2" spans="1:4" ht="59.25" customHeight="1" x14ac:dyDescent="0.3">
      <c r="A2" s="30" t="s">
        <v>0</v>
      </c>
      <c r="B2" s="31" t="s">
        <v>26</v>
      </c>
      <c r="C2" s="31" t="s">
        <v>28</v>
      </c>
      <c r="D2" s="32" t="s">
        <v>27</v>
      </c>
    </row>
    <row r="3" spans="1:4" x14ac:dyDescent="0.3">
      <c r="A3" s="19" t="s">
        <v>34</v>
      </c>
      <c r="B3" s="33">
        <v>320000</v>
      </c>
      <c r="C3" s="34">
        <v>1.1000000000000001E-3</v>
      </c>
      <c r="D3" s="21">
        <f>B3*C3</f>
        <v>352</v>
      </c>
    </row>
    <row r="4" spans="1:4" x14ac:dyDescent="0.3">
      <c r="A4" s="19" t="s">
        <v>2</v>
      </c>
      <c r="B4" s="33">
        <v>60000</v>
      </c>
      <c r="C4" s="34">
        <v>1.2999999999999999E-3</v>
      </c>
      <c r="D4" s="21">
        <f t="shared" ref="D4:D23" si="0">B4*C4</f>
        <v>78</v>
      </c>
    </row>
    <row r="5" spans="1:4" x14ac:dyDescent="0.3">
      <c r="A5" s="19" t="s">
        <v>39</v>
      </c>
      <c r="B5" s="33"/>
      <c r="C5" s="34">
        <v>1.2E-2</v>
      </c>
      <c r="D5" s="21">
        <f t="shared" si="0"/>
        <v>0</v>
      </c>
    </row>
    <row r="6" spans="1:4" x14ac:dyDescent="0.3">
      <c r="A6" s="19" t="s">
        <v>33</v>
      </c>
      <c r="B6" s="33">
        <v>60000</v>
      </c>
      <c r="C6" s="34">
        <v>2.7999999999999998E-4</v>
      </c>
      <c r="D6" s="21">
        <f t="shared" si="0"/>
        <v>16.799999999999997</v>
      </c>
    </row>
    <row r="7" spans="1:4" x14ac:dyDescent="0.3">
      <c r="A7" s="51" t="s">
        <v>40</v>
      </c>
      <c r="B7" s="33"/>
      <c r="C7" s="35">
        <v>6.9999999999999994E-5</v>
      </c>
      <c r="D7" s="21">
        <f t="shared" si="0"/>
        <v>0</v>
      </c>
    </row>
    <row r="8" spans="1:4" x14ac:dyDescent="0.3">
      <c r="A8" s="19" t="s">
        <v>6</v>
      </c>
      <c r="B8" s="33">
        <v>380000</v>
      </c>
      <c r="C8" s="34">
        <v>2.5000000000000001E-4</v>
      </c>
      <c r="D8" s="21">
        <f t="shared" si="0"/>
        <v>95</v>
      </c>
    </row>
    <row r="9" spans="1:4" x14ac:dyDescent="0.3">
      <c r="A9" s="19" t="s">
        <v>37</v>
      </c>
      <c r="B9" s="33"/>
      <c r="C9" s="34">
        <v>5.1999999999999998E-3</v>
      </c>
      <c r="D9" s="21">
        <f t="shared" si="0"/>
        <v>0</v>
      </c>
    </row>
    <row r="10" spans="1:4" x14ac:dyDescent="0.3">
      <c r="A10" s="19" t="s">
        <v>32</v>
      </c>
      <c r="B10" s="33">
        <v>8000</v>
      </c>
      <c r="C10" s="34">
        <v>1.4E-3</v>
      </c>
      <c r="D10" s="21">
        <f t="shared" si="0"/>
        <v>11.2</v>
      </c>
    </row>
    <row r="11" spans="1:4" x14ac:dyDescent="0.3">
      <c r="A11" s="19" t="s">
        <v>43</v>
      </c>
      <c r="B11" s="33">
        <v>5000</v>
      </c>
      <c r="C11" s="34">
        <v>1.5E-3</v>
      </c>
      <c r="D11" s="21">
        <f t="shared" si="0"/>
        <v>7.5</v>
      </c>
    </row>
    <row r="12" spans="1:4" x14ac:dyDescent="0.3">
      <c r="A12" s="19" t="s">
        <v>38</v>
      </c>
      <c r="B12" s="33">
        <v>5000</v>
      </c>
      <c r="C12" s="34">
        <v>1.4E-3</v>
      </c>
      <c r="D12" s="21">
        <f t="shared" si="0"/>
        <v>7</v>
      </c>
    </row>
    <row r="13" spans="1:4" x14ac:dyDescent="0.3">
      <c r="A13" s="19" t="s">
        <v>44</v>
      </c>
      <c r="B13" s="33">
        <v>0</v>
      </c>
      <c r="C13" s="34">
        <v>6.9999999999999999E-4</v>
      </c>
      <c r="D13" s="21">
        <f t="shared" si="0"/>
        <v>0</v>
      </c>
    </row>
    <row r="14" spans="1:4" ht="16.5" customHeight="1" x14ac:dyDescent="0.3">
      <c r="A14" s="36" t="s">
        <v>41</v>
      </c>
      <c r="B14" s="33">
        <v>30000</v>
      </c>
      <c r="C14" s="34">
        <v>6.9999999999999999E-4</v>
      </c>
      <c r="D14" s="21">
        <f t="shared" si="0"/>
        <v>21</v>
      </c>
    </row>
    <row r="15" spans="1:4" x14ac:dyDescent="0.3">
      <c r="A15" s="19" t="s">
        <v>42</v>
      </c>
      <c r="B15" s="33">
        <v>28571</v>
      </c>
      <c r="C15" s="35">
        <v>6.9999999999999994E-5</v>
      </c>
      <c r="D15" s="21">
        <f t="shared" si="0"/>
        <v>1.9999699999999998</v>
      </c>
    </row>
    <row r="16" spans="1:4" x14ac:dyDescent="0.3">
      <c r="A16" s="19" t="s">
        <v>36</v>
      </c>
      <c r="B16" s="33">
        <v>300</v>
      </c>
      <c r="C16" s="37"/>
      <c r="D16" s="21">
        <v>2</v>
      </c>
    </row>
    <row r="17" spans="1:7" ht="37.5" x14ac:dyDescent="0.3">
      <c r="A17" s="50" t="s">
        <v>15</v>
      </c>
      <c r="B17" s="33">
        <v>500</v>
      </c>
      <c r="C17" s="37"/>
      <c r="D17" s="21"/>
    </row>
    <row r="18" spans="1:7" x14ac:dyDescent="0.3">
      <c r="A18" s="62" t="s">
        <v>16</v>
      </c>
      <c r="B18" s="63"/>
      <c r="C18" s="63"/>
      <c r="D18" s="64"/>
      <c r="E18" s="38"/>
    </row>
    <row r="19" spans="1:7" x14ac:dyDescent="0.3">
      <c r="A19" s="65" t="s">
        <v>17</v>
      </c>
      <c r="B19" s="66"/>
      <c r="C19" s="66"/>
      <c r="D19" s="67"/>
      <c r="E19" s="38"/>
    </row>
    <row r="20" spans="1:7" x14ac:dyDescent="0.3">
      <c r="A20" s="48" t="s">
        <v>29</v>
      </c>
      <c r="B20" s="33"/>
      <c r="C20" s="35">
        <v>1.4999999999999999E-4</v>
      </c>
      <c r="D20" s="21">
        <f t="shared" si="0"/>
        <v>0</v>
      </c>
    </row>
    <row r="21" spans="1:7" ht="81.75" customHeight="1" x14ac:dyDescent="0.3">
      <c r="A21" s="49" t="s">
        <v>45</v>
      </c>
      <c r="B21" s="33"/>
      <c r="C21" s="35">
        <v>2.5000000000000001E-4</v>
      </c>
      <c r="D21" s="21">
        <f t="shared" si="0"/>
        <v>0</v>
      </c>
    </row>
    <row r="22" spans="1:7" ht="75" x14ac:dyDescent="0.3">
      <c r="A22" s="48" t="s">
        <v>46</v>
      </c>
      <c r="B22" s="33"/>
      <c r="C22" s="35">
        <v>3.5E-4</v>
      </c>
      <c r="D22" s="21">
        <f t="shared" si="0"/>
        <v>0</v>
      </c>
    </row>
    <row r="23" spans="1:7" ht="36.75" customHeight="1" x14ac:dyDescent="0.3">
      <c r="A23" s="48" t="s">
        <v>31</v>
      </c>
      <c r="B23" s="33"/>
      <c r="C23" s="35">
        <v>4.8000000000000001E-4</v>
      </c>
      <c r="D23" s="21">
        <f t="shared" si="0"/>
        <v>0</v>
      </c>
    </row>
    <row r="24" spans="1:7" x14ac:dyDescent="0.3">
      <c r="A24" s="43" t="s">
        <v>18</v>
      </c>
      <c r="B24" s="44"/>
      <c r="C24" s="43"/>
      <c r="D24" s="45">
        <f>SUM(D3:D23)</f>
        <v>592.49996999999996</v>
      </c>
      <c r="F24" s="39"/>
    </row>
    <row r="25" spans="1:7" x14ac:dyDescent="0.3">
      <c r="A25" s="19" t="s">
        <v>19</v>
      </c>
      <c r="B25" s="20"/>
      <c r="C25" s="40">
        <v>-0.4</v>
      </c>
      <c r="D25" s="21">
        <f>D24*(1+C25)</f>
        <v>355.49998199999999</v>
      </c>
      <c r="F25" s="39"/>
      <c r="G25" s="39"/>
    </row>
    <row r="26" spans="1:7" x14ac:dyDescent="0.3">
      <c r="A26" s="19" t="s">
        <v>20</v>
      </c>
      <c r="B26" s="20"/>
      <c r="C26" s="41">
        <v>0.02</v>
      </c>
      <c r="D26" s="21">
        <f>D25*C26</f>
        <v>7.1099996399999998</v>
      </c>
    </row>
    <row r="27" spans="1:7" x14ac:dyDescent="0.3">
      <c r="A27" s="46" t="s">
        <v>21</v>
      </c>
      <c r="B27" s="60"/>
      <c r="C27" s="61"/>
      <c r="D27" s="47">
        <f>D26+D25</f>
        <v>362.60998164</v>
      </c>
    </row>
  </sheetData>
  <mergeCells count="4">
    <mergeCell ref="A1:D1"/>
    <mergeCell ref="A18:D18"/>
    <mergeCell ref="A19:D19"/>
    <mergeCell ref="B27:C27"/>
  </mergeCell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38AD1-A834-46D9-9087-6A5EFE11156E}">
  <sheetPr>
    <tabColor theme="7" tint="0.39997558519241921"/>
  </sheetPr>
  <dimension ref="A1:G27"/>
  <sheetViews>
    <sheetView topLeftCell="A7" workbookViewId="0">
      <selection activeCell="B17" sqref="B17"/>
    </sheetView>
  </sheetViews>
  <sheetFormatPr defaultColWidth="8.85546875" defaultRowHeight="18.75" x14ac:dyDescent="0.3"/>
  <cols>
    <col min="1" max="1" width="98.5703125" style="29" customWidth="1"/>
    <col min="2" max="2" width="20.42578125" style="29" bestFit="1" customWidth="1"/>
    <col min="3" max="3" width="12.5703125" style="29" customWidth="1"/>
    <col min="4" max="4" width="23" style="42" customWidth="1"/>
    <col min="5" max="5" width="8.85546875" style="29"/>
    <col min="6" max="6" width="13.42578125" style="29" bestFit="1" customWidth="1"/>
    <col min="7" max="7" width="11" style="29" bestFit="1" customWidth="1"/>
    <col min="8" max="16384" width="8.85546875" style="29"/>
  </cols>
  <sheetData>
    <row r="1" spans="1:4" ht="27.75" customHeight="1" x14ac:dyDescent="0.3">
      <c r="A1" s="68"/>
      <c r="B1" s="68"/>
      <c r="C1" s="68"/>
      <c r="D1" s="68"/>
    </row>
    <row r="2" spans="1:4" ht="59.25" customHeight="1" x14ac:dyDescent="0.3">
      <c r="A2" s="30" t="s">
        <v>0</v>
      </c>
      <c r="B2" s="31" t="s">
        <v>26</v>
      </c>
      <c r="C2" s="31" t="s">
        <v>28</v>
      </c>
      <c r="D2" s="32" t="s">
        <v>27</v>
      </c>
    </row>
    <row r="3" spans="1:4" x14ac:dyDescent="0.3">
      <c r="A3" s="19" t="s">
        <v>34</v>
      </c>
      <c r="B3" s="33">
        <v>250000</v>
      </c>
      <c r="C3" s="34">
        <v>1.1000000000000001E-3</v>
      </c>
      <c r="D3" s="21">
        <f>B3*C3</f>
        <v>275</v>
      </c>
    </row>
    <row r="4" spans="1:4" x14ac:dyDescent="0.3">
      <c r="A4" s="19" t="s">
        <v>2</v>
      </c>
      <c r="B4" s="33">
        <v>50000</v>
      </c>
      <c r="C4" s="34">
        <v>1.2999999999999999E-3</v>
      </c>
      <c r="D4" s="21">
        <f t="shared" ref="D4:D23" si="0">B4*C4</f>
        <v>65</v>
      </c>
    </row>
    <row r="5" spans="1:4" x14ac:dyDescent="0.3">
      <c r="A5" s="19" t="s">
        <v>39</v>
      </c>
      <c r="B5" s="33"/>
      <c r="C5" s="34">
        <v>1.2E-2</v>
      </c>
      <c r="D5" s="21">
        <f t="shared" si="0"/>
        <v>0</v>
      </c>
    </row>
    <row r="6" spans="1:4" x14ac:dyDescent="0.3">
      <c r="A6" s="19" t="s">
        <v>33</v>
      </c>
      <c r="B6" s="33">
        <v>0</v>
      </c>
      <c r="C6" s="34">
        <v>2.7999999999999998E-4</v>
      </c>
      <c r="D6" s="21">
        <f t="shared" si="0"/>
        <v>0</v>
      </c>
    </row>
    <row r="7" spans="1:4" x14ac:dyDescent="0.3">
      <c r="A7" s="51" t="s">
        <v>40</v>
      </c>
      <c r="B7" s="33">
        <v>50000</v>
      </c>
      <c r="C7" s="35">
        <v>6.9999999999999994E-5</v>
      </c>
      <c r="D7" s="21">
        <f t="shared" si="0"/>
        <v>3.4999999999999996</v>
      </c>
    </row>
    <row r="8" spans="1:4" x14ac:dyDescent="0.3">
      <c r="A8" s="19" t="s">
        <v>6</v>
      </c>
      <c r="B8" s="33">
        <v>300000</v>
      </c>
      <c r="C8" s="34">
        <v>2.5000000000000001E-4</v>
      </c>
      <c r="D8" s="21">
        <f t="shared" si="0"/>
        <v>75</v>
      </c>
    </row>
    <row r="9" spans="1:4" x14ac:dyDescent="0.3">
      <c r="A9" s="19" t="s">
        <v>37</v>
      </c>
      <c r="B9" s="33">
        <v>0</v>
      </c>
      <c r="C9" s="34">
        <v>5.1999999999999998E-3</v>
      </c>
      <c r="D9" s="21">
        <f t="shared" si="0"/>
        <v>0</v>
      </c>
    </row>
    <row r="10" spans="1:4" x14ac:dyDescent="0.3">
      <c r="A10" s="19" t="s">
        <v>32</v>
      </c>
      <c r="B10" s="33">
        <v>20000</v>
      </c>
      <c r="C10" s="34">
        <v>1.4E-3</v>
      </c>
      <c r="D10" s="21">
        <f t="shared" si="0"/>
        <v>28</v>
      </c>
    </row>
    <row r="11" spans="1:4" x14ac:dyDescent="0.3">
      <c r="A11" s="19" t="s">
        <v>43</v>
      </c>
      <c r="B11" s="33">
        <v>6000</v>
      </c>
      <c r="C11" s="34">
        <v>1.5E-3</v>
      </c>
      <c r="D11" s="21">
        <f t="shared" si="0"/>
        <v>9</v>
      </c>
    </row>
    <row r="12" spans="1:4" x14ac:dyDescent="0.3">
      <c r="A12" s="19" t="s">
        <v>38</v>
      </c>
      <c r="B12" s="33">
        <v>6000</v>
      </c>
      <c r="C12" s="34">
        <v>1.4E-3</v>
      </c>
      <c r="D12" s="21">
        <f t="shared" si="0"/>
        <v>8.4</v>
      </c>
    </row>
    <row r="13" spans="1:4" x14ac:dyDescent="0.3">
      <c r="A13" s="19" t="s">
        <v>44</v>
      </c>
      <c r="B13" s="33">
        <v>0</v>
      </c>
      <c r="C13" s="34">
        <v>6.9999999999999999E-4</v>
      </c>
      <c r="D13" s="21">
        <f t="shared" si="0"/>
        <v>0</v>
      </c>
    </row>
    <row r="14" spans="1:4" ht="16.5" customHeight="1" x14ac:dyDescent="0.3">
      <c r="A14" s="36" t="s">
        <v>41</v>
      </c>
      <c r="B14" s="33">
        <v>25000</v>
      </c>
      <c r="C14" s="34">
        <v>6.9999999999999999E-4</v>
      </c>
      <c r="D14" s="21">
        <f t="shared" si="0"/>
        <v>17.5</v>
      </c>
    </row>
    <row r="15" spans="1:4" x14ac:dyDescent="0.3">
      <c r="A15" s="19" t="s">
        <v>42</v>
      </c>
      <c r="B15" s="33">
        <v>30000</v>
      </c>
      <c r="C15" s="35">
        <v>6.9999999999999994E-5</v>
      </c>
      <c r="D15" s="21">
        <f t="shared" si="0"/>
        <v>2.0999999999999996</v>
      </c>
    </row>
    <row r="16" spans="1:4" x14ac:dyDescent="0.3">
      <c r="A16" s="19" t="s">
        <v>36</v>
      </c>
      <c r="B16" s="33">
        <v>300</v>
      </c>
      <c r="C16" s="37"/>
      <c r="D16" s="21">
        <v>2</v>
      </c>
    </row>
    <row r="17" spans="1:7" ht="37.5" x14ac:dyDescent="0.3">
      <c r="A17" s="50" t="s">
        <v>15</v>
      </c>
      <c r="B17" s="33">
        <v>500</v>
      </c>
      <c r="C17" s="37"/>
      <c r="D17" s="21"/>
    </row>
    <row r="18" spans="1:7" x14ac:dyDescent="0.3">
      <c r="A18" s="62" t="s">
        <v>16</v>
      </c>
      <c r="B18" s="63"/>
      <c r="C18" s="63"/>
      <c r="D18" s="64"/>
      <c r="E18" s="38"/>
    </row>
    <row r="19" spans="1:7" x14ac:dyDescent="0.3">
      <c r="A19" s="65" t="s">
        <v>17</v>
      </c>
      <c r="B19" s="66"/>
      <c r="C19" s="66"/>
      <c r="D19" s="67"/>
      <c r="E19" s="38"/>
    </row>
    <row r="20" spans="1:7" x14ac:dyDescent="0.3">
      <c r="A20" s="48" t="s">
        <v>29</v>
      </c>
      <c r="B20" s="33"/>
      <c r="C20" s="35">
        <v>1.4999999999999999E-4</v>
      </c>
      <c r="D20" s="21">
        <f t="shared" si="0"/>
        <v>0</v>
      </c>
    </row>
    <row r="21" spans="1:7" ht="81.75" customHeight="1" x14ac:dyDescent="0.3">
      <c r="A21" s="49" t="s">
        <v>35</v>
      </c>
      <c r="B21" s="33"/>
      <c r="C21" s="35">
        <v>2.5000000000000001E-4</v>
      </c>
      <c r="D21" s="21">
        <f t="shared" si="0"/>
        <v>0</v>
      </c>
    </row>
    <row r="22" spans="1:7" ht="75" x14ac:dyDescent="0.3">
      <c r="A22" s="48" t="s">
        <v>30</v>
      </c>
      <c r="B22" s="33"/>
      <c r="C22" s="35">
        <v>3.5E-4</v>
      </c>
      <c r="D22" s="21">
        <f t="shared" si="0"/>
        <v>0</v>
      </c>
    </row>
    <row r="23" spans="1:7" ht="36.75" customHeight="1" x14ac:dyDescent="0.3">
      <c r="A23" s="48" t="s">
        <v>31</v>
      </c>
      <c r="B23" s="33"/>
      <c r="C23" s="35">
        <v>4.8000000000000001E-4</v>
      </c>
      <c r="D23" s="21">
        <f t="shared" si="0"/>
        <v>0</v>
      </c>
    </row>
    <row r="24" spans="1:7" x14ac:dyDescent="0.3">
      <c r="A24" s="43" t="s">
        <v>18</v>
      </c>
      <c r="B24" s="44"/>
      <c r="C24" s="43"/>
      <c r="D24" s="45">
        <f>SUM(D3:D23)</f>
        <v>485.5</v>
      </c>
      <c r="F24" s="39"/>
    </row>
    <row r="25" spans="1:7" x14ac:dyDescent="0.3">
      <c r="A25" s="19" t="s">
        <v>19</v>
      </c>
      <c r="B25" s="20"/>
      <c r="C25" s="40">
        <v>-0.4</v>
      </c>
      <c r="D25" s="21">
        <f>D24*(1+C25)</f>
        <v>291.3</v>
      </c>
      <c r="F25" s="39"/>
      <c r="G25" s="39"/>
    </row>
    <row r="26" spans="1:7" x14ac:dyDescent="0.3">
      <c r="A26" s="19" t="s">
        <v>20</v>
      </c>
      <c r="B26" s="20"/>
      <c r="C26" s="41">
        <v>0.02</v>
      </c>
      <c r="D26" s="21">
        <f>D25*C26</f>
        <v>5.8260000000000005</v>
      </c>
    </row>
    <row r="27" spans="1:7" x14ac:dyDescent="0.3">
      <c r="A27" s="46" t="s">
        <v>21</v>
      </c>
      <c r="B27" s="60"/>
      <c r="C27" s="61"/>
      <c r="D27" s="47">
        <f>D26+D25</f>
        <v>297.12600000000003</v>
      </c>
    </row>
  </sheetData>
  <mergeCells count="4">
    <mergeCell ref="A1:D1"/>
    <mergeCell ref="A18:D18"/>
    <mergeCell ref="A19:D19"/>
    <mergeCell ref="B27:C27"/>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5C334-6702-43B9-A64A-7C4A1ECA1822}">
  <sheetPr>
    <tabColor theme="7" tint="0.39997558519241921"/>
  </sheetPr>
  <dimension ref="A1:G27"/>
  <sheetViews>
    <sheetView topLeftCell="A22" workbookViewId="0">
      <selection activeCell="A27" sqref="A27"/>
    </sheetView>
  </sheetViews>
  <sheetFormatPr defaultColWidth="8.85546875" defaultRowHeight="18.75" x14ac:dyDescent="0.3"/>
  <cols>
    <col min="1" max="1" width="98.5703125" style="29" customWidth="1"/>
    <col min="2" max="2" width="20.42578125" style="29" bestFit="1" customWidth="1"/>
    <col min="3" max="3" width="12.5703125" style="29" customWidth="1"/>
    <col min="4" max="4" width="23" style="42" customWidth="1"/>
    <col min="5" max="5" width="8.85546875" style="29"/>
    <col min="6" max="6" width="13.42578125" style="29" bestFit="1" customWidth="1"/>
    <col min="7" max="7" width="11" style="29" bestFit="1" customWidth="1"/>
    <col min="8" max="16384" width="8.85546875" style="29"/>
  </cols>
  <sheetData>
    <row r="1" spans="1:4" ht="27.75" customHeight="1" x14ac:dyDescent="0.3">
      <c r="A1" s="68"/>
      <c r="B1" s="68"/>
      <c r="C1" s="68"/>
      <c r="D1" s="68"/>
    </row>
    <row r="2" spans="1:4" ht="59.25" customHeight="1" x14ac:dyDescent="0.3">
      <c r="A2" s="30" t="s">
        <v>0</v>
      </c>
      <c r="B2" s="31" t="s">
        <v>26</v>
      </c>
      <c r="C2" s="31" t="s">
        <v>28</v>
      </c>
      <c r="D2" s="32" t="s">
        <v>27</v>
      </c>
    </row>
    <row r="3" spans="1:4" x14ac:dyDescent="0.3">
      <c r="A3" s="19" t="s">
        <v>34</v>
      </c>
      <c r="B3" s="33">
        <v>300000</v>
      </c>
      <c r="C3" s="34">
        <v>1.1000000000000001E-3</v>
      </c>
      <c r="D3" s="21">
        <f>B3*C3</f>
        <v>330</v>
      </c>
    </row>
    <row r="4" spans="1:4" x14ac:dyDescent="0.3">
      <c r="A4" s="19" t="s">
        <v>2</v>
      </c>
      <c r="B4" s="33">
        <v>60000</v>
      </c>
      <c r="C4" s="34">
        <v>1.2999999999999999E-3</v>
      </c>
      <c r="D4" s="21">
        <f t="shared" ref="D4:D23" si="0">B4*C4</f>
        <v>78</v>
      </c>
    </row>
    <row r="5" spans="1:4" x14ac:dyDescent="0.3">
      <c r="A5" s="19" t="s">
        <v>39</v>
      </c>
      <c r="B5" s="33"/>
      <c r="C5" s="34">
        <v>1.2E-2</v>
      </c>
      <c r="D5" s="21">
        <f t="shared" si="0"/>
        <v>0</v>
      </c>
    </row>
    <row r="6" spans="1:4" x14ac:dyDescent="0.3">
      <c r="A6" s="19" t="s">
        <v>33</v>
      </c>
      <c r="B6" s="33">
        <v>0</v>
      </c>
      <c r="C6" s="34">
        <v>2.7999999999999998E-4</v>
      </c>
      <c r="D6" s="21">
        <f t="shared" si="0"/>
        <v>0</v>
      </c>
    </row>
    <row r="7" spans="1:4" x14ac:dyDescent="0.3">
      <c r="A7" s="51" t="s">
        <v>40</v>
      </c>
      <c r="B7" s="33">
        <v>60000</v>
      </c>
      <c r="C7" s="35">
        <v>6.9999999999999994E-5</v>
      </c>
      <c r="D7" s="21">
        <f t="shared" si="0"/>
        <v>4.1999999999999993</v>
      </c>
    </row>
    <row r="8" spans="1:4" x14ac:dyDescent="0.3">
      <c r="A8" s="19" t="s">
        <v>6</v>
      </c>
      <c r="B8" s="33">
        <v>360000</v>
      </c>
      <c r="C8" s="34">
        <v>2.5000000000000001E-4</v>
      </c>
      <c r="D8" s="21">
        <f t="shared" si="0"/>
        <v>90</v>
      </c>
    </row>
    <row r="9" spans="1:4" x14ac:dyDescent="0.3">
      <c r="A9" s="19" t="s">
        <v>37</v>
      </c>
      <c r="B9" s="33">
        <v>5000</v>
      </c>
      <c r="C9" s="34">
        <v>5.1999999999999998E-3</v>
      </c>
      <c r="D9" s="21">
        <f t="shared" si="0"/>
        <v>26</v>
      </c>
    </row>
    <row r="10" spans="1:4" x14ac:dyDescent="0.3">
      <c r="A10" s="19" t="s">
        <v>32</v>
      </c>
      <c r="B10" s="33">
        <v>20000</v>
      </c>
      <c r="C10" s="34">
        <v>1.4E-3</v>
      </c>
      <c r="D10" s="21">
        <f t="shared" si="0"/>
        <v>28</v>
      </c>
    </row>
    <row r="11" spans="1:4" x14ac:dyDescent="0.3">
      <c r="A11" s="19" t="s">
        <v>43</v>
      </c>
      <c r="B11" s="33">
        <v>6000</v>
      </c>
      <c r="C11" s="34">
        <v>1.5E-3</v>
      </c>
      <c r="D11" s="21">
        <f t="shared" si="0"/>
        <v>9</v>
      </c>
    </row>
    <row r="12" spans="1:4" x14ac:dyDescent="0.3">
      <c r="A12" s="19" t="s">
        <v>38</v>
      </c>
      <c r="B12" s="33">
        <v>10000</v>
      </c>
      <c r="C12" s="34">
        <v>1.4E-3</v>
      </c>
      <c r="D12" s="21">
        <f t="shared" si="0"/>
        <v>14</v>
      </c>
    </row>
    <row r="13" spans="1:4" x14ac:dyDescent="0.3">
      <c r="A13" s="19" t="s">
        <v>44</v>
      </c>
      <c r="B13" s="33">
        <v>0</v>
      </c>
      <c r="C13" s="34">
        <v>6.9999999999999999E-4</v>
      </c>
      <c r="D13" s="21">
        <f t="shared" si="0"/>
        <v>0</v>
      </c>
    </row>
    <row r="14" spans="1:4" ht="16.5" customHeight="1" x14ac:dyDescent="0.3">
      <c r="A14" s="36" t="s">
        <v>41</v>
      </c>
      <c r="B14" s="33">
        <v>30000</v>
      </c>
      <c r="C14" s="34">
        <v>6.9999999999999999E-4</v>
      </c>
      <c r="D14" s="21">
        <f t="shared" si="0"/>
        <v>21</v>
      </c>
    </row>
    <row r="15" spans="1:4" x14ac:dyDescent="0.3">
      <c r="A15" s="19" t="s">
        <v>42</v>
      </c>
      <c r="B15" s="33">
        <v>35000</v>
      </c>
      <c r="C15" s="35">
        <v>6.9999999999999994E-5</v>
      </c>
      <c r="D15" s="21">
        <f t="shared" si="0"/>
        <v>2.4499999999999997</v>
      </c>
    </row>
    <row r="16" spans="1:4" x14ac:dyDescent="0.3">
      <c r="A16" s="19" t="s">
        <v>36</v>
      </c>
      <c r="B16" s="33">
        <v>300</v>
      </c>
      <c r="C16" s="37"/>
      <c r="D16" s="21">
        <v>2</v>
      </c>
    </row>
    <row r="17" spans="1:7" ht="37.5" x14ac:dyDescent="0.3">
      <c r="A17" s="50" t="s">
        <v>15</v>
      </c>
      <c r="B17" s="33">
        <v>500</v>
      </c>
      <c r="C17" s="37"/>
      <c r="D17" s="21"/>
    </row>
    <row r="18" spans="1:7" x14ac:dyDescent="0.3">
      <c r="A18" s="62" t="s">
        <v>16</v>
      </c>
      <c r="B18" s="63"/>
      <c r="C18" s="63"/>
      <c r="D18" s="64"/>
      <c r="E18" s="38"/>
    </row>
    <row r="19" spans="1:7" x14ac:dyDescent="0.3">
      <c r="A19" s="65" t="s">
        <v>17</v>
      </c>
      <c r="B19" s="66"/>
      <c r="C19" s="66"/>
      <c r="D19" s="67"/>
      <c r="E19" s="38"/>
    </row>
    <row r="20" spans="1:7" x14ac:dyDescent="0.3">
      <c r="A20" s="48" t="s">
        <v>29</v>
      </c>
      <c r="B20" s="33"/>
      <c r="C20" s="35">
        <v>1.4999999999999999E-4</v>
      </c>
      <c r="D20" s="21">
        <f t="shared" si="0"/>
        <v>0</v>
      </c>
    </row>
    <row r="21" spans="1:7" ht="81.75" customHeight="1" x14ac:dyDescent="0.3">
      <c r="A21" s="49" t="s">
        <v>35</v>
      </c>
      <c r="B21" s="33"/>
      <c r="C21" s="35">
        <v>2.5000000000000001E-4</v>
      </c>
      <c r="D21" s="21">
        <f t="shared" si="0"/>
        <v>0</v>
      </c>
    </row>
    <row r="22" spans="1:7" ht="75" x14ac:dyDescent="0.3">
      <c r="A22" s="48" t="s">
        <v>30</v>
      </c>
      <c r="B22" s="33"/>
      <c r="C22" s="35">
        <v>3.5E-4</v>
      </c>
      <c r="D22" s="21">
        <f t="shared" si="0"/>
        <v>0</v>
      </c>
    </row>
    <row r="23" spans="1:7" ht="36.75" customHeight="1" x14ac:dyDescent="0.3">
      <c r="A23" s="48" t="s">
        <v>31</v>
      </c>
      <c r="B23" s="33"/>
      <c r="C23" s="35">
        <v>4.8000000000000001E-4</v>
      </c>
      <c r="D23" s="21">
        <f t="shared" si="0"/>
        <v>0</v>
      </c>
    </row>
    <row r="24" spans="1:7" x14ac:dyDescent="0.3">
      <c r="A24" s="43" t="s">
        <v>18</v>
      </c>
      <c r="B24" s="44"/>
      <c r="C24" s="43"/>
      <c r="D24" s="45">
        <f>SUM(D3:D23)</f>
        <v>604.65000000000009</v>
      </c>
      <c r="F24" s="39"/>
    </row>
    <row r="25" spans="1:7" x14ac:dyDescent="0.3">
      <c r="A25" s="19" t="s">
        <v>19</v>
      </c>
      <c r="B25" s="20"/>
      <c r="C25" s="40">
        <v>-0.4</v>
      </c>
      <c r="D25" s="21">
        <f>D24*(1+C25)</f>
        <v>362.79</v>
      </c>
      <c r="F25" s="39"/>
      <c r="G25" s="39"/>
    </row>
    <row r="26" spans="1:7" x14ac:dyDescent="0.3">
      <c r="A26" s="19" t="s">
        <v>20</v>
      </c>
      <c r="B26" s="20"/>
      <c r="C26" s="41">
        <v>0.02</v>
      </c>
      <c r="D26" s="21">
        <f>D25*C26</f>
        <v>7.2558000000000007</v>
      </c>
    </row>
    <row r="27" spans="1:7" x14ac:dyDescent="0.3">
      <c r="A27" s="46" t="s">
        <v>21</v>
      </c>
      <c r="B27" s="60"/>
      <c r="C27" s="61"/>
      <c r="D27" s="47">
        <f>D26+D25</f>
        <v>370.04580000000004</v>
      </c>
    </row>
  </sheetData>
  <mergeCells count="4">
    <mergeCell ref="A1:D1"/>
    <mergeCell ref="A18:D18"/>
    <mergeCell ref="A19:D19"/>
    <mergeCell ref="B27:C27"/>
  </mergeCell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E355B-40D0-408B-80CB-E3419710A918}">
  <sheetPr>
    <tabColor theme="7" tint="0.39997558519241921"/>
  </sheetPr>
  <dimension ref="A1:G27"/>
  <sheetViews>
    <sheetView topLeftCell="A22" workbookViewId="0">
      <selection activeCell="A32" sqref="A32"/>
    </sheetView>
  </sheetViews>
  <sheetFormatPr defaultColWidth="8.85546875" defaultRowHeight="18.75" x14ac:dyDescent="0.3"/>
  <cols>
    <col min="1" max="1" width="98.5703125" style="29" customWidth="1"/>
    <col min="2" max="2" width="20.42578125" style="29" bestFit="1" customWidth="1"/>
    <col min="3" max="3" width="12.5703125" style="29" customWidth="1"/>
    <col min="4" max="4" width="23" style="42" customWidth="1"/>
    <col min="5" max="5" width="8.85546875" style="29"/>
    <col min="6" max="6" width="13.42578125" style="29" bestFit="1" customWidth="1"/>
    <col min="7" max="7" width="11" style="29" bestFit="1" customWidth="1"/>
    <col min="8" max="16384" width="8.85546875" style="29"/>
  </cols>
  <sheetData>
    <row r="1" spans="1:4" ht="27.75" customHeight="1" x14ac:dyDescent="0.3">
      <c r="A1" s="68"/>
      <c r="B1" s="68"/>
      <c r="C1" s="68"/>
      <c r="D1" s="68"/>
    </row>
    <row r="2" spans="1:4" ht="59.25" customHeight="1" x14ac:dyDescent="0.3">
      <c r="A2" s="30" t="s">
        <v>0</v>
      </c>
      <c r="B2" s="31" t="s">
        <v>26</v>
      </c>
      <c r="C2" s="31" t="s">
        <v>28</v>
      </c>
      <c r="D2" s="32" t="s">
        <v>27</v>
      </c>
    </row>
    <row r="3" spans="1:4" x14ac:dyDescent="0.3">
      <c r="A3" s="19" t="s">
        <v>34</v>
      </c>
      <c r="B3" s="33">
        <v>400000</v>
      </c>
      <c r="C3" s="34">
        <v>1.1000000000000001E-3</v>
      </c>
      <c r="D3" s="21">
        <f>B3*C3</f>
        <v>440</v>
      </c>
    </row>
    <row r="4" spans="1:4" x14ac:dyDescent="0.3">
      <c r="A4" s="19" t="s">
        <v>2</v>
      </c>
      <c r="B4" s="33">
        <v>70000</v>
      </c>
      <c r="C4" s="34">
        <v>1.2999999999999999E-3</v>
      </c>
      <c r="D4" s="21">
        <f t="shared" ref="D4:D23" si="0">B4*C4</f>
        <v>91</v>
      </c>
    </row>
    <row r="5" spans="1:4" x14ac:dyDescent="0.3">
      <c r="A5" s="19" t="s">
        <v>39</v>
      </c>
      <c r="B5" s="33"/>
      <c r="C5" s="34">
        <v>1.2E-2</v>
      </c>
      <c r="D5" s="21">
        <f t="shared" si="0"/>
        <v>0</v>
      </c>
    </row>
    <row r="6" spans="1:4" x14ac:dyDescent="0.3">
      <c r="A6" s="19" t="s">
        <v>33</v>
      </c>
      <c r="B6" s="33">
        <v>0</v>
      </c>
      <c r="C6" s="34">
        <v>2.7999999999999998E-4</v>
      </c>
      <c r="D6" s="21">
        <f t="shared" si="0"/>
        <v>0</v>
      </c>
    </row>
    <row r="7" spans="1:4" x14ac:dyDescent="0.3">
      <c r="A7" s="51" t="s">
        <v>40</v>
      </c>
      <c r="B7" s="33">
        <v>70000</v>
      </c>
      <c r="C7" s="35">
        <v>6.9999999999999994E-5</v>
      </c>
      <c r="D7" s="21">
        <f t="shared" si="0"/>
        <v>4.8999999999999995</v>
      </c>
    </row>
    <row r="8" spans="1:4" x14ac:dyDescent="0.3">
      <c r="A8" s="19" t="s">
        <v>6</v>
      </c>
      <c r="B8" s="33">
        <v>470000</v>
      </c>
      <c r="C8" s="34">
        <v>2.5000000000000001E-4</v>
      </c>
      <c r="D8" s="21">
        <f t="shared" si="0"/>
        <v>117.5</v>
      </c>
    </row>
    <row r="9" spans="1:4" x14ac:dyDescent="0.3">
      <c r="A9" s="19" t="s">
        <v>37</v>
      </c>
      <c r="B9" s="33">
        <v>5000</v>
      </c>
      <c r="C9" s="34">
        <v>5.1999999999999998E-3</v>
      </c>
      <c r="D9" s="21">
        <f t="shared" si="0"/>
        <v>26</v>
      </c>
    </row>
    <row r="10" spans="1:4" x14ac:dyDescent="0.3">
      <c r="A10" s="19" t="s">
        <v>32</v>
      </c>
      <c r="B10" s="33">
        <v>20000</v>
      </c>
      <c r="C10" s="34">
        <v>1.4E-3</v>
      </c>
      <c r="D10" s="21">
        <f t="shared" si="0"/>
        <v>28</v>
      </c>
    </row>
    <row r="11" spans="1:4" x14ac:dyDescent="0.3">
      <c r="A11" s="19" t="s">
        <v>43</v>
      </c>
      <c r="B11" s="33">
        <v>6000</v>
      </c>
      <c r="C11" s="34">
        <v>1.5E-3</v>
      </c>
      <c r="D11" s="21">
        <f t="shared" si="0"/>
        <v>9</v>
      </c>
    </row>
    <row r="12" spans="1:4" x14ac:dyDescent="0.3">
      <c r="A12" s="19" t="s">
        <v>38</v>
      </c>
      <c r="B12" s="33">
        <v>10000</v>
      </c>
      <c r="C12" s="34">
        <v>1.4E-3</v>
      </c>
      <c r="D12" s="21">
        <f t="shared" si="0"/>
        <v>14</v>
      </c>
    </row>
    <row r="13" spans="1:4" x14ac:dyDescent="0.3">
      <c r="A13" s="19" t="s">
        <v>44</v>
      </c>
      <c r="B13" s="33">
        <v>0</v>
      </c>
      <c r="C13" s="34">
        <v>6.9999999999999999E-4</v>
      </c>
      <c r="D13" s="21">
        <f t="shared" si="0"/>
        <v>0</v>
      </c>
    </row>
    <row r="14" spans="1:4" ht="16.5" customHeight="1" x14ac:dyDescent="0.3">
      <c r="A14" s="36" t="s">
        <v>41</v>
      </c>
      <c r="B14" s="33">
        <v>35000</v>
      </c>
      <c r="C14" s="34">
        <v>6.9999999999999999E-4</v>
      </c>
      <c r="D14" s="21">
        <f t="shared" si="0"/>
        <v>24.5</v>
      </c>
    </row>
    <row r="15" spans="1:4" x14ac:dyDescent="0.3">
      <c r="A15" s="19" t="s">
        <v>42</v>
      </c>
      <c r="B15" s="33">
        <v>40000</v>
      </c>
      <c r="C15" s="35">
        <v>6.9999999999999994E-5</v>
      </c>
      <c r="D15" s="21">
        <f t="shared" si="0"/>
        <v>2.8</v>
      </c>
    </row>
    <row r="16" spans="1:4" x14ac:dyDescent="0.3">
      <c r="A16" s="19" t="s">
        <v>36</v>
      </c>
      <c r="B16" s="33">
        <v>300</v>
      </c>
      <c r="C16" s="37"/>
      <c r="D16" s="21">
        <v>2</v>
      </c>
    </row>
    <row r="17" spans="1:7" ht="37.5" x14ac:dyDescent="0.3">
      <c r="A17" s="50" t="s">
        <v>15</v>
      </c>
      <c r="B17" s="33">
        <v>500</v>
      </c>
      <c r="C17" s="37"/>
      <c r="D17" s="21"/>
    </row>
    <row r="18" spans="1:7" x14ac:dyDescent="0.3">
      <c r="A18" s="62" t="s">
        <v>16</v>
      </c>
      <c r="B18" s="63"/>
      <c r="C18" s="63"/>
      <c r="D18" s="64"/>
      <c r="E18" s="38"/>
    </row>
    <row r="19" spans="1:7" x14ac:dyDescent="0.3">
      <c r="A19" s="65" t="s">
        <v>17</v>
      </c>
      <c r="B19" s="66"/>
      <c r="C19" s="66"/>
      <c r="D19" s="67"/>
      <c r="E19" s="38"/>
    </row>
    <row r="20" spans="1:7" x14ac:dyDescent="0.3">
      <c r="A20" s="48" t="s">
        <v>29</v>
      </c>
      <c r="B20" s="33"/>
      <c r="C20" s="35">
        <v>1.4999999999999999E-4</v>
      </c>
      <c r="D20" s="21">
        <f t="shared" si="0"/>
        <v>0</v>
      </c>
    </row>
    <row r="21" spans="1:7" ht="81.75" customHeight="1" x14ac:dyDescent="0.3">
      <c r="A21" s="49" t="s">
        <v>35</v>
      </c>
      <c r="B21" s="33"/>
      <c r="C21" s="35">
        <v>2.5000000000000001E-4</v>
      </c>
      <c r="D21" s="21">
        <f t="shared" si="0"/>
        <v>0</v>
      </c>
    </row>
    <row r="22" spans="1:7" ht="75" x14ac:dyDescent="0.3">
      <c r="A22" s="48" t="s">
        <v>30</v>
      </c>
      <c r="B22" s="33"/>
      <c r="C22" s="35">
        <v>3.5E-4</v>
      </c>
      <c r="D22" s="21">
        <f t="shared" si="0"/>
        <v>0</v>
      </c>
    </row>
    <row r="23" spans="1:7" ht="36.75" customHeight="1" x14ac:dyDescent="0.3">
      <c r="A23" s="48" t="s">
        <v>31</v>
      </c>
      <c r="B23" s="33"/>
      <c r="C23" s="35">
        <v>4.8000000000000001E-4</v>
      </c>
      <c r="D23" s="21">
        <f t="shared" si="0"/>
        <v>0</v>
      </c>
    </row>
    <row r="24" spans="1:7" x14ac:dyDescent="0.3">
      <c r="A24" s="43" t="s">
        <v>18</v>
      </c>
      <c r="B24" s="44"/>
      <c r="C24" s="43"/>
      <c r="D24" s="45">
        <f>SUM(D3:D23)</f>
        <v>759.69999999999993</v>
      </c>
      <c r="F24" s="39"/>
    </row>
    <row r="25" spans="1:7" x14ac:dyDescent="0.3">
      <c r="A25" s="19" t="s">
        <v>19</v>
      </c>
      <c r="B25" s="20"/>
      <c r="C25" s="40">
        <v>-0.4</v>
      </c>
      <c r="D25" s="21">
        <f>D24*(1+C25)</f>
        <v>455.81999999999994</v>
      </c>
      <c r="F25" s="39"/>
      <c r="G25" s="39"/>
    </row>
    <row r="26" spans="1:7" x14ac:dyDescent="0.3">
      <c r="A26" s="19" t="s">
        <v>20</v>
      </c>
      <c r="B26" s="20"/>
      <c r="C26" s="41">
        <v>0.02</v>
      </c>
      <c r="D26" s="21">
        <f>D25*C26</f>
        <v>9.1163999999999987</v>
      </c>
    </row>
    <row r="27" spans="1:7" x14ac:dyDescent="0.3">
      <c r="A27" s="46" t="s">
        <v>21</v>
      </c>
      <c r="B27" s="60"/>
      <c r="C27" s="61"/>
      <c r="D27" s="47">
        <f>D26+D25</f>
        <v>464.93639999999994</v>
      </c>
    </row>
  </sheetData>
  <mergeCells count="4">
    <mergeCell ref="A1:D1"/>
    <mergeCell ref="A18:D18"/>
    <mergeCell ref="A19:D19"/>
    <mergeCell ref="B27:C27"/>
  </mergeCell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2C7A-B5C0-4C8B-9B95-FBA3A49FEC46}">
  <sheetPr>
    <tabColor theme="7" tint="0.39997558519241921"/>
  </sheetPr>
  <dimension ref="A1:G27"/>
  <sheetViews>
    <sheetView topLeftCell="A22" workbookViewId="0">
      <selection activeCell="A30" sqref="A30"/>
    </sheetView>
  </sheetViews>
  <sheetFormatPr defaultColWidth="8.85546875" defaultRowHeight="18.75" x14ac:dyDescent="0.3"/>
  <cols>
    <col min="1" max="1" width="98.5703125" style="29" customWidth="1"/>
    <col min="2" max="2" width="20.42578125" style="29" bestFit="1" customWidth="1"/>
    <col min="3" max="3" width="12.5703125" style="29" customWidth="1"/>
    <col min="4" max="4" width="23" style="42" customWidth="1"/>
    <col min="5" max="5" width="8.85546875" style="29"/>
    <col min="6" max="6" width="13.42578125" style="29" bestFit="1" customWidth="1"/>
    <col min="7" max="7" width="11" style="29" bestFit="1" customWidth="1"/>
    <col min="8" max="16384" width="8.85546875" style="29"/>
  </cols>
  <sheetData>
    <row r="1" spans="1:4" ht="27.75" customHeight="1" x14ac:dyDescent="0.3">
      <c r="A1" s="68"/>
      <c r="B1" s="68"/>
      <c r="C1" s="68"/>
      <c r="D1" s="68"/>
    </row>
    <row r="2" spans="1:4" ht="59.25" customHeight="1" x14ac:dyDescent="0.3">
      <c r="A2" s="30" t="s">
        <v>0</v>
      </c>
      <c r="B2" s="31" t="s">
        <v>26</v>
      </c>
      <c r="C2" s="31" t="s">
        <v>28</v>
      </c>
      <c r="D2" s="32" t="s">
        <v>27</v>
      </c>
    </row>
    <row r="3" spans="1:4" x14ac:dyDescent="0.3">
      <c r="A3" s="19" t="s">
        <v>34</v>
      </c>
      <c r="B3" s="33">
        <v>500000</v>
      </c>
      <c r="C3" s="34">
        <v>1.1000000000000001E-3</v>
      </c>
      <c r="D3" s="21">
        <f>B3*C3</f>
        <v>550</v>
      </c>
    </row>
    <row r="4" spans="1:4" x14ac:dyDescent="0.3">
      <c r="A4" s="19" t="s">
        <v>2</v>
      </c>
      <c r="B4" s="33">
        <v>80000</v>
      </c>
      <c r="C4" s="34">
        <v>1.2999999999999999E-3</v>
      </c>
      <c r="D4" s="21">
        <f t="shared" ref="D4:D23" si="0">B4*C4</f>
        <v>104</v>
      </c>
    </row>
    <row r="5" spans="1:4" x14ac:dyDescent="0.3">
      <c r="A5" s="19" t="s">
        <v>39</v>
      </c>
      <c r="B5" s="33"/>
      <c r="C5" s="34">
        <v>1.2E-2</v>
      </c>
      <c r="D5" s="21">
        <f t="shared" si="0"/>
        <v>0</v>
      </c>
    </row>
    <row r="6" spans="1:4" x14ac:dyDescent="0.3">
      <c r="A6" s="19" t="s">
        <v>33</v>
      </c>
      <c r="B6" s="33">
        <v>0</v>
      </c>
      <c r="C6" s="34">
        <v>2.7999999999999998E-4</v>
      </c>
      <c r="D6" s="21">
        <f t="shared" si="0"/>
        <v>0</v>
      </c>
    </row>
    <row r="7" spans="1:4" x14ac:dyDescent="0.3">
      <c r="A7" s="51" t="s">
        <v>40</v>
      </c>
      <c r="B7" s="33">
        <v>80000</v>
      </c>
      <c r="C7" s="35">
        <v>6.9999999999999994E-5</v>
      </c>
      <c r="D7" s="21">
        <f t="shared" si="0"/>
        <v>5.6</v>
      </c>
    </row>
    <row r="8" spans="1:4" x14ac:dyDescent="0.3">
      <c r="A8" s="19" t="s">
        <v>6</v>
      </c>
      <c r="B8" s="33">
        <v>580000</v>
      </c>
      <c r="C8" s="34">
        <v>2.5000000000000001E-4</v>
      </c>
      <c r="D8" s="21">
        <f t="shared" si="0"/>
        <v>145</v>
      </c>
    </row>
    <row r="9" spans="1:4" x14ac:dyDescent="0.3">
      <c r="A9" s="19" t="s">
        <v>37</v>
      </c>
      <c r="B9" s="33">
        <v>5000</v>
      </c>
      <c r="C9" s="34">
        <v>5.1999999999999998E-3</v>
      </c>
      <c r="D9" s="21">
        <f t="shared" si="0"/>
        <v>26</v>
      </c>
    </row>
    <row r="10" spans="1:4" x14ac:dyDescent="0.3">
      <c r="A10" s="19" t="s">
        <v>32</v>
      </c>
      <c r="B10" s="33">
        <v>20000</v>
      </c>
      <c r="C10" s="34">
        <v>1.4E-3</v>
      </c>
      <c r="D10" s="21">
        <f t="shared" si="0"/>
        <v>28</v>
      </c>
    </row>
    <row r="11" spans="1:4" x14ac:dyDescent="0.3">
      <c r="A11" s="19" t="s">
        <v>43</v>
      </c>
      <c r="B11" s="33">
        <v>6000</v>
      </c>
      <c r="C11" s="34">
        <v>1.5E-3</v>
      </c>
      <c r="D11" s="21">
        <f t="shared" si="0"/>
        <v>9</v>
      </c>
    </row>
    <row r="12" spans="1:4" x14ac:dyDescent="0.3">
      <c r="A12" s="19" t="s">
        <v>38</v>
      </c>
      <c r="B12" s="33">
        <v>10000</v>
      </c>
      <c r="C12" s="34">
        <v>1.4E-3</v>
      </c>
      <c r="D12" s="21">
        <f t="shared" si="0"/>
        <v>14</v>
      </c>
    </row>
    <row r="13" spans="1:4" x14ac:dyDescent="0.3">
      <c r="A13" s="19" t="s">
        <v>44</v>
      </c>
      <c r="B13" s="33">
        <v>0</v>
      </c>
      <c r="C13" s="34">
        <v>6.9999999999999999E-4</v>
      </c>
      <c r="D13" s="21">
        <f t="shared" si="0"/>
        <v>0</v>
      </c>
    </row>
    <row r="14" spans="1:4" ht="16.5" customHeight="1" x14ac:dyDescent="0.3">
      <c r="A14" s="36" t="s">
        <v>41</v>
      </c>
      <c r="B14" s="33">
        <v>40000</v>
      </c>
      <c r="C14" s="34">
        <v>6.9999999999999999E-4</v>
      </c>
      <c r="D14" s="21">
        <f t="shared" si="0"/>
        <v>28</v>
      </c>
    </row>
    <row r="15" spans="1:4" x14ac:dyDescent="0.3">
      <c r="A15" s="19" t="s">
        <v>42</v>
      </c>
      <c r="B15" s="33">
        <v>45000</v>
      </c>
      <c r="C15" s="35">
        <v>6.9999999999999994E-5</v>
      </c>
      <c r="D15" s="21">
        <f t="shared" si="0"/>
        <v>3.15</v>
      </c>
    </row>
    <row r="16" spans="1:4" x14ac:dyDescent="0.3">
      <c r="A16" s="19" t="s">
        <v>36</v>
      </c>
      <c r="B16" s="33">
        <v>300</v>
      </c>
      <c r="C16" s="37"/>
      <c r="D16" s="21">
        <v>2</v>
      </c>
    </row>
    <row r="17" spans="1:7" ht="37.5" x14ac:dyDescent="0.3">
      <c r="A17" s="50" t="s">
        <v>15</v>
      </c>
      <c r="B17" s="33">
        <v>500</v>
      </c>
      <c r="C17" s="37"/>
      <c r="D17" s="21"/>
    </row>
    <row r="18" spans="1:7" x14ac:dyDescent="0.3">
      <c r="A18" s="62" t="s">
        <v>16</v>
      </c>
      <c r="B18" s="63"/>
      <c r="C18" s="63"/>
      <c r="D18" s="64"/>
      <c r="E18" s="38"/>
    </row>
    <row r="19" spans="1:7" x14ac:dyDescent="0.3">
      <c r="A19" s="65" t="s">
        <v>17</v>
      </c>
      <c r="B19" s="66"/>
      <c r="C19" s="66"/>
      <c r="D19" s="67"/>
      <c r="E19" s="38"/>
    </row>
    <row r="20" spans="1:7" x14ac:dyDescent="0.3">
      <c r="A20" s="48" t="s">
        <v>29</v>
      </c>
      <c r="B20" s="33"/>
      <c r="C20" s="35">
        <v>1.4999999999999999E-4</v>
      </c>
      <c r="D20" s="21">
        <f t="shared" si="0"/>
        <v>0</v>
      </c>
    </row>
    <row r="21" spans="1:7" ht="81.75" customHeight="1" x14ac:dyDescent="0.3">
      <c r="A21" s="49" t="s">
        <v>35</v>
      </c>
      <c r="B21" s="33"/>
      <c r="C21" s="35">
        <v>2.5000000000000001E-4</v>
      </c>
      <c r="D21" s="21">
        <f t="shared" si="0"/>
        <v>0</v>
      </c>
    </row>
    <row r="22" spans="1:7" ht="75" x14ac:dyDescent="0.3">
      <c r="A22" s="48" t="s">
        <v>30</v>
      </c>
      <c r="B22" s="33"/>
      <c r="C22" s="35">
        <v>3.5E-4</v>
      </c>
      <c r="D22" s="21">
        <f t="shared" si="0"/>
        <v>0</v>
      </c>
    </row>
    <row r="23" spans="1:7" ht="36.75" customHeight="1" x14ac:dyDescent="0.3">
      <c r="A23" s="48" t="s">
        <v>31</v>
      </c>
      <c r="B23" s="33"/>
      <c r="C23" s="35">
        <v>4.8000000000000001E-4</v>
      </c>
      <c r="D23" s="21">
        <f t="shared" si="0"/>
        <v>0</v>
      </c>
    </row>
    <row r="24" spans="1:7" x14ac:dyDescent="0.3">
      <c r="A24" s="43" t="s">
        <v>18</v>
      </c>
      <c r="B24" s="44"/>
      <c r="C24" s="43"/>
      <c r="D24" s="45">
        <f>SUM(D3:D23)</f>
        <v>914.75</v>
      </c>
      <c r="F24" s="39"/>
    </row>
    <row r="25" spans="1:7" x14ac:dyDescent="0.3">
      <c r="A25" s="19" t="s">
        <v>19</v>
      </c>
      <c r="B25" s="20"/>
      <c r="C25" s="40">
        <v>-0.4</v>
      </c>
      <c r="D25" s="21">
        <f>D24*(1+C25)</f>
        <v>548.85</v>
      </c>
      <c r="F25" s="39"/>
      <c r="G25" s="39"/>
    </row>
    <row r="26" spans="1:7" x14ac:dyDescent="0.3">
      <c r="A26" s="19" t="s">
        <v>20</v>
      </c>
      <c r="B26" s="20"/>
      <c r="C26" s="41">
        <v>0.02</v>
      </c>
      <c r="D26" s="21">
        <f>D25*C26</f>
        <v>10.977</v>
      </c>
    </row>
    <row r="27" spans="1:7" x14ac:dyDescent="0.3">
      <c r="A27" s="46" t="s">
        <v>21</v>
      </c>
      <c r="B27" s="60"/>
      <c r="C27" s="61"/>
      <c r="D27" s="47">
        <f>D26+D25</f>
        <v>559.827</v>
      </c>
    </row>
  </sheetData>
  <mergeCells count="4">
    <mergeCell ref="A1:D1"/>
    <mergeCell ref="A18:D18"/>
    <mergeCell ref="A19:D19"/>
    <mergeCell ref="B27:C27"/>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14</vt:i4>
      </vt:variant>
    </vt:vector>
  </HeadingPairs>
  <TitlesOfParts>
    <vt:vector size="14" baseType="lpstr">
      <vt:lpstr>Макет</vt:lpstr>
      <vt:lpstr>Работна таблица</vt:lpstr>
      <vt:lpstr>1</vt:lpstr>
      <vt:lpstr>2</vt:lpstr>
      <vt:lpstr>3</vt:lpstr>
      <vt:lpstr>4</vt:lpstr>
      <vt:lpstr>362</vt:lpstr>
      <vt:lpstr>455</vt:lpstr>
      <vt:lpstr>548</vt:lpstr>
      <vt:lpstr>653</vt:lpstr>
      <vt:lpstr>808</vt:lpstr>
      <vt:lpstr>843</vt:lpstr>
      <vt:lpstr>877</vt:lpstr>
      <vt:lpstr>970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Office-3</dc:creator>
  <cp:lastModifiedBy>ТЕОДОР ДАЙКЕ</cp:lastModifiedBy>
  <cp:lastPrinted>2025-05-22T07:40:02Z</cp:lastPrinted>
  <dcterms:created xsi:type="dcterms:W3CDTF">2015-06-05T18:19:34Z</dcterms:created>
  <dcterms:modified xsi:type="dcterms:W3CDTF">2025-05-30T11:26:16Z</dcterms:modified>
</cp:coreProperties>
</file>