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esktop\4 anno info\adv alg\progetto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/>
  <c r="P20" i="1"/>
  <c r="P23" i="1"/>
  <c r="P24" i="1"/>
  <c r="P25" i="1"/>
  <c r="P18" i="1"/>
  <c r="O19" i="1"/>
  <c r="O20" i="1"/>
  <c r="O23" i="1"/>
  <c r="O24" i="1"/>
  <c r="O25" i="1"/>
  <c r="O18" i="1"/>
  <c r="N19" i="1"/>
  <c r="N20" i="1"/>
  <c r="N23" i="1"/>
  <c r="N24" i="1"/>
  <c r="N25" i="1"/>
  <c r="N18" i="1"/>
  <c r="P3" i="1"/>
  <c r="P4" i="1"/>
  <c r="P5" i="1"/>
  <c r="P6" i="1"/>
  <c r="P7" i="1"/>
  <c r="P8" i="1"/>
  <c r="P9" i="1"/>
  <c r="P10" i="1"/>
  <c r="P11" i="1"/>
  <c r="P12" i="1"/>
  <c r="P13" i="1"/>
  <c r="P1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R24" i="1"/>
  <c r="R25" i="1"/>
  <c r="R23" i="1"/>
  <c r="T24" i="1"/>
  <c r="T25" i="1"/>
  <c r="T23" i="1"/>
  <c r="S24" i="1"/>
  <c r="S25" i="1"/>
  <c r="S23" i="1"/>
  <c r="T19" i="1"/>
  <c r="T20" i="1"/>
  <c r="T18" i="1"/>
  <c r="S19" i="1"/>
  <c r="S20" i="1"/>
  <c r="S18" i="1"/>
  <c r="R19" i="1" l="1"/>
  <c r="R20" i="1"/>
  <c r="R18" i="1"/>
  <c r="R3" i="1"/>
  <c r="R4" i="1"/>
  <c r="R5" i="1"/>
  <c r="R6" i="1"/>
  <c r="R7" i="1"/>
  <c r="R8" i="1"/>
  <c r="R9" i="1"/>
  <c r="R10" i="1"/>
  <c r="R11" i="1"/>
  <c r="R12" i="1"/>
  <c r="R13" i="1"/>
  <c r="R14" i="1"/>
  <c r="T3" i="1"/>
  <c r="T4" i="1"/>
  <c r="T5" i="1"/>
  <c r="T6" i="1"/>
  <c r="T7" i="1"/>
  <c r="T8" i="1"/>
  <c r="T9" i="1"/>
  <c r="T10" i="1"/>
  <c r="T11" i="1"/>
  <c r="T12" i="1"/>
  <c r="T13" i="1"/>
  <c r="T14" i="1"/>
  <c r="T2" i="1"/>
  <c r="R2" i="1"/>
  <c r="S3" i="1" l="1"/>
  <c r="S4" i="1"/>
  <c r="S5" i="1"/>
  <c r="S6" i="1"/>
  <c r="S7" i="1"/>
  <c r="S8" i="1"/>
  <c r="S9" i="1"/>
  <c r="S10" i="1"/>
  <c r="S11" i="1"/>
  <c r="S12" i="1"/>
  <c r="S13" i="1"/>
  <c r="S14" i="1"/>
  <c r="S2" i="1" l="1"/>
  <c r="K20" i="1" l="1"/>
  <c r="J20" i="1"/>
</calcChain>
</file>

<file path=xl/sharedStrings.xml><?xml version="1.0" encoding="utf-8"?>
<sst xmlns="http://schemas.openxmlformats.org/spreadsheetml/2006/main" count="20" uniqueCount="17">
  <si>
    <t xml:space="preserve">Tarjan </t>
  </si>
  <si>
    <t xml:space="preserve">Pearce 2 </t>
  </si>
  <si>
    <t xml:space="preserve">Nuutila 2 </t>
  </si>
  <si>
    <t>vertices</t>
  </si>
  <si>
    <t>edges</t>
  </si>
  <si>
    <t>Time (s)</t>
  </si>
  <si>
    <t>Memory (MByte)</t>
  </si>
  <si>
    <t xml:space="preserve">Fully connected graphs </t>
  </si>
  <si>
    <t>Vertices</t>
  </si>
  <si>
    <t>Circular graphs</t>
  </si>
  <si>
    <t>T_p/(V+E)</t>
  </si>
  <si>
    <t>T_t/(V+E)</t>
  </si>
  <si>
    <t>T_n/(V+E)</t>
  </si>
  <si>
    <t>Mem_t</t>
  </si>
  <si>
    <t>Mem_p</t>
  </si>
  <si>
    <t>Mem_n</t>
  </si>
  <si>
    <t>w(bit)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</si>
</sst>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R28" sqref="R28"/>
    </sheetView>
  </sheetViews>
  <sheetFormatPr defaultRowHeight="14.4" x14ac:dyDescent="0.3"/>
  <cols>
    <col min="4" max="4" width="18.109375" customWidth="1"/>
    <col min="13" max="13" width="9.21875" bestFit="1" customWidth="1"/>
  </cols>
  <sheetData>
    <row r="1" spans="1:20" x14ac:dyDescent="0.3">
      <c r="A1" t="s">
        <v>3</v>
      </c>
      <c r="B1" t="s">
        <v>4</v>
      </c>
      <c r="D1" t="s">
        <v>6</v>
      </c>
      <c r="E1" t="s">
        <v>0</v>
      </c>
      <c r="F1" t="s">
        <v>1</v>
      </c>
      <c r="G1" t="s">
        <v>2</v>
      </c>
      <c r="I1" t="s">
        <v>5</v>
      </c>
      <c r="J1" t="s">
        <v>0</v>
      </c>
      <c r="K1" t="s">
        <v>1</v>
      </c>
      <c r="L1" t="s">
        <v>2</v>
      </c>
      <c r="N1" t="s">
        <v>13</v>
      </c>
      <c r="O1" t="s">
        <v>14</v>
      </c>
      <c r="P1" t="s">
        <v>15</v>
      </c>
      <c r="R1" t="s">
        <v>11</v>
      </c>
      <c r="S1" t="s">
        <v>10</v>
      </c>
      <c r="T1" t="s">
        <v>12</v>
      </c>
    </row>
    <row r="2" spans="1:20" x14ac:dyDescent="0.3">
      <c r="A2">
        <v>100</v>
      </c>
      <c r="B2">
        <v>1500</v>
      </c>
      <c r="E2">
        <v>1.1000000000000001</v>
      </c>
      <c r="F2">
        <v>1.1000000000000001</v>
      </c>
      <c r="G2">
        <v>1.1000000000000001</v>
      </c>
      <c r="J2" s="1">
        <v>0.621</v>
      </c>
      <c r="K2" s="1">
        <v>0.80400000000000005</v>
      </c>
      <c r="L2" s="1">
        <v>0.68700000000000006</v>
      </c>
      <c r="N2">
        <f>A2*(2+5*64)/8/1024/1024</f>
        <v>3.8385391235351563E-3</v>
      </c>
      <c r="O2">
        <f>A2*(1+3*64)/8/1024/1024</f>
        <v>2.3007392883300781E-3</v>
      </c>
      <c r="P2">
        <f>A2*(1+4*64)/8/1024/1024</f>
        <v>3.0636787414550781E-3</v>
      </c>
      <c r="R2">
        <f>J2/(A2+B2)*100</f>
        <v>3.88125E-2</v>
      </c>
      <c r="S2">
        <f>K2/(A2+B2)*100</f>
        <v>5.0250000000000003E-2</v>
      </c>
      <c r="T2">
        <f>L2/(B2+A2)*100</f>
        <v>4.2937500000000003E-2</v>
      </c>
    </row>
    <row r="3" spans="1:20" x14ac:dyDescent="0.3">
      <c r="A3">
        <v>100</v>
      </c>
      <c r="B3">
        <v>2000</v>
      </c>
      <c r="E3">
        <v>1.1000000000000001</v>
      </c>
      <c r="F3">
        <v>1.1000000000000001</v>
      </c>
      <c r="G3">
        <v>1.1000000000000001</v>
      </c>
      <c r="J3" s="1">
        <v>0.84199999999999997</v>
      </c>
      <c r="K3" s="1">
        <v>0.96199999999999997</v>
      </c>
      <c r="L3" s="1">
        <v>0.93500000000000005</v>
      </c>
      <c r="N3">
        <f t="shared" ref="N3:N25" si="0">A3*(2+5*64)/8/1024/1024</f>
        <v>3.8385391235351563E-3</v>
      </c>
      <c r="O3">
        <f t="shared" ref="O3:O14" si="1">A3*(1+3*64)/8/1024/1024</f>
        <v>2.3007392883300781E-3</v>
      </c>
      <c r="P3">
        <f t="shared" ref="P3:P14" si="2">A3*(1+4*64)/8/1024/1024</f>
        <v>3.0636787414550781E-3</v>
      </c>
      <c r="R3">
        <f>J3/(A3+B3)*100</f>
        <v>4.0095238095238094E-2</v>
      </c>
      <c r="S3">
        <f>K3/(A3+B3)*100</f>
        <v>4.5809523809523807E-2</v>
      </c>
      <c r="T3">
        <f>L3/(B3+A3)*100</f>
        <v>4.4523809523809528E-2</v>
      </c>
    </row>
    <row r="4" spans="1:20" x14ac:dyDescent="0.3">
      <c r="A4">
        <v>100</v>
      </c>
      <c r="B4">
        <v>3000</v>
      </c>
      <c r="E4">
        <v>1.2</v>
      </c>
      <c r="F4">
        <v>1.2</v>
      </c>
      <c r="G4">
        <v>1.2</v>
      </c>
      <c r="J4" s="1">
        <v>1.0149999999999999</v>
      </c>
      <c r="K4" s="1">
        <v>1.224</v>
      </c>
      <c r="L4" s="1">
        <v>1.25</v>
      </c>
      <c r="N4">
        <f t="shared" si="0"/>
        <v>3.8385391235351563E-3</v>
      </c>
      <c r="O4">
        <f t="shared" si="1"/>
        <v>2.3007392883300781E-3</v>
      </c>
      <c r="P4">
        <f t="shared" si="2"/>
        <v>3.0636787414550781E-3</v>
      </c>
      <c r="R4">
        <f>J4/(A4+B4)*100</f>
        <v>3.2741935483870964E-2</v>
      </c>
      <c r="S4">
        <f>K4/(A4+B4)*100</f>
        <v>3.9483870967741939E-2</v>
      </c>
      <c r="T4">
        <f>L4/(B4+A4)*100</f>
        <v>4.0322580645161289E-2</v>
      </c>
    </row>
    <row r="5" spans="1:20" x14ac:dyDescent="0.3">
      <c r="A5">
        <v>100</v>
      </c>
      <c r="B5">
        <v>5000</v>
      </c>
      <c r="E5">
        <v>1.6</v>
      </c>
      <c r="F5">
        <v>1.4</v>
      </c>
      <c r="G5">
        <v>1.5</v>
      </c>
      <c r="J5" s="2">
        <v>1.482</v>
      </c>
      <c r="K5" s="2">
        <v>1.671</v>
      </c>
      <c r="L5" s="2">
        <v>1.4059999999999999</v>
      </c>
      <c r="N5">
        <f t="shared" si="0"/>
        <v>3.8385391235351563E-3</v>
      </c>
      <c r="O5">
        <f t="shared" si="1"/>
        <v>2.3007392883300781E-3</v>
      </c>
      <c r="P5">
        <f t="shared" si="2"/>
        <v>3.0636787414550781E-3</v>
      </c>
      <c r="R5">
        <f>J5/(A5+B5)*100</f>
        <v>2.9058823529411762E-2</v>
      </c>
      <c r="S5">
        <f>K5/(A5+B5)*100</f>
        <v>3.2764705882352939E-2</v>
      </c>
      <c r="T5">
        <f>L5/(B5+A5)*100</f>
        <v>2.756862745098039E-2</v>
      </c>
    </row>
    <row r="6" spans="1:20" x14ac:dyDescent="0.3">
      <c r="A6">
        <v>500</v>
      </c>
      <c r="B6">
        <v>500</v>
      </c>
      <c r="E6">
        <v>0.94499999999999995</v>
      </c>
      <c r="F6">
        <v>0.93</v>
      </c>
      <c r="G6">
        <v>0.94</v>
      </c>
      <c r="J6" s="2">
        <v>2.488</v>
      </c>
      <c r="K6" s="2">
        <v>2.2970000000000002</v>
      </c>
      <c r="L6" s="2">
        <v>2.2709999999999999</v>
      </c>
      <c r="N6">
        <f t="shared" si="0"/>
        <v>1.9192695617675781E-2</v>
      </c>
      <c r="O6">
        <f t="shared" si="1"/>
        <v>1.1503696441650391E-2</v>
      </c>
      <c r="P6">
        <f t="shared" si="2"/>
        <v>1.5318393707275391E-2</v>
      </c>
      <c r="R6">
        <f>J6/(A6+B6)*100</f>
        <v>0.24880000000000002</v>
      </c>
      <c r="S6">
        <f>K6/(A6+B6)*100</f>
        <v>0.22969999999999999</v>
      </c>
      <c r="T6">
        <f>L6/(B6+A6)*100</f>
        <v>0.2271</v>
      </c>
    </row>
    <row r="7" spans="1:20" x14ac:dyDescent="0.3">
      <c r="A7">
        <v>500</v>
      </c>
      <c r="B7">
        <v>1000</v>
      </c>
      <c r="E7">
        <v>1.1000000000000001</v>
      </c>
      <c r="F7">
        <v>1.1000000000000001</v>
      </c>
      <c r="G7">
        <v>1.1000000000000001</v>
      </c>
      <c r="J7" s="2">
        <v>3.085</v>
      </c>
      <c r="K7" s="2">
        <v>2.8460000000000001</v>
      </c>
      <c r="L7" s="2">
        <v>2.8660000000000001</v>
      </c>
      <c r="N7">
        <f t="shared" si="0"/>
        <v>1.9192695617675781E-2</v>
      </c>
      <c r="O7">
        <f t="shared" si="1"/>
        <v>1.1503696441650391E-2</v>
      </c>
      <c r="P7">
        <f t="shared" si="2"/>
        <v>1.5318393707275391E-2</v>
      </c>
      <c r="R7">
        <f>J7/(A7+B7)*100</f>
        <v>0.20566666666666666</v>
      </c>
      <c r="S7">
        <f>K7/(A7+B7)*100</f>
        <v>0.18973333333333334</v>
      </c>
      <c r="T7">
        <f>L7/(B7+A7)*100</f>
        <v>0.19106666666666666</v>
      </c>
    </row>
    <row r="8" spans="1:20" x14ac:dyDescent="0.3">
      <c r="A8">
        <v>500</v>
      </c>
      <c r="B8">
        <v>2000</v>
      </c>
      <c r="E8">
        <v>1.3</v>
      </c>
      <c r="F8">
        <v>1.3</v>
      </c>
      <c r="G8">
        <v>1.3</v>
      </c>
      <c r="J8" s="2">
        <v>4.0490000000000004</v>
      </c>
      <c r="K8" s="2">
        <v>4.5049999999999999</v>
      </c>
      <c r="L8" s="2">
        <v>4.1280000000000001</v>
      </c>
      <c r="N8">
        <f t="shared" si="0"/>
        <v>1.9192695617675781E-2</v>
      </c>
      <c r="O8">
        <f t="shared" si="1"/>
        <v>1.1503696441650391E-2</v>
      </c>
      <c r="P8">
        <f t="shared" si="2"/>
        <v>1.5318393707275391E-2</v>
      </c>
      <c r="R8">
        <f>J8/(A8+B8)*100</f>
        <v>0.16196000000000002</v>
      </c>
      <c r="S8">
        <f>K8/(A8+B8)*100</f>
        <v>0.1802</v>
      </c>
      <c r="T8">
        <f>L8/(B8+A8)*100</f>
        <v>0.16511999999999999</v>
      </c>
    </row>
    <row r="9" spans="1:20" x14ac:dyDescent="0.3">
      <c r="A9">
        <v>500</v>
      </c>
      <c r="B9">
        <v>5000</v>
      </c>
      <c r="E9">
        <v>1.6</v>
      </c>
      <c r="F9">
        <v>1.6</v>
      </c>
      <c r="G9">
        <v>1.9</v>
      </c>
      <c r="J9" s="2">
        <v>7.2489999999999997</v>
      </c>
      <c r="K9" s="2">
        <v>7.1920000000000002</v>
      </c>
      <c r="L9" s="2">
        <v>9.0950000000000006</v>
      </c>
      <c r="N9">
        <f t="shared" si="0"/>
        <v>1.9192695617675781E-2</v>
      </c>
      <c r="O9">
        <f t="shared" si="1"/>
        <v>1.1503696441650391E-2</v>
      </c>
      <c r="P9">
        <f t="shared" si="2"/>
        <v>1.5318393707275391E-2</v>
      </c>
      <c r="R9">
        <f>J9/(A9+B9)*100</f>
        <v>0.1318</v>
      </c>
      <c r="S9">
        <f>K9/(A9+B9)*100</f>
        <v>0.13076363636363636</v>
      </c>
      <c r="T9">
        <f>L9/(B9+A9)*100</f>
        <v>0.16536363636363638</v>
      </c>
    </row>
    <row r="10" spans="1:20" x14ac:dyDescent="0.3">
      <c r="A10">
        <v>1000</v>
      </c>
      <c r="B10">
        <v>1000</v>
      </c>
      <c r="E10">
        <v>1.1000000000000001</v>
      </c>
      <c r="F10">
        <v>1.1000000000000001</v>
      </c>
      <c r="G10">
        <v>1.1000000000000001</v>
      </c>
      <c r="J10" s="2">
        <v>7.5449999999999999</v>
      </c>
      <c r="K10" s="2">
        <v>6.7140000000000004</v>
      </c>
      <c r="L10" s="2">
        <v>7.0060000000000002</v>
      </c>
      <c r="N10">
        <f t="shared" si="0"/>
        <v>3.8385391235351563E-2</v>
      </c>
      <c r="O10">
        <f t="shared" si="1"/>
        <v>2.3007392883300781E-2</v>
      </c>
      <c r="P10">
        <f t="shared" si="2"/>
        <v>3.0636787414550781E-2</v>
      </c>
      <c r="R10">
        <f>J10/(A10+B10)*100</f>
        <v>0.37724999999999997</v>
      </c>
      <c r="S10">
        <f>K10/(A10+B10)*100</f>
        <v>0.3357</v>
      </c>
      <c r="T10">
        <f>L10/(B10+A10)*100</f>
        <v>0.3503</v>
      </c>
    </row>
    <row r="11" spans="1:20" x14ac:dyDescent="0.3">
      <c r="A11">
        <v>1000</v>
      </c>
      <c r="B11">
        <v>2000</v>
      </c>
      <c r="E11">
        <v>1.3</v>
      </c>
      <c r="F11">
        <v>1.3</v>
      </c>
      <c r="G11">
        <v>1.3</v>
      </c>
      <c r="J11" s="2">
        <v>11.006</v>
      </c>
      <c r="K11" s="2">
        <v>9.7840000000000007</v>
      </c>
      <c r="L11" s="2">
        <v>10.502000000000001</v>
      </c>
      <c r="N11">
        <f t="shared" si="0"/>
        <v>3.8385391235351563E-2</v>
      </c>
      <c r="O11">
        <f t="shared" si="1"/>
        <v>2.3007392883300781E-2</v>
      </c>
      <c r="P11">
        <f t="shared" si="2"/>
        <v>3.0636787414550781E-2</v>
      </c>
      <c r="R11">
        <f>J11/(A11+B11)*100</f>
        <v>0.36686666666666667</v>
      </c>
      <c r="S11">
        <f>K11/(A11+B11)*100</f>
        <v>0.32613333333333333</v>
      </c>
      <c r="T11">
        <f>L11/(B11+A11)*100</f>
        <v>0.35006666666666669</v>
      </c>
    </row>
    <row r="12" spans="1:20" x14ac:dyDescent="0.3">
      <c r="A12">
        <v>1000</v>
      </c>
      <c r="B12">
        <v>5000</v>
      </c>
      <c r="E12">
        <v>2</v>
      </c>
      <c r="F12">
        <v>1.9</v>
      </c>
      <c r="G12">
        <v>2</v>
      </c>
      <c r="J12" s="2">
        <v>16.295999999999999</v>
      </c>
      <c r="K12" s="2">
        <v>15.962</v>
      </c>
      <c r="L12" s="2">
        <v>16.102</v>
      </c>
      <c r="N12">
        <f t="shared" si="0"/>
        <v>3.8385391235351563E-2</v>
      </c>
      <c r="O12">
        <f t="shared" si="1"/>
        <v>2.3007392883300781E-2</v>
      </c>
      <c r="P12">
        <f t="shared" si="2"/>
        <v>3.0636787414550781E-2</v>
      </c>
      <c r="R12">
        <f>J12/(A12+B12)*100</f>
        <v>0.27160000000000001</v>
      </c>
      <c r="S12">
        <f>K12/(A12+B12)*100</f>
        <v>0.26603333333333329</v>
      </c>
      <c r="T12">
        <f>L12/(B12+A12)*100</f>
        <v>0.26836666666666664</v>
      </c>
    </row>
    <row r="13" spans="1:20" x14ac:dyDescent="0.3">
      <c r="A13">
        <v>1000</v>
      </c>
      <c r="B13">
        <v>10000</v>
      </c>
      <c r="E13">
        <v>2.2999999999999998</v>
      </c>
      <c r="F13">
        <v>2.1</v>
      </c>
      <c r="G13">
        <v>2.5</v>
      </c>
      <c r="J13" s="2">
        <v>26.512</v>
      </c>
      <c r="K13" s="2">
        <v>25.062000000000001</v>
      </c>
      <c r="L13" s="2">
        <v>25.221</v>
      </c>
      <c r="N13">
        <f t="shared" si="0"/>
        <v>3.8385391235351563E-2</v>
      </c>
      <c r="O13">
        <f t="shared" si="1"/>
        <v>2.3007392883300781E-2</v>
      </c>
      <c r="P13">
        <f t="shared" si="2"/>
        <v>3.0636787414550781E-2</v>
      </c>
      <c r="R13">
        <f>J13/(A13+B13)*100</f>
        <v>0.24101818181818183</v>
      </c>
      <c r="S13">
        <f>K13/(A13+B13)*100</f>
        <v>0.22783636363636364</v>
      </c>
      <c r="T13">
        <f>L13/(B13+A13)*100</f>
        <v>0.2292818181818182</v>
      </c>
    </row>
    <row r="14" spans="1:20" x14ac:dyDescent="0.3">
      <c r="A14">
        <v>5000</v>
      </c>
      <c r="B14">
        <v>5000</v>
      </c>
      <c r="E14">
        <v>2</v>
      </c>
      <c r="F14">
        <v>2.4</v>
      </c>
      <c r="G14">
        <v>1.9</v>
      </c>
      <c r="J14" s="2">
        <v>155.23099999999999</v>
      </c>
      <c r="K14" s="2">
        <v>152.00299999999999</v>
      </c>
      <c r="L14" s="2">
        <v>165.71299999999999</v>
      </c>
      <c r="N14">
        <f t="shared" si="0"/>
        <v>0.19192695617675781</v>
      </c>
      <c r="O14">
        <f t="shared" si="1"/>
        <v>0.11503696441650391</v>
      </c>
      <c r="P14">
        <f t="shared" si="2"/>
        <v>0.15318393707275391</v>
      </c>
      <c r="R14">
        <f>J14/(A14+B14)*100</f>
        <v>1.5523100000000001</v>
      </c>
      <c r="S14">
        <f>K14/(A14+B14)*100</f>
        <v>1.5200299999999998</v>
      </c>
      <c r="T14">
        <f>L14/(B14+A14)*100</f>
        <v>1.65713</v>
      </c>
    </row>
    <row r="17" spans="1:20" x14ac:dyDescent="0.3">
      <c r="A17" t="s">
        <v>7</v>
      </c>
    </row>
    <row r="18" spans="1:20" x14ac:dyDescent="0.3">
      <c r="A18" t="s">
        <v>8</v>
      </c>
      <c r="B18">
        <v>100</v>
      </c>
      <c r="E18">
        <v>1.7</v>
      </c>
      <c r="F18">
        <v>2</v>
      </c>
      <c r="G18">
        <v>1.7</v>
      </c>
      <c r="J18" s="3">
        <v>2.81</v>
      </c>
      <c r="K18" s="3">
        <v>2.4950000000000001</v>
      </c>
      <c r="L18" s="3">
        <v>2.887</v>
      </c>
      <c r="N18">
        <f>B18*(2+5*64)/8/1024/1024</f>
        <v>3.8385391235351563E-3</v>
      </c>
      <c r="O18">
        <f>B18*(1+3*64)/8/1024/1024</f>
        <v>2.3007392883300781E-3</v>
      </c>
      <c r="P18">
        <f>B18*(1+4*64)/8/1024/1024</f>
        <v>3.0636787414550781E-3</v>
      </c>
      <c r="R18">
        <f>J18/(B18+B18*(B18-1)/2)*100</f>
        <v>5.5643564356435637E-2</v>
      </c>
      <c r="S18">
        <f>K18/(B18+B18*(B18-1)/2)*100</f>
        <v>4.9405940594059408E-2</v>
      </c>
      <c r="T18">
        <f>L18/(B18+B18*(B18-1)/2)*100</f>
        <v>5.7168316831683164E-2</v>
      </c>
    </row>
    <row r="19" spans="1:20" x14ac:dyDescent="0.3">
      <c r="B19">
        <v>200</v>
      </c>
      <c r="E19">
        <v>3.6</v>
      </c>
      <c r="F19">
        <v>3.8</v>
      </c>
      <c r="G19">
        <v>3.7</v>
      </c>
      <c r="J19" s="3">
        <v>17.178999999999998</v>
      </c>
      <c r="K19" s="3">
        <v>21.050999999999998</v>
      </c>
      <c r="L19" s="3">
        <v>17.224</v>
      </c>
      <c r="N19">
        <f t="shared" ref="N19:N25" si="3">B19*(2+5*64)/8/1024/1024</f>
        <v>7.6770782470703125E-3</v>
      </c>
      <c r="O19">
        <f t="shared" ref="O19:O25" si="4">B19*(1+3*64)/8/1024/1024</f>
        <v>4.6014785766601563E-3</v>
      </c>
      <c r="P19">
        <f t="shared" ref="P19:P25" si="5">B19*(1+4*64)/8/1024/1024</f>
        <v>6.1273574829101563E-3</v>
      </c>
      <c r="R19">
        <f>J19/(B19+B19*(B19-1)/2)*100</f>
        <v>8.5467661691542282E-2</v>
      </c>
      <c r="S19">
        <f>K19/(B19+B19*(B19-1)/2)*100</f>
        <v>0.10473134328358208</v>
      </c>
      <c r="T19">
        <f>L19/(B19+B19*(B19-1)/2)*100</f>
        <v>8.5691542288557215E-2</v>
      </c>
    </row>
    <row r="20" spans="1:20" x14ac:dyDescent="0.3">
      <c r="B20">
        <v>500</v>
      </c>
      <c r="E20">
        <v>16.7</v>
      </c>
      <c r="F20">
        <v>17.3</v>
      </c>
      <c r="G20">
        <v>17.3</v>
      </c>
      <c r="J20" s="3">
        <f>4*60+0.04</f>
        <v>240.04</v>
      </c>
      <c r="K20" s="3">
        <f>3*60+53.597</f>
        <v>233.59700000000001</v>
      </c>
      <c r="L20" s="3">
        <v>240.00399999999999</v>
      </c>
      <c r="N20">
        <f t="shared" si="3"/>
        <v>1.9192695617675781E-2</v>
      </c>
      <c r="O20">
        <f t="shared" si="4"/>
        <v>1.1503696441650391E-2</v>
      </c>
      <c r="P20">
        <f t="shared" si="5"/>
        <v>1.5318393707275391E-2</v>
      </c>
      <c r="R20">
        <f>J20/(B20+B20*(B20-1)/2)*100</f>
        <v>0.19164870259481037</v>
      </c>
      <c r="S20">
        <f>K20/(B20+B20*(B20-1)/2)*100</f>
        <v>0.18650459081836326</v>
      </c>
      <c r="T20">
        <f>L20/(B20+B20*(B20-1)/2)*100</f>
        <v>0.19161996007984031</v>
      </c>
    </row>
    <row r="21" spans="1:20" x14ac:dyDescent="0.3">
      <c r="J21" s="3"/>
      <c r="K21" s="3"/>
      <c r="L21" s="3"/>
    </row>
    <row r="22" spans="1:20" x14ac:dyDescent="0.3">
      <c r="A22" t="s">
        <v>9</v>
      </c>
      <c r="J22" s="3"/>
      <c r="K22" s="3"/>
      <c r="L22" s="3"/>
    </row>
    <row r="23" spans="1:20" x14ac:dyDescent="0.3">
      <c r="B23">
        <v>500</v>
      </c>
      <c r="E23">
        <v>1.2</v>
      </c>
      <c r="F23">
        <v>1.2</v>
      </c>
      <c r="G23">
        <v>1.2</v>
      </c>
      <c r="J23" s="3">
        <v>2.9359999999999999</v>
      </c>
      <c r="K23" s="3">
        <v>2.9540000000000002</v>
      </c>
      <c r="L23" s="3">
        <v>2.952</v>
      </c>
      <c r="N23">
        <f t="shared" si="3"/>
        <v>1.9192695617675781E-2</v>
      </c>
      <c r="O23">
        <f t="shared" si="4"/>
        <v>1.1503696441650391E-2</v>
      </c>
      <c r="P23">
        <f t="shared" si="5"/>
        <v>1.5318393707275391E-2</v>
      </c>
      <c r="R23">
        <f>J23/(B23*2)*100</f>
        <v>0.29359999999999997</v>
      </c>
      <c r="S23">
        <f>K23/(B23*2)*100</f>
        <v>0.2954</v>
      </c>
      <c r="T23">
        <f>L23/(B23*2)*100</f>
        <v>0.29519999999999996</v>
      </c>
    </row>
    <row r="24" spans="1:20" x14ac:dyDescent="0.3">
      <c r="B24">
        <v>1000</v>
      </c>
      <c r="E24">
        <v>1.5</v>
      </c>
      <c r="F24">
        <v>1.5</v>
      </c>
      <c r="G24">
        <v>1.6</v>
      </c>
      <c r="J24" s="3">
        <v>9.1989999999999998</v>
      </c>
      <c r="K24" s="3">
        <v>8.9130000000000003</v>
      </c>
      <c r="L24" s="3">
        <v>8.8829999999999991</v>
      </c>
      <c r="N24">
        <f t="shared" si="3"/>
        <v>3.8385391235351563E-2</v>
      </c>
      <c r="O24">
        <f t="shared" si="4"/>
        <v>2.3007392883300781E-2</v>
      </c>
      <c r="P24">
        <f t="shared" si="5"/>
        <v>3.0636787414550781E-2</v>
      </c>
      <c r="R24">
        <f>J24/(B24*2)*100</f>
        <v>0.45995000000000003</v>
      </c>
      <c r="S24">
        <f>K24/(B24*2)*100</f>
        <v>0.44565000000000005</v>
      </c>
      <c r="T24">
        <f>L24/(B24*2)*100</f>
        <v>0.44414999999999993</v>
      </c>
    </row>
    <row r="25" spans="1:20" x14ac:dyDescent="0.3">
      <c r="B25">
        <v>2000</v>
      </c>
      <c r="E25">
        <v>2.2000000000000002</v>
      </c>
      <c r="F25">
        <v>2.2999999999999998</v>
      </c>
      <c r="G25">
        <v>2.2999999999999998</v>
      </c>
      <c r="J25" s="3">
        <v>35.506</v>
      </c>
      <c r="K25" s="3">
        <v>32.966000000000001</v>
      </c>
      <c r="L25" s="3">
        <v>34.253</v>
      </c>
      <c r="N25">
        <f t="shared" si="3"/>
        <v>7.6770782470703125E-2</v>
      </c>
      <c r="O25">
        <f t="shared" si="4"/>
        <v>4.6014785766601563E-2</v>
      </c>
      <c r="P25">
        <f t="shared" si="5"/>
        <v>6.1273574829101563E-2</v>
      </c>
      <c r="R25">
        <f>J25/(B25*2)*100</f>
        <v>0.88765000000000005</v>
      </c>
      <c r="S25">
        <f>K25/(B25*2)*100</f>
        <v>0.82415000000000005</v>
      </c>
      <c r="T25">
        <f>L25/(B25*2)*100</f>
        <v>0.856325</v>
      </c>
    </row>
    <row r="26" spans="1:20" x14ac:dyDescent="0.3">
      <c r="J26" s="3"/>
      <c r="K26" s="3"/>
      <c r="L26" s="3"/>
    </row>
    <row r="27" spans="1:20" x14ac:dyDescent="0.3">
      <c r="J27" s="3"/>
      <c r="K27" s="3"/>
      <c r="L27" s="3"/>
      <c r="N27" t="s">
        <v>16</v>
      </c>
    </row>
    <row r="28" spans="1:20" x14ac:dyDescent="0.3">
      <c r="J28" s="3"/>
      <c r="K28" s="3"/>
      <c r="L28" s="3"/>
      <c r="N2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comoretto</dc:creator>
  <cp:lastModifiedBy>luca comoretto</cp:lastModifiedBy>
  <dcterms:created xsi:type="dcterms:W3CDTF">2018-07-20T13:53:52Z</dcterms:created>
  <dcterms:modified xsi:type="dcterms:W3CDTF">2018-07-24T17:00:07Z</dcterms:modified>
</cp:coreProperties>
</file>