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_research\FASMEE23\"/>
    </mc:Choice>
  </mc:AlternateContent>
  <xr:revisionPtr revIDLastSave="0" documentId="8_{2C6E7E02-38E3-4063-B273-6DBB9543CDF2}" xr6:coauthVersionLast="47" xr6:coauthVersionMax="47" xr10:uidLastSave="{00000000-0000-0000-0000-000000000000}"/>
  <bookViews>
    <workbookView xWindow="28680" yWindow="-120" windowWidth="29040" windowHeight="17520" xr2:uid="{52882985-9E15-422F-B92C-67EAD51EC8E0}"/>
  </bookViews>
  <sheets>
    <sheet name="Sheet1" sheetId="1" r:id="rId1"/>
  </sheets>
  <definedNames>
    <definedName name="_xlnm._FilterDatabase" localSheetId="0" hidden="1">Sheet1!$A$1:$Q$78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" i="1" l="1"/>
  <c r="B75" i="1" s="1"/>
  <c r="C74" i="1"/>
  <c r="B74" i="1" s="1"/>
  <c r="K73" i="1"/>
  <c r="J73" i="1" s="1"/>
  <c r="C73" i="1"/>
  <c r="B73" i="1" s="1"/>
  <c r="K72" i="1"/>
  <c r="C72" i="1"/>
  <c r="B72" i="1"/>
  <c r="K71" i="1"/>
  <c r="C71" i="1"/>
  <c r="B71" i="1"/>
  <c r="K70" i="1"/>
  <c r="C70" i="1"/>
  <c r="B70" i="1" s="1"/>
  <c r="K69" i="1"/>
  <c r="C69" i="1"/>
  <c r="B69" i="1" s="1"/>
  <c r="K68" i="1"/>
  <c r="J68" i="1" s="1"/>
  <c r="C68" i="1"/>
  <c r="B68" i="1"/>
  <c r="K67" i="1"/>
  <c r="C67" i="1"/>
  <c r="B67" i="1"/>
  <c r="K66" i="1"/>
  <c r="C66" i="1"/>
  <c r="B66" i="1"/>
  <c r="K65" i="1"/>
  <c r="J65" i="1"/>
  <c r="C65" i="1"/>
  <c r="B65" i="1" s="1"/>
  <c r="K64" i="1"/>
  <c r="J64" i="1"/>
  <c r="C64" i="1"/>
  <c r="B64" i="1" s="1"/>
  <c r="K63" i="1"/>
  <c r="J63" i="1" s="1"/>
  <c r="C63" i="1"/>
  <c r="B63" i="1" s="1"/>
  <c r="K62" i="1"/>
  <c r="C62" i="1"/>
  <c r="B62" i="1"/>
  <c r="K61" i="1"/>
  <c r="C61" i="1"/>
  <c r="B61" i="1" s="1"/>
  <c r="K60" i="1"/>
  <c r="J60" i="1"/>
  <c r="C60" i="1"/>
  <c r="B60" i="1" s="1"/>
  <c r="K59" i="1"/>
  <c r="J59" i="1"/>
  <c r="C59" i="1"/>
  <c r="B59" i="1" s="1"/>
  <c r="K58" i="1"/>
  <c r="J58" i="1" s="1"/>
  <c r="C58" i="1"/>
  <c r="B58" i="1" s="1"/>
  <c r="K57" i="1"/>
  <c r="C57" i="1"/>
  <c r="B57" i="1" s="1"/>
  <c r="K56" i="1"/>
  <c r="C56" i="1"/>
  <c r="B56" i="1"/>
  <c r="K55" i="1"/>
  <c r="C55" i="1"/>
  <c r="B55" i="1"/>
  <c r="K54" i="1"/>
  <c r="C54" i="1"/>
  <c r="B54" i="1"/>
  <c r="C53" i="1"/>
  <c r="B53" i="1" s="1"/>
  <c r="C52" i="1"/>
  <c r="B52" i="1" s="1"/>
  <c r="C51" i="1"/>
  <c r="B51" i="1"/>
  <c r="K50" i="1"/>
  <c r="J50" i="1" s="1"/>
  <c r="C50" i="1"/>
  <c r="B50" i="1"/>
  <c r="K49" i="1"/>
  <c r="C49" i="1"/>
  <c r="B49" i="1"/>
  <c r="K48" i="1"/>
  <c r="C48" i="1"/>
  <c r="B48" i="1"/>
  <c r="K47" i="1"/>
  <c r="C47" i="1"/>
  <c r="B47" i="1"/>
  <c r="K46" i="1"/>
  <c r="C46" i="1"/>
  <c r="B46" i="1" s="1"/>
  <c r="K45" i="1"/>
  <c r="J45" i="1" s="1"/>
  <c r="C45" i="1"/>
  <c r="B45" i="1" s="1"/>
  <c r="K44" i="1"/>
  <c r="C44" i="1"/>
  <c r="B44" i="1" s="1"/>
  <c r="K43" i="1"/>
  <c r="C43" i="1"/>
  <c r="B43" i="1" s="1"/>
  <c r="K42" i="1"/>
  <c r="C42" i="1"/>
  <c r="B42" i="1"/>
  <c r="K41" i="1"/>
  <c r="C41" i="1"/>
  <c r="B41" i="1"/>
  <c r="C40" i="1"/>
  <c r="B40" i="1" s="1"/>
  <c r="K39" i="1"/>
  <c r="J39" i="1"/>
  <c r="C39" i="1"/>
  <c r="B39" i="1" s="1"/>
  <c r="K38" i="1"/>
  <c r="C38" i="1"/>
  <c r="B38" i="1" s="1"/>
  <c r="K37" i="1"/>
  <c r="C37" i="1"/>
  <c r="B37" i="1" s="1"/>
  <c r="K36" i="1"/>
  <c r="C36" i="1"/>
  <c r="B36" i="1"/>
  <c r="K35" i="1"/>
  <c r="C35" i="1"/>
  <c r="B35" i="1" s="1"/>
  <c r="K34" i="1"/>
  <c r="J34" i="1" s="1"/>
  <c r="C34" i="1"/>
  <c r="B34" i="1" s="1"/>
  <c r="K33" i="1"/>
  <c r="C33" i="1"/>
  <c r="B33" i="1"/>
  <c r="K32" i="1"/>
  <c r="C32" i="1"/>
  <c r="B32" i="1" s="1"/>
  <c r="K31" i="1"/>
  <c r="C31" i="1"/>
  <c r="B31" i="1" s="1"/>
  <c r="K30" i="1"/>
  <c r="C30" i="1"/>
  <c r="B30" i="1" s="1"/>
  <c r="K29" i="1"/>
  <c r="C29" i="1"/>
  <c r="B29" i="1" s="1"/>
  <c r="K28" i="1"/>
  <c r="C28" i="1"/>
  <c r="B28" i="1" s="1"/>
  <c r="K27" i="1"/>
  <c r="C27" i="1"/>
  <c r="B27" i="1" s="1"/>
  <c r="K26" i="1"/>
  <c r="C26" i="1"/>
  <c r="B26" i="1" s="1"/>
  <c r="K25" i="1"/>
  <c r="J25" i="1"/>
  <c r="C25" i="1"/>
  <c r="B25" i="1" s="1"/>
  <c r="K24" i="1"/>
  <c r="J24" i="1"/>
  <c r="C24" i="1"/>
  <c r="B24" i="1" s="1"/>
  <c r="K23" i="1"/>
  <c r="C23" i="1"/>
  <c r="B23" i="1" s="1"/>
  <c r="K22" i="1"/>
  <c r="C22" i="1"/>
  <c r="B22" i="1" s="1"/>
  <c r="K21" i="1"/>
  <c r="C21" i="1"/>
  <c r="B21" i="1" s="1"/>
  <c r="K20" i="1"/>
  <c r="C20" i="1"/>
  <c r="B20" i="1" s="1"/>
  <c r="C19" i="1"/>
  <c r="B19" i="1"/>
  <c r="C18" i="1"/>
  <c r="B18" i="1" s="1"/>
  <c r="K17" i="1"/>
  <c r="J17" i="1" s="1"/>
  <c r="C17" i="1"/>
  <c r="B17" i="1" s="1"/>
  <c r="K16" i="1"/>
  <c r="C16" i="1"/>
  <c r="B16" i="1" s="1"/>
  <c r="K15" i="1"/>
  <c r="C15" i="1"/>
  <c r="B15" i="1" s="1"/>
  <c r="K14" i="1"/>
  <c r="C14" i="1"/>
  <c r="B14" i="1" s="1"/>
  <c r="K13" i="1"/>
  <c r="C13" i="1"/>
  <c r="B13" i="1" s="1"/>
  <c r="K12" i="1"/>
  <c r="J12" i="1" s="1"/>
  <c r="C12" i="1"/>
  <c r="B12" i="1" s="1"/>
  <c r="K11" i="1"/>
  <c r="C11" i="1"/>
  <c r="B11" i="1" s="1"/>
  <c r="K10" i="1"/>
  <c r="C10" i="1"/>
  <c r="B10" i="1" s="1"/>
  <c r="K9" i="1"/>
  <c r="C9" i="1"/>
  <c r="B9" i="1" s="1"/>
  <c r="K8" i="1"/>
  <c r="C8" i="1"/>
  <c r="B8" i="1" s="1"/>
  <c r="K7" i="1"/>
  <c r="C7" i="1"/>
  <c r="B7" i="1" s="1"/>
  <c r="K6" i="1"/>
  <c r="C6" i="1"/>
  <c r="B6" i="1" s="1"/>
  <c r="K5" i="1"/>
  <c r="C5" i="1"/>
  <c r="B5" i="1" s="1"/>
  <c r="K4" i="1"/>
  <c r="C4" i="1"/>
  <c r="B4" i="1" s="1"/>
  <c r="K3" i="1"/>
  <c r="C3" i="1"/>
  <c r="B3" i="1" s="1"/>
  <c r="K2" i="1"/>
  <c r="C2" i="1"/>
  <c r="B2" i="1" s="1"/>
</calcChain>
</file>

<file path=xl/sharedStrings.xml><?xml version="1.0" encoding="utf-8"?>
<sst xmlns="http://schemas.openxmlformats.org/spreadsheetml/2006/main" count="479" uniqueCount="108">
  <si>
    <t>DATE (UTC)</t>
  </si>
  <si>
    <t>Date Time (MDT)</t>
  </si>
  <si>
    <t>Date Time (UTC)</t>
  </si>
  <si>
    <t>SAMPLE ID</t>
  </si>
  <si>
    <t>Platform</t>
  </si>
  <si>
    <t>MEDIUM (filter type)</t>
  </si>
  <si>
    <t>SAMPLER</t>
  </si>
  <si>
    <t>TYPE OF SAMPLE</t>
  </si>
  <si>
    <t>FLOW RATE (L/MIN)</t>
  </si>
  <si>
    <t>VOLUME SAMPLED (L)</t>
  </si>
  <si>
    <t>Sampling Duration (mm.mmm)</t>
  </si>
  <si>
    <t>Sample Start Time (UTC)</t>
  </si>
  <si>
    <t>Sample End Time (UTC)</t>
  </si>
  <si>
    <t>Notes</t>
  </si>
  <si>
    <t xml:space="preserve">DNA Extractions, Zymo microprep- Jenna Gardiner and Sam Fox 11/8-2023. with or without triton x? </t>
  </si>
  <si>
    <t>Processing</t>
  </si>
  <si>
    <t>R1A</t>
  </si>
  <si>
    <t>Red</t>
  </si>
  <si>
    <t>PTFE</t>
  </si>
  <si>
    <t>Button</t>
  </si>
  <si>
    <t>Ambient</t>
  </si>
  <si>
    <t>No tritonx</t>
  </si>
  <si>
    <t>R1B</t>
  </si>
  <si>
    <t>R2A</t>
  </si>
  <si>
    <t>With tritonx</t>
  </si>
  <si>
    <t>R2B</t>
  </si>
  <si>
    <t>R3A</t>
  </si>
  <si>
    <t>R3B</t>
  </si>
  <si>
    <t>R4A</t>
  </si>
  <si>
    <t>R4B</t>
  </si>
  <si>
    <t>B1A</t>
  </si>
  <si>
    <t>Blue</t>
  </si>
  <si>
    <t>B1B</t>
  </si>
  <si>
    <t>B1</t>
  </si>
  <si>
    <t>Quartz</t>
  </si>
  <si>
    <t>Cassette</t>
  </si>
  <si>
    <t>Sent for C analysis, completed</t>
  </si>
  <si>
    <t>B2A</t>
  </si>
  <si>
    <t>B2B</t>
  </si>
  <si>
    <t>R5A</t>
  </si>
  <si>
    <t>R5B</t>
  </si>
  <si>
    <t>B2</t>
  </si>
  <si>
    <t>Blank1A</t>
  </si>
  <si>
    <t>Blank</t>
  </si>
  <si>
    <t>NA</t>
  </si>
  <si>
    <t>Blank1B</t>
  </si>
  <si>
    <t>R6A</t>
  </si>
  <si>
    <t>R6B</t>
  </si>
  <si>
    <t>B3A</t>
  </si>
  <si>
    <t>B3B</t>
  </si>
  <si>
    <t>B3</t>
  </si>
  <si>
    <t>B4</t>
  </si>
  <si>
    <t>Smoke</t>
  </si>
  <si>
    <t>No data from green box; partial smoke</t>
  </si>
  <si>
    <t>B4A</t>
  </si>
  <si>
    <t>Partial smoke towards end of sample</t>
  </si>
  <si>
    <t>B4B</t>
  </si>
  <si>
    <t>R7A</t>
  </si>
  <si>
    <t>R7B</t>
  </si>
  <si>
    <t>B5A</t>
  </si>
  <si>
    <t>Tons of smoke, probably best sample</t>
  </si>
  <si>
    <t>B5B</t>
  </si>
  <si>
    <t>R8A</t>
  </si>
  <si>
    <t>R8B</t>
  </si>
  <si>
    <t>B5</t>
  </si>
  <si>
    <t>B6A</t>
  </si>
  <si>
    <t>B6B</t>
  </si>
  <si>
    <t>R9A</t>
  </si>
  <si>
    <t>R9B</t>
  </si>
  <si>
    <t>B6</t>
  </si>
  <si>
    <t>Blank2A</t>
  </si>
  <si>
    <t>B7A</t>
  </si>
  <si>
    <t>B7B</t>
  </si>
  <si>
    <t>R10A</t>
  </si>
  <si>
    <t>R10B</t>
  </si>
  <si>
    <t>B7</t>
  </si>
  <si>
    <t>B8A</t>
  </si>
  <si>
    <t>B8B</t>
  </si>
  <si>
    <t>R11A</t>
  </si>
  <si>
    <t>R11B</t>
  </si>
  <si>
    <t>B8</t>
  </si>
  <si>
    <t>Blank2B</t>
  </si>
  <si>
    <t>Blank3A</t>
  </si>
  <si>
    <t>Blank3B</t>
  </si>
  <si>
    <t>B9A</t>
  </si>
  <si>
    <t>B9B</t>
  </si>
  <si>
    <t>R12A</t>
  </si>
  <si>
    <t>R12B</t>
  </si>
  <si>
    <t>B9</t>
  </si>
  <si>
    <t>B10A</t>
  </si>
  <si>
    <t>Partial smoke at best</t>
  </si>
  <si>
    <t>B10B</t>
  </si>
  <si>
    <t>R13A</t>
  </si>
  <si>
    <t>R13B</t>
  </si>
  <si>
    <t>B10</t>
  </si>
  <si>
    <t>B11A</t>
  </si>
  <si>
    <t>Arms loose on ATAT-RTH with time remaining on leland (1:56min)</t>
  </si>
  <si>
    <t>B11B</t>
  </si>
  <si>
    <t>R14A</t>
  </si>
  <si>
    <t>R14B</t>
  </si>
  <si>
    <t>B11</t>
  </si>
  <si>
    <t>B12A</t>
  </si>
  <si>
    <t>B12B</t>
  </si>
  <si>
    <t>R15A</t>
  </si>
  <si>
    <t>R15B</t>
  </si>
  <si>
    <t>B12</t>
  </si>
  <si>
    <t>Blank4A</t>
  </si>
  <si>
    <t>Blank4B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</si>
</sst>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h:mm:ss;@"/>
  </numFmts>
  <fonts count="3" x14ac:knownFonts="1">
    <font>
      <sz val="11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21" fontId="2" fillId="0" borderId="0" xfId="0" applyNumberFormat="1" applyFont="1"/>
    <xf numFmtId="165" fontId="2" fillId="0" borderId="0" xfId="0" applyNumberFormat="1" applyFont="1"/>
    <xf numFmtId="21" fontId="2" fillId="0" borderId="0" xfId="0" applyNumberFormat="1" applyFont="1" applyAlignment="1">
      <alignment horizontal="right"/>
    </xf>
    <xf numFmtId="14" fontId="2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/>
    <xf numFmtId="2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7617-FEB1-4416-BAB2-F67406A8E048}">
  <sheetPr filterMode="1"/>
  <dimension ref="A1:P78"/>
  <sheetViews>
    <sheetView tabSelected="1" workbookViewId="0">
      <selection activeCell="L31" sqref="L31"/>
    </sheetView>
  </sheetViews>
  <sheetFormatPr defaultRowHeight="15" x14ac:dyDescent="0.25"/>
  <cols>
    <col min="1" max="3" width="22.85546875" style="2" customWidth="1"/>
    <col min="4" max="5" width="12.85546875" style="2" customWidth="1"/>
    <col min="6" max="6" width="10.5703125" style="2" customWidth="1"/>
    <col min="7" max="7" width="12.7109375" style="2" customWidth="1"/>
    <col min="8" max="8" width="12.28515625" style="2" customWidth="1"/>
    <col min="9" max="9" width="9.140625" style="2" bestFit="1"/>
    <col min="10" max="10" width="9.85546875" style="2" bestFit="1" customWidth="1"/>
    <col min="11" max="11" width="12.5703125" style="2" customWidth="1"/>
    <col min="12" max="12" width="19.7109375" style="2" customWidth="1"/>
    <col min="13" max="13" width="24.85546875" style="2" customWidth="1"/>
    <col min="14" max="14" width="59.28515625" style="2" customWidth="1"/>
    <col min="15" max="15" width="36.28515625" style="2" bestFit="1" customWidth="1"/>
    <col min="16" max="16" width="46.85546875" style="2" customWidth="1"/>
    <col min="17" max="16384" width="9.140625" style="2"/>
  </cols>
  <sheetData>
    <row r="1" spans="1:16" ht="33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s="3">
        <v>45207</v>
      </c>
      <c r="B2" s="4">
        <f>C2-TIME(6,0,0)</f>
        <v>45207.54791666667</v>
      </c>
      <c r="C2" s="4">
        <f>A2+L2</f>
        <v>45207.79791666667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4</v>
      </c>
      <c r="J2" s="2">
        <v>40</v>
      </c>
      <c r="K2" s="5">
        <f>(M2-L2)*1440</f>
        <v>9.9999999999999645</v>
      </c>
      <c r="L2" s="6">
        <v>0.79791666666666672</v>
      </c>
      <c r="M2" s="6">
        <v>0.80486111111111114</v>
      </c>
      <c r="O2" s="2" t="s">
        <v>21</v>
      </c>
    </row>
    <row r="3" spans="1:16" hidden="1" x14ac:dyDescent="0.25">
      <c r="A3" s="3">
        <v>45207</v>
      </c>
      <c r="B3" s="4">
        <f t="shared" ref="B3:B66" si="0">C3-TIME(6,0,0)</f>
        <v>45207.54791666667</v>
      </c>
      <c r="C3" s="4">
        <f>A3+L3</f>
        <v>45207.79791666667</v>
      </c>
      <c r="D3" s="2" t="s">
        <v>22</v>
      </c>
      <c r="E3" s="2" t="s">
        <v>17</v>
      </c>
      <c r="F3" s="2" t="s">
        <v>18</v>
      </c>
      <c r="G3" s="2" t="s">
        <v>19</v>
      </c>
      <c r="H3" s="2" t="s">
        <v>20</v>
      </c>
      <c r="I3" s="2">
        <v>4</v>
      </c>
      <c r="J3" s="2">
        <v>40</v>
      </c>
      <c r="K3" s="5">
        <f>(M3-L3)*1440</f>
        <v>9.9999999999999645</v>
      </c>
      <c r="L3" s="6">
        <v>0.79791666666666672</v>
      </c>
      <c r="M3" s="6">
        <v>0.80486111111111114</v>
      </c>
    </row>
    <row r="4" spans="1:16" hidden="1" x14ac:dyDescent="0.25">
      <c r="A4" s="3">
        <v>45207</v>
      </c>
      <c r="B4" s="4">
        <f t="shared" si="0"/>
        <v>45207.569444444445</v>
      </c>
      <c r="C4" s="4">
        <f>A4+L4</f>
        <v>45207.819444444445</v>
      </c>
      <c r="D4" s="2" t="s">
        <v>23</v>
      </c>
      <c r="E4" s="2" t="s">
        <v>17</v>
      </c>
      <c r="F4" s="2" t="s">
        <v>18</v>
      </c>
      <c r="G4" s="2" t="s">
        <v>19</v>
      </c>
      <c r="H4" s="2" t="s">
        <v>20</v>
      </c>
      <c r="I4" s="2">
        <v>4</v>
      </c>
      <c r="J4" s="2">
        <v>40</v>
      </c>
      <c r="K4" s="5">
        <f>(M4-L4)*1440</f>
        <v>9.9999999999999645</v>
      </c>
      <c r="L4" s="6">
        <v>0.81944444444444442</v>
      </c>
      <c r="M4" s="6">
        <v>0.82638888888888884</v>
      </c>
      <c r="O4" s="2" t="s">
        <v>24</v>
      </c>
    </row>
    <row r="5" spans="1:16" hidden="1" x14ac:dyDescent="0.25">
      <c r="A5" s="3">
        <v>45207</v>
      </c>
      <c r="B5" s="4">
        <f t="shared" si="0"/>
        <v>45207.569444444445</v>
      </c>
      <c r="C5" s="4">
        <f>A5+L5</f>
        <v>45207.819444444445</v>
      </c>
      <c r="D5" s="2" t="s">
        <v>25</v>
      </c>
      <c r="E5" s="2" t="s">
        <v>17</v>
      </c>
      <c r="F5" s="2" t="s">
        <v>18</v>
      </c>
      <c r="G5" s="2" t="s">
        <v>19</v>
      </c>
      <c r="H5" s="2" t="s">
        <v>20</v>
      </c>
      <c r="I5" s="2">
        <v>4</v>
      </c>
      <c r="J5" s="2">
        <v>40</v>
      </c>
      <c r="K5" s="5">
        <f>(M5-L5)*1440</f>
        <v>9.9999999999999645</v>
      </c>
      <c r="L5" s="6">
        <v>0.81944444444444442</v>
      </c>
      <c r="M5" s="6">
        <v>0.82638888888888884</v>
      </c>
    </row>
    <row r="6" spans="1:16" hidden="1" x14ac:dyDescent="0.25">
      <c r="A6" s="3">
        <v>45207</v>
      </c>
      <c r="B6" s="4">
        <f t="shared" si="0"/>
        <v>45207.590277777781</v>
      </c>
      <c r="C6" s="4">
        <f>A6+L6</f>
        <v>45207.840277777781</v>
      </c>
      <c r="D6" s="2" t="s">
        <v>26</v>
      </c>
      <c r="E6" s="2" t="s">
        <v>17</v>
      </c>
      <c r="F6" s="2" t="s">
        <v>18</v>
      </c>
      <c r="G6" s="2" t="s">
        <v>19</v>
      </c>
      <c r="H6" s="2" t="s">
        <v>20</v>
      </c>
      <c r="I6" s="2">
        <v>4</v>
      </c>
      <c r="J6" s="2">
        <v>40</v>
      </c>
      <c r="K6" s="5">
        <f>(M6-L6)*1440</f>
        <v>9.9999999999999645</v>
      </c>
      <c r="L6" s="6">
        <v>0.84027777777777779</v>
      </c>
      <c r="M6" s="6">
        <v>0.84722222222222221</v>
      </c>
      <c r="O6" s="2" t="s">
        <v>21</v>
      </c>
    </row>
    <row r="7" spans="1:16" hidden="1" x14ac:dyDescent="0.25">
      <c r="A7" s="3">
        <v>45207</v>
      </c>
      <c r="B7" s="4">
        <f t="shared" si="0"/>
        <v>45207.590277777781</v>
      </c>
      <c r="C7" s="4">
        <f>A7+L7</f>
        <v>45207.840277777781</v>
      </c>
      <c r="D7" s="2" t="s">
        <v>27</v>
      </c>
      <c r="E7" s="2" t="s">
        <v>17</v>
      </c>
      <c r="F7" s="2" t="s">
        <v>18</v>
      </c>
      <c r="G7" s="2" t="s">
        <v>19</v>
      </c>
      <c r="H7" s="2" t="s">
        <v>20</v>
      </c>
      <c r="I7" s="2">
        <v>4</v>
      </c>
      <c r="J7" s="2">
        <v>40</v>
      </c>
      <c r="K7" s="5">
        <f>(M7-L7)*1440</f>
        <v>9.9999999999999645</v>
      </c>
      <c r="L7" s="6">
        <v>0.84027777777777779</v>
      </c>
      <c r="M7" s="6">
        <v>0.84722222222222221</v>
      </c>
    </row>
    <row r="8" spans="1:16" hidden="1" x14ac:dyDescent="0.25">
      <c r="A8" s="3">
        <v>45207</v>
      </c>
      <c r="B8" s="4">
        <f t="shared" si="0"/>
        <v>45207.602777777778</v>
      </c>
      <c r="C8" s="4">
        <f>A8+L8</f>
        <v>45207.852777777778</v>
      </c>
      <c r="D8" s="2" t="s">
        <v>28</v>
      </c>
      <c r="E8" s="2" t="s">
        <v>17</v>
      </c>
      <c r="F8" s="2" t="s">
        <v>18</v>
      </c>
      <c r="G8" s="2" t="s">
        <v>19</v>
      </c>
      <c r="H8" s="2" t="s">
        <v>20</v>
      </c>
      <c r="I8" s="2">
        <v>4</v>
      </c>
      <c r="J8" s="2">
        <v>40</v>
      </c>
      <c r="K8" s="5">
        <f>(M8-L8)*1440</f>
        <v>10.000000000000124</v>
      </c>
      <c r="L8" s="6">
        <v>0.85277777777777775</v>
      </c>
      <c r="M8" s="6">
        <v>0.85972222222222228</v>
      </c>
      <c r="O8" s="2" t="s">
        <v>24</v>
      </c>
    </row>
    <row r="9" spans="1:16" hidden="1" x14ac:dyDescent="0.25">
      <c r="A9" s="3">
        <v>45207</v>
      </c>
      <c r="B9" s="4">
        <f t="shared" si="0"/>
        <v>45207.602777777778</v>
      </c>
      <c r="C9" s="4">
        <f>A9+L9</f>
        <v>45207.852777777778</v>
      </c>
      <c r="D9" s="2" t="s">
        <v>29</v>
      </c>
      <c r="E9" s="2" t="s">
        <v>17</v>
      </c>
      <c r="F9" s="2" t="s">
        <v>18</v>
      </c>
      <c r="G9" s="2" t="s">
        <v>19</v>
      </c>
      <c r="H9" s="2" t="s">
        <v>20</v>
      </c>
      <c r="I9" s="2">
        <v>4</v>
      </c>
      <c r="J9" s="2">
        <v>40</v>
      </c>
      <c r="K9" s="5">
        <f>(M9-L9)*1440</f>
        <v>10.000000000000124</v>
      </c>
      <c r="L9" s="6">
        <v>0.85277777777777775</v>
      </c>
      <c r="M9" s="6">
        <v>0.85972222222222228</v>
      </c>
    </row>
    <row r="10" spans="1:16" x14ac:dyDescent="0.25">
      <c r="A10" s="3">
        <v>45207</v>
      </c>
      <c r="B10" s="4">
        <f t="shared" si="0"/>
        <v>45207.616666666669</v>
      </c>
      <c r="C10" s="4">
        <f>A10+L10</f>
        <v>45207.866666666669</v>
      </c>
      <c r="D10" s="2" t="s">
        <v>30</v>
      </c>
      <c r="E10" s="2" t="s">
        <v>31</v>
      </c>
      <c r="F10" s="2" t="s">
        <v>18</v>
      </c>
      <c r="G10" s="2" t="s">
        <v>19</v>
      </c>
      <c r="H10" s="2" t="s">
        <v>20</v>
      </c>
      <c r="I10" s="2">
        <v>4</v>
      </c>
      <c r="J10" s="2">
        <v>40</v>
      </c>
      <c r="K10" s="5">
        <f>(M10-L10)*1440</f>
        <v>9.9999999999999645</v>
      </c>
      <c r="L10" s="6">
        <v>0.8666666666666667</v>
      </c>
      <c r="M10" s="6">
        <v>0.87361111111111112</v>
      </c>
      <c r="O10" s="2" t="s">
        <v>21</v>
      </c>
    </row>
    <row r="11" spans="1:16" x14ac:dyDescent="0.25">
      <c r="A11" s="3">
        <v>45207</v>
      </c>
      <c r="B11" s="4">
        <f t="shared" si="0"/>
        <v>45207.616666666669</v>
      </c>
      <c r="C11" s="4">
        <f>A11+L11</f>
        <v>45207.866666666669</v>
      </c>
      <c r="D11" s="2" t="s">
        <v>32</v>
      </c>
      <c r="E11" s="2" t="s">
        <v>31</v>
      </c>
      <c r="F11" s="2" t="s">
        <v>18</v>
      </c>
      <c r="G11" s="2" t="s">
        <v>19</v>
      </c>
      <c r="H11" s="2" t="s">
        <v>20</v>
      </c>
      <c r="I11" s="2">
        <v>4</v>
      </c>
      <c r="J11" s="2">
        <v>40</v>
      </c>
      <c r="K11" s="5">
        <f>(M11-L11)*1440</f>
        <v>9.9999999999999645</v>
      </c>
      <c r="L11" s="6">
        <v>0.8666666666666667</v>
      </c>
      <c r="M11" s="6">
        <v>0.87361111111111112</v>
      </c>
    </row>
    <row r="12" spans="1:16" s="11" customFormat="1" x14ac:dyDescent="0.25">
      <c r="A12" s="9">
        <v>45207</v>
      </c>
      <c r="B12" s="10">
        <f t="shared" si="0"/>
        <v>45207.616666666669</v>
      </c>
      <c r="C12" s="10">
        <f>A12+L12</f>
        <v>45207.866666666669</v>
      </c>
      <c r="D12" s="11" t="s">
        <v>33</v>
      </c>
      <c r="E12" s="11" t="s">
        <v>31</v>
      </c>
      <c r="F12" s="11" t="s">
        <v>34</v>
      </c>
      <c r="G12" s="11" t="s">
        <v>35</v>
      </c>
      <c r="H12" s="11" t="s">
        <v>20</v>
      </c>
      <c r="I12" s="11">
        <v>2</v>
      </c>
      <c r="J12" s="11">
        <f>K12*I12</f>
        <v>19.999999999999929</v>
      </c>
      <c r="K12" s="12">
        <f>(M12-L12)*1440</f>
        <v>9.9999999999999645</v>
      </c>
      <c r="L12" s="13">
        <v>0.8666666666666667</v>
      </c>
      <c r="M12" s="13">
        <v>0.87361111111111112</v>
      </c>
      <c r="P12" s="11" t="s">
        <v>36</v>
      </c>
    </row>
    <row r="13" spans="1:16" x14ac:dyDescent="0.25">
      <c r="A13" s="3">
        <v>45207</v>
      </c>
      <c r="B13" s="4">
        <f t="shared" si="0"/>
        <v>45207.65347222222</v>
      </c>
      <c r="C13" s="4">
        <f>A13+L13</f>
        <v>45207.90347222222</v>
      </c>
      <c r="D13" s="2" t="s">
        <v>37</v>
      </c>
      <c r="E13" s="2" t="s">
        <v>31</v>
      </c>
      <c r="F13" s="2" t="s">
        <v>18</v>
      </c>
      <c r="G13" s="2" t="s">
        <v>19</v>
      </c>
      <c r="H13" s="2" t="s">
        <v>20</v>
      </c>
      <c r="I13" s="2">
        <v>4</v>
      </c>
      <c r="J13" s="2">
        <v>40</v>
      </c>
      <c r="K13" s="5">
        <f>(M13-L13)*1440</f>
        <v>9.9999999999999645</v>
      </c>
      <c r="L13" s="6">
        <v>0.90347222222222223</v>
      </c>
      <c r="M13" s="6">
        <v>0.91041666666666665</v>
      </c>
      <c r="O13" s="2" t="s">
        <v>24</v>
      </c>
    </row>
    <row r="14" spans="1:16" x14ac:dyDescent="0.25">
      <c r="A14" s="3">
        <v>45207</v>
      </c>
      <c r="B14" s="4">
        <f t="shared" si="0"/>
        <v>45207.65347222222</v>
      </c>
      <c r="C14" s="4">
        <f>A14+L14</f>
        <v>45207.90347222222</v>
      </c>
      <c r="D14" s="2" t="s">
        <v>38</v>
      </c>
      <c r="E14" s="2" t="s">
        <v>31</v>
      </c>
      <c r="F14" s="2" t="s">
        <v>18</v>
      </c>
      <c r="G14" s="2" t="s">
        <v>19</v>
      </c>
      <c r="H14" s="2" t="s">
        <v>20</v>
      </c>
      <c r="I14" s="2">
        <v>4</v>
      </c>
      <c r="J14" s="2">
        <v>40</v>
      </c>
      <c r="K14" s="5">
        <f>(M14-L14)*1440</f>
        <v>9.9999999999999645</v>
      </c>
      <c r="L14" s="6">
        <v>0.90347222222222223</v>
      </c>
      <c r="M14" s="6">
        <v>0.91041666666666665</v>
      </c>
    </row>
    <row r="15" spans="1:16" hidden="1" x14ac:dyDescent="0.25">
      <c r="A15" s="3">
        <v>45207</v>
      </c>
      <c r="B15" s="4">
        <f t="shared" si="0"/>
        <v>45207.65347222222</v>
      </c>
      <c r="C15" s="4">
        <f>A15+L15</f>
        <v>45207.90347222222</v>
      </c>
      <c r="D15" s="2" t="s">
        <v>39</v>
      </c>
      <c r="E15" s="2" t="s">
        <v>17</v>
      </c>
      <c r="F15" s="2" t="s">
        <v>18</v>
      </c>
      <c r="G15" s="2" t="s">
        <v>19</v>
      </c>
      <c r="H15" s="2" t="s">
        <v>20</v>
      </c>
      <c r="I15" s="2">
        <v>4</v>
      </c>
      <c r="J15" s="2">
        <v>40</v>
      </c>
      <c r="K15" s="5">
        <f>(M15-L15)*1440</f>
        <v>9.9999999999999645</v>
      </c>
      <c r="L15" s="6">
        <v>0.90347222222222223</v>
      </c>
      <c r="M15" s="6">
        <v>0.91041666666666665</v>
      </c>
      <c r="O15" s="2" t="s">
        <v>24</v>
      </c>
    </row>
    <row r="16" spans="1:16" hidden="1" x14ac:dyDescent="0.25">
      <c r="A16" s="3">
        <v>45207</v>
      </c>
      <c r="B16" s="4">
        <f t="shared" si="0"/>
        <v>45207.65347222222</v>
      </c>
      <c r="C16" s="4">
        <f>A16+L16</f>
        <v>45207.90347222222</v>
      </c>
      <c r="D16" s="2" t="s">
        <v>40</v>
      </c>
      <c r="E16" s="2" t="s">
        <v>17</v>
      </c>
      <c r="F16" s="2" t="s">
        <v>18</v>
      </c>
      <c r="G16" s="2" t="s">
        <v>19</v>
      </c>
      <c r="H16" s="2" t="s">
        <v>20</v>
      </c>
      <c r="I16" s="2">
        <v>4</v>
      </c>
      <c r="J16" s="2">
        <v>40</v>
      </c>
      <c r="K16" s="5">
        <f>(M16-L16)*1440</f>
        <v>9.9999999999999645</v>
      </c>
      <c r="L16" s="6">
        <v>0.90347222222222223</v>
      </c>
      <c r="M16" s="6">
        <v>0.91041666666666665</v>
      </c>
    </row>
    <row r="17" spans="1:16" s="11" customFormat="1" x14ac:dyDescent="0.25">
      <c r="A17" s="9">
        <v>45207</v>
      </c>
      <c r="B17" s="10">
        <f t="shared" si="0"/>
        <v>45207.653761574074</v>
      </c>
      <c r="C17" s="10">
        <f>A17+L17</f>
        <v>45207.903761574074</v>
      </c>
      <c r="D17" s="11" t="s">
        <v>41</v>
      </c>
      <c r="E17" s="11" t="s">
        <v>31</v>
      </c>
      <c r="F17" s="11" t="s">
        <v>34</v>
      </c>
      <c r="G17" s="11" t="s">
        <v>35</v>
      </c>
      <c r="H17" s="11" t="s">
        <v>20</v>
      </c>
      <c r="I17" s="11">
        <v>2</v>
      </c>
      <c r="J17" s="11">
        <f>K17*I17</f>
        <v>25.633333333333397</v>
      </c>
      <c r="K17" s="11">
        <f>(M17-L17)*1440</f>
        <v>12.816666666666698</v>
      </c>
      <c r="L17" s="13">
        <v>0.90376157407407409</v>
      </c>
      <c r="M17" s="13">
        <v>0.91266203703703708</v>
      </c>
      <c r="P17" s="11" t="s">
        <v>36</v>
      </c>
    </row>
    <row r="18" spans="1:16" hidden="1" x14ac:dyDescent="0.25">
      <c r="A18" s="3">
        <v>45208</v>
      </c>
      <c r="B18" s="4">
        <f t="shared" si="0"/>
        <v>45208.488888888889</v>
      </c>
      <c r="C18" s="4">
        <f>A18+L18</f>
        <v>45208.738888888889</v>
      </c>
      <c r="D18" s="2" t="s">
        <v>42</v>
      </c>
      <c r="E18" s="2" t="s">
        <v>43</v>
      </c>
      <c r="F18" s="2" t="s">
        <v>18</v>
      </c>
      <c r="G18" s="2" t="s">
        <v>19</v>
      </c>
      <c r="H18" s="2" t="s">
        <v>43</v>
      </c>
      <c r="I18" s="2">
        <v>4</v>
      </c>
      <c r="J18" s="2" t="s">
        <v>44</v>
      </c>
      <c r="K18" s="2" t="s">
        <v>44</v>
      </c>
      <c r="L18" s="6">
        <v>0.73888888888888893</v>
      </c>
      <c r="M18" s="2" t="s">
        <v>44</v>
      </c>
      <c r="O18" s="2" t="s">
        <v>24</v>
      </c>
    </row>
    <row r="19" spans="1:16" hidden="1" x14ac:dyDescent="0.25">
      <c r="A19" s="3">
        <v>45208</v>
      </c>
      <c r="B19" s="4">
        <f t="shared" si="0"/>
        <v>45208.488888888889</v>
      </c>
      <c r="C19" s="4">
        <f>A19+L19</f>
        <v>45208.738888888889</v>
      </c>
      <c r="D19" s="2" t="s">
        <v>45</v>
      </c>
      <c r="E19" s="2" t="s">
        <v>43</v>
      </c>
      <c r="F19" s="2" t="s">
        <v>18</v>
      </c>
      <c r="G19" s="2" t="s">
        <v>19</v>
      </c>
      <c r="H19" s="2" t="s">
        <v>43</v>
      </c>
      <c r="I19" s="2">
        <v>4</v>
      </c>
      <c r="J19" s="2" t="s">
        <v>44</v>
      </c>
      <c r="K19" s="2" t="s">
        <v>44</v>
      </c>
      <c r="L19" s="6">
        <v>0.73888888888888893</v>
      </c>
      <c r="M19" s="2" t="s">
        <v>44</v>
      </c>
    </row>
    <row r="20" spans="1:16" hidden="1" x14ac:dyDescent="0.25">
      <c r="A20" s="3">
        <v>45208</v>
      </c>
      <c r="B20" s="4">
        <f t="shared" si="0"/>
        <v>45208.507638888892</v>
      </c>
      <c r="C20" s="4">
        <f>A20+L20</f>
        <v>45208.757638888892</v>
      </c>
      <c r="D20" s="2" t="s">
        <v>46</v>
      </c>
      <c r="E20" s="2" t="s">
        <v>17</v>
      </c>
      <c r="F20" s="2" t="s">
        <v>18</v>
      </c>
      <c r="G20" s="2" t="s">
        <v>19</v>
      </c>
      <c r="H20" s="2" t="s">
        <v>20</v>
      </c>
      <c r="I20" s="2">
        <v>4</v>
      </c>
      <c r="J20" s="2">
        <v>40</v>
      </c>
      <c r="K20" s="5">
        <f>(M20-L20)*1440</f>
        <v>9.9999999999999645</v>
      </c>
      <c r="L20" s="6">
        <v>0.75763888888888886</v>
      </c>
      <c r="M20" s="6">
        <v>0.76458333333333328</v>
      </c>
      <c r="O20" s="2" t="s">
        <v>24</v>
      </c>
    </row>
    <row r="21" spans="1:16" hidden="1" x14ac:dyDescent="0.25">
      <c r="A21" s="3">
        <v>45208</v>
      </c>
      <c r="B21" s="4">
        <f t="shared" si="0"/>
        <v>45208.507638888892</v>
      </c>
      <c r="C21" s="4">
        <f>A21+L21</f>
        <v>45208.757638888892</v>
      </c>
      <c r="D21" s="2" t="s">
        <v>47</v>
      </c>
      <c r="E21" s="2" t="s">
        <v>17</v>
      </c>
      <c r="F21" s="2" t="s">
        <v>18</v>
      </c>
      <c r="G21" s="2" t="s">
        <v>19</v>
      </c>
      <c r="H21" s="2" t="s">
        <v>20</v>
      </c>
      <c r="I21" s="2">
        <v>4</v>
      </c>
      <c r="J21" s="2">
        <v>40</v>
      </c>
      <c r="K21" s="5">
        <f>(M21-L21)*1440</f>
        <v>9.9999999999999645</v>
      </c>
      <c r="L21" s="6">
        <v>0.75763888888888886</v>
      </c>
      <c r="M21" s="6">
        <v>0.76458333333333328</v>
      </c>
    </row>
    <row r="22" spans="1:16" x14ac:dyDescent="0.25">
      <c r="A22" s="3">
        <v>45208</v>
      </c>
      <c r="B22" s="4">
        <f t="shared" si="0"/>
        <v>45208.511805555558</v>
      </c>
      <c r="C22" s="4">
        <f>A22+L22</f>
        <v>45208.761805555558</v>
      </c>
      <c r="D22" s="2" t="s">
        <v>48</v>
      </c>
      <c r="E22" s="2" t="s">
        <v>31</v>
      </c>
      <c r="F22" s="2" t="s">
        <v>18</v>
      </c>
      <c r="G22" s="2" t="s">
        <v>19</v>
      </c>
      <c r="H22" s="2" t="s">
        <v>20</v>
      </c>
      <c r="I22" s="2">
        <v>4</v>
      </c>
      <c r="J22" s="2">
        <v>40</v>
      </c>
      <c r="K22" s="5">
        <f>(M22-L22)*1440</f>
        <v>10.000000000000124</v>
      </c>
      <c r="L22" s="6">
        <v>0.76180555555555551</v>
      </c>
      <c r="M22" s="6">
        <v>0.76875000000000004</v>
      </c>
      <c r="O22" s="2" t="s">
        <v>24</v>
      </c>
    </row>
    <row r="23" spans="1:16" x14ac:dyDescent="0.25">
      <c r="A23" s="3">
        <v>45208</v>
      </c>
      <c r="B23" s="4">
        <f t="shared" si="0"/>
        <v>45208.511805555558</v>
      </c>
      <c r="C23" s="4">
        <f>A23+L23</f>
        <v>45208.761805555558</v>
      </c>
      <c r="D23" s="2" t="s">
        <v>49</v>
      </c>
      <c r="E23" s="2" t="s">
        <v>31</v>
      </c>
      <c r="F23" s="2" t="s">
        <v>18</v>
      </c>
      <c r="G23" s="2" t="s">
        <v>19</v>
      </c>
      <c r="H23" s="2" t="s">
        <v>20</v>
      </c>
      <c r="I23" s="2">
        <v>4</v>
      </c>
      <c r="J23" s="2">
        <v>40</v>
      </c>
      <c r="K23" s="5">
        <f>(M23-L23)*1440</f>
        <v>10.000000000000124</v>
      </c>
      <c r="L23" s="6">
        <v>0.76180555555555551</v>
      </c>
      <c r="M23" s="6">
        <v>0.76875000000000004</v>
      </c>
    </row>
    <row r="24" spans="1:16" x14ac:dyDescent="0.25">
      <c r="A24" s="3">
        <v>45208</v>
      </c>
      <c r="B24" s="4">
        <f t="shared" si="0"/>
        <v>45208.511828703704</v>
      </c>
      <c r="C24" s="4">
        <f>A24+L24</f>
        <v>45208.761828703704</v>
      </c>
      <c r="D24" s="2" t="s">
        <v>50</v>
      </c>
      <c r="E24" s="2" t="s">
        <v>31</v>
      </c>
      <c r="F24" s="2" t="s">
        <v>34</v>
      </c>
      <c r="G24" s="2" t="s">
        <v>35</v>
      </c>
      <c r="H24" s="2" t="s">
        <v>20</v>
      </c>
      <c r="I24" s="2">
        <v>2</v>
      </c>
      <c r="J24" s="2">
        <f>K24*I24</f>
        <v>24.80000000000004</v>
      </c>
      <c r="K24" s="2">
        <f>(M24-L24)*1440</f>
        <v>12.40000000000002</v>
      </c>
      <c r="L24" s="7">
        <v>0.7618287037037037</v>
      </c>
      <c r="M24" s="7">
        <v>0.77043981481481483</v>
      </c>
      <c r="P24" s="2" t="s">
        <v>36</v>
      </c>
    </row>
    <row r="25" spans="1:16" x14ac:dyDescent="0.25">
      <c r="A25" s="3">
        <v>45208</v>
      </c>
      <c r="B25" s="4">
        <f t="shared" si="0"/>
        <v>45208.522743055553</v>
      </c>
      <c r="C25" s="4">
        <f>A25+L25</f>
        <v>45208.772743055553</v>
      </c>
      <c r="D25" s="2" t="s">
        <v>51</v>
      </c>
      <c r="E25" s="2" t="s">
        <v>31</v>
      </c>
      <c r="F25" s="2" t="s">
        <v>34</v>
      </c>
      <c r="G25" s="2" t="s">
        <v>35</v>
      </c>
      <c r="H25" s="2" t="s">
        <v>52</v>
      </c>
      <c r="I25" s="2">
        <v>2</v>
      </c>
      <c r="J25" s="2">
        <f>K25*I25</f>
        <v>32.499999999999964</v>
      </c>
      <c r="K25" s="2">
        <f>(M25-L25)*1440</f>
        <v>16.249999999999982</v>
      </c>
      <c r="L25" s="7">
        <v>0.77274305555555556</v>
      </c>
      <c r="M25" s="7">
        <v>0.78402777777777777</v>
      </c>
      <c r="N25" s="2" t="s">
        <v>53</v>
      </c>
      <c r="P25" s="2" t="s">
        <v>36</v>
      </c>
    </row>
    <row r="26" spans="1:16" x14ac:dyDescent="0.25">
      <c r="A26" s="3">
        <v>45208</v>
      </c>
      <c r="B26" s="4">
        <f t="shared" si="0"/>
        <v>45208.522916666669</v>
      </c>
      <c r="C26" s="4">
        <f>A26+L26</f>
        <v>45208.772916666669</v>
      </c>
      <c r="D26" s="2" t="s">
        <v>54</v>
      </c>
      <c r="E26" s="2" t="s">
        <v>31</v>
      </c>
      <c r="F26" s="2" t="s">
        <v>18</v>
      </c>
      <c r="G26" s="2" t="s">
        <v>19</v>
      </c>
      <c r="H26" s="2" t="s">
        <v>52</v>
      </c>
      <c r="I26" s="2">
        <v>4</v>
      </c>
      <c r="J26" s="2">
        <v>40</v>
      </c>
      <c r="K26" s="5">
        <f>(M26-L26)*1440</f>
        <v>9.9999999999999645</v>
      </c>
      <c r="L26" s="6">
        <v>0.7729166666666667</v>
      </c>
      <c r="M26" s="6">
        <v>0.77986111111111112</v>
      </c>
      <c r="N26" s="2" t="s">
        <v>55</v>
      </c>
      <c r="O26" s="2" t="s">
        <v>24</v>
      </c>
    </row>
    <row r="27" spans="1:16" x14ac:dyDescent="0.25">
      <c r="A27" s="3">
        <v>45208</v>
      </c>
      <c r="B27" s="4">
        <f t="shared" si="0"/>
        <v>45208.522916666669</v>
      </c>
      <c r="C27" s="4">
        <f>A27+L27</f>
        <v>45208.772916666669</v>
      </c>
      <c r="D27" s="2" t="s">
        <v>56</v>
      </c>
      <c r="E27" s="2" t="s">
        <v>31</v>
      </c>
      <c r="F27" s="2" t="s">
        <v>18</v>
      </c>
      <c r="G27" s="2" t="s">
        <v>19</v>
      </c>
      <c r="H27" s="2" t="s">
        <v>52</v>
      </c>
      <c r="I27" s="2">
        <v>4</v>
      </c>
      <c r="J27" s="2">
        <v>40</v>
      </c>
      <c r="K27" s="5">
        <f>(M27-L27)*1440</f>
        <v>9.9999999999999645</v>
      </c>
      <c r="L27" s="6">
        <v>0.7729166666666667</v>
      </c>
      <c r="M27" s="6">
        <v>0.77986111111111112</v>
      </c>
      <c r="N27" s="2" t="s">
        <v>55</v>
      </c>
    </row>
    <row r="28" spans="1:16" hidden="1" x14ac:dyDescent="0.25">
      <c r="A28" s="3">
        <v>45208</v>
      </c>
      <c r="B28" s="4">
        <f t="shared" si="0"/>
        <v>45208.522916666669</v>
      </c>
      <c r="C28" s="4">
        <f>A28+L28</f>
        <v>45208.772916666669</v>
      </c>
      <c r="D28" s="2" t="s">
        <v>57</v>
      </c>
      <c r="E28" s="2" t="s">
        <v>17</v>
      </c>
      <c r="F28" s="2" t="s">
        <v>18</v>
      </c>
      <c r="G28" s="2" t="s">
        <v>19</v>
      </c>
      <c r="H28" s="2" t="s">
        <v>52</v>
      </c>
      <c r="I28" s="2">
        <v>4</v>
      </c>
      <c r="J28" s="2">
        <v>40</v>
      </c>
      <c r="K28" s="5">
        <f>(M28-L28)*1440</f>
        <v>9.9999999999999645</v>
      </c>
      <c r="L28" s="6">
        <v>0.7729166666666667</v>
      </c>
      <c r="M28" s="6">
        <v>0.77986111111111112</v>
      </c>
      <c r="N28" s="2" t="s">
        <v>55</v>
      </c>
      <c r="O28" s="2" t="s">
        <v>24</v>
      </c>
    </row>
    <row r="29" spans="1:16" hidden="1" x14ac:dyDescent="0.25">
      <c r="A29" s="3">
        <v>45208</v>
      </c>
      <c r="B29" s="4">
        <f t="shared" si="0"/>
        <v>45208.522916666669</v>
      </c>
      <c r="C29" s="4">
        <f>A29+L29</f>
        <v>45208.772916666669</v>
      </c>
      <c r="D29" s="2" t="s">
        <v>58</v>
      </c>
      <c r="E29" s="2" t="s">
        <v>17</v>
      </c>
      <c r="F29" s="2" t="s">
        <v>18</v>
      </c>
      <c r="G29" s="2" t="s">
        <v>19</v>
      </c>
      <c r="H29" s="2" t="s">
        <v>52</v>
      </c>
      <c r="I29" s="2">
        <v>4</v>
      </c>
      <c r="J29" s="2">
        <v>40</v>
      </c>
      <c r="K29" s="5">
        <f>(M29-L29)*1440</f>
        <v>9.9999999999999645</v>
      </c>
      <c r="L29" s="6">
        <v>0.7729166666666667</v>
      </c>
      <c r="M29" s="6">
        <v>0.77986111111111112</v>
      </c>
      <c r="N29" s="2" t="s">
        <v>55</v>
      </c>
    </row>
    <row r="30" spans="1:16" x14ac:dyDescent="0.25">
      <c r="A30" s="3">
        <v>45208</v>
      </c>
      <c r="B30" s="4">
        <f t="shared" si="0"/>
        <v>45208.620833333334</v>
      </c>
      <c r="C30" s="4">
        <f>A30+L30</f>
        <v>45208.870833333334</v>
      </c>
      <c r="D30" s="2" t="s">
        <v>59</v>
      </c>
      <c r="E30" s="2" t="s">
        <v>31</v>
      </c>
      <c r="F30" s="2" t="s">
        <v>18</v>
      </c>
      <c r="G30" s="2" t="s">
        <v>19</v>
      </c>
      <c r="H30" s="2" t="s">
        <v>52</v>
      </c>
      <c r="I30" s="2">
        <v>4</v>
      </c>
      <c r="J30" s="2">
        <v>60</v>
      </c>
      <c r="K30" s="5">
        <f>(M30-L30)*1440</f>
        <v>14.999999999999947</v>
      </c>
      <c r="L30" s="6">
        <v>0.87083333333333335</v>
      </c>
      <c r="M30" s="6">
        <v>0.88124999999999998</v>
      </c>
      <c r="N30" s="2" t="s">
        <v>60</v>
      </c>
      <c r="O30" s="2" t="s">
        <v>24</v>
      </c>
    </row>
    <row r="31" spans="1:16" x14ac:dyDescent="0.25">
      <c r="A31" s="3">
        <v>45208</v>
      </c>
      <c r="B31" s="4">
        <f t="shared" si="0"/>
        <v>45208.620833333334</v>
      </c>
      <c r="C31" s="4">
        <f>A31+L31</f>
        <v>45208.870833333334</v>
      </c>
      <c r="D31" s="2" t="s">
        <v>61</v>
      </c>
      <c r="E31" s="2" t="s">
        <v>31</v>
      </c>
      <c r="F31" s="2" t="s">
        <v>18</v>
      </c>
      <c r="G31" s="2" t="s">
        <v>19</v>
      </c>
      <c r="H31" s="2" t="s">
        <v>52</v>
      </c>
      <c r="I31" s="2">
        <v>4</v>
      </c>
      <c r="J31" s="2">
        <v>60</v>
      </c>
      <c r="K31" s="5">
        <f>(M31-L31)*1440</f>
        <v>14.999999999999947</v>
      </c>
      <c r="L31" s="6">
        <v>0.87083333333333335</v>
      </c>
      <c r="M31" s="6">
        <v>0.88124999999999998</v>
      </c>
      <c r="N31" s="2" t="s">
        <v>60</v>
      </c>
    </row>
    <row r="32" spans="1:16" hidden="1" x14ac:dyDescent="0.25">
      <c r="A32" s="3">
        <v>45208</v>
      </c>
      <c r="B32" s="4">
        <f t="shared" si="0"/>
        <v>45208.620833333334</v>
      </c>
      <c r="C32" s="4">
        <f>A32+L32</f>
        <v>45208.870833333334</v>
      </c>
      <c r="D32" s="2" t="s">
        <v>62</v>
      </c>
      <c r="E32" s="2" t="s">
        <v>17</v>
      </c>
      <c r="F32" s="2" t="s">
        <v>18</v>
      </c>
      <c r="G32" s="2" t="s">
        <v>19</v>
      </c>
      <c r="H32" s="2" t="s">
        <v>52</v>
      </c>
      <c r="I32" s="2">
        <v>4</v>
      </c>
      <c r="J32" s="2">
        <v>60</v>
      </c>
      <c r="K32" s="5">
        <f>(M32-L32)*1440</f>
        <v>14.999999999999947</v>
      </c>
      <c r="L32" s="6">
        <v>0.87083333333333335</v>
      </c>
      <c r="M32" s="6">
        <v>0.88124999999999998</v>
      </c>
      <c r="N32" s="2" t="s">
        <v>60</v>
      </c>
      <c r="O32" s="2" t="s">
        <v>24</v>
      </c>
    </row>
    <row r="33" spans="1:16" hidden="1" x14ac:dyDescent="0.25">
      <c r="A33" s="3">
        <v>45208</v>
      </c>
      <c r="B33" s="4">
        <f t="shared" si="0"/>
        <v>45208.620833333334</v>
      </c>
      <c r="C33" s="4">
        <f>A33+L33</f>
        <v>45208.870833333334</v>
      </c>
      <c r="D33" s="2" t="s">
        <v>63</v>
      </c>
      <c r="E33" s="2" t="s">
        <v>17</v>
      </c>
      <c r="F33" s="2" t="s">
        <v>18</v>
      </c>
      <c r="G33" s="2" t="s">
        <v>19</v>
      </c>
      <c r="H33" s="2" t="s">
        <v>52</v>
      </c>
      <c r="I33" s="2">
        <v>4</v>
      </c>
      <c r="J33" s="2">
        <v>60</v>
      </c>
      <c r="K33" s="5">
        <f>(M33-L33)*1440</f>
        <v>14.999999999999947</v>
      </c>
      <c r="L33" s="6">
        <v>0.87083333333333335</v>
      </c>
      <c r="M33" s="6">
        <v>0.88124999999999998</v>
      </c>
      <c r="N33" s="2" t="s">
        <v>60</v>
      </c>
    </row>
    <row r="34" spans="1:16" s="11" customFormat="1" x14ac:dyDescent="0.25">
      <c r="A34" s="9">
        <v>45208</v>
      </c>
      <c r="B34" s="10">
        <f t="shared" si="0"/>
        <v>45208.621064814812</v>
      </c>
      <c r="C34" s="10">
        <f>A34+L34</f>
        <v>45208.871064814812</v>
      </c>
      <c r="D34" s="11" t="s">
        <v>64</v>
      </c>
      <c r="E34" s="11" t="s">
        <v>31</v>
      </c>
      <c r="F34" s="11" t="s">
        <v>34</v>
      </c>
      <c r="G34" s="11" t="s">
        <v>35</v>
      </c>
      <c r="H34" s="11" t="s">
        <v>52</v>
      </c>
      <c r="I34" s="11">
        <v>2</v>
      </c>
      <c r="J34" s="11">
        <f>K34*I34</f>
        <v>38.399999999999928</v>
      </c>
      <c r="K34" s="11">
        <f>(M34-L34)*1440</f>
        <v>19.199999999999964</v>
      </c>
      <c r="L34" s="13">
        <v>0.87106481481481479</v>
      </c>
      <c r="M34" s="13">
        <v>0.8843981481481481</v>
      </c>
      <c r="N34" s="11" t="s">
        <v>60</v>
      </c>
      <c r="P34" s="11" t="s">
        <v>36</v>
      </c>
    </row>
    <row r="35" spans="1:16" x14ac:dyDescent="0.25">
      <c r="A35" s="3">
        <v>45208</v>
      </c>
      <c r="B35" s="4">
        <f t="shared" si="0"/>
        <v>45208.636805555558</v>
      </c>
      <c r="C35" s="4">
        <f>A35+L35</f>
        <v>45208.886805555558</v>
      </c>
      <c r="D35" s="2" t="s">
        <v>65</v>
      </c>
      <c r="E35" s="2" t="s">
        <v>31</v>
      </c>
      <c r="F35" s="2" t="s">
        <v>18</v>
      </c>
      <c r="G35" s="2" t="s">
        <v>19</v>
      </c>
      <c r="H35" s="2" t="s">
        <v>52</v>
      </c>
      <c r="I35" s="2">
        <v>4</v>
      </c>
      <c r="J35" s="2">
        <v>60</v>
      </c>
      <c r="K35" s="5">
        <f>(M35-L35)*1440</f>
        <v>15.000000000000107</v>
      </c>
      <c r="L35" s="6">
        <v>0.88680555555555551</v>
      </c>
      <c r="M35" s="6">
        <v>0.89722222222222225</v>
      </c>
      <c r="O35" s="2" t="s">
        <v>24</v>
      </c>
    </row>
    <row r="36" spans="1:16" x14ac:dyDescent="0.25">
      <c r="A36" s="3">
        <v>45208</v>
      </c>
      <c r="B36" s="4">
        <f t="shared" si="0"/>
        <v>45208.636805555558</v>
      </c>
      <c r="C36" s="4">
        <f>A36+L36</f>
        <v>45208.886805555558</v>
      </c>
      <c r="D36" s="2" t="s">
        <v>66</v>
      </c>
      <c r="E36" s="2" t="s">
        <v>31</v>
      </c>
      <c r="F36" s="2" t="s">
        <v>18</v>
      </c>
      <c r="G36" s="2" t="s">
        <v>19</v>
      </c>
      <c r="H36" s="2" t="s">
        <v>52</v>
      </c>
      <c r="I36" s="2">
        <v>4</v>
      </c>
      <c r="J36" s="2">
        <v>60</v>
      </c>
      <c r="K36" s="5">
        <f>(M36-L36)*1440</f>
        <v>15.000000000000107</v>
      </c>
      <c r="L36" s="6">
        <v>0.88680555555555551</v>
      </c>
      <c r="M36" s="6">
        <v>0.89722222222222225</v>
      </c>
    </row>
    <row r="37" spans="1:16" hidden="1" x14ac:dyDescent="0.25">
      <c r="A37" s="3">
        <v>45208</v>
      </c>
      <c r="B37" s="4">
        <f t="shared" si="0"/>
        <v>45208.636805555558</v>
      </c>
      <c r="C37" s="4">
        <f>A37+L37</f>
        <v>45208.886805555558</v>
      </c>
      <c r="D37" s="2" t="s">
        <v>67</v>
      </c>
      <c r="E37" s="2" t="s">
        <v>17</v>
      </c>
      <c r="F37" s="2" t="s">
        <v>18</v>
      </c>
      <c r="G37" s="2" t="s">
        <v>19</v>
      </c>
      <c r="H37" s="2" t="s">
        <v>52</v>
      </c>
      <c r="I37" s="2">
        <v>4</v>
      </c>
      <c r="J37" s="2">
        <v>60</v>
      </c>
      <c r="K37" s="5">
        <f>(M37-L37)*1440</f>
        <v>15.000000000000107</v>
      </c>
      <c r="L37" s="6">
        <v>0.88680555555555551</v>
      </c>
      <c r="M37" s="6">
        <v>0.89722222222222225</v>
      </c>
      <c r="O37" s="2" t="s">
        <v>24</v>
      </c>
    </row>
    <row r="38" spans="1:16" hidden="1" x14ac:dyDescent="0.25">
      <c r="A38" s="3">
        <v>45208</v>
      </c>
      <c r="B38" s="4">
        <f t="shared" si="0"/>
        <v>45208.636805555558</v>
      </c>
      <c r="C38" s="4">
        <f>A38+L38</f>
        <v>45208.886805555558</v>
      </c>
      <c r="D38" s="2" t="s">
        <v>68</v>
      </c>
      <c r="E38" s="2" t="s">
        <v>17</v>
      </c>
      <c r="F38" s="2" t="s">
        <v>18</v>
      </c>
      <c r="G38" s="2" t="s">
        <v>19</v>
      </c>
      <c r="H38" s="2" t="s">
        <v>52</v>
      </c>
      <c r="I38" s="2">
        <v>4</v>
      </c>
      <c r="J38" s="2">
        <v>60</v>
      </c>
      <c r="K38" s="5">
        <f>(M38-L38)*1440</f>
        <v>15.000000000000107</v>
      </c>
      <c r="L38" s="6">
        <v>0.88680555555555551</v>
      </c>
      <c r="M38" s="6">
        <v>0.89722222222222225</v>
      </c>
    </row>
    <row r="39" spans="1:16" s="11" customFormat="1" x14ac:dyDescent="0.25">
      <c r="A39" s="9">
        <v>45208</v>
      </c>
      <c r="B39" s="10">
        <f t="shared" si="0"/>
        <v>45208.637002314812</v>
      </c>
      <c r="C39" s="10">
        <f>A39+L39</f>
        <v>45208.887002314812</v>
      </c>
      <c r="D39" s="11" t="s">
        <v>69</v>
      </c>
      <c r="E39" s="11" t="s">
        <v>31</v>
      </c>
      <c r="F39" s="11" t="s">
        <v>34</v>
      </c>
      <c r="G39" s="11" t="s">
        <v>35</v>
      </c>
      <c r="H39" s="11" t="s">
        <v>52</v>
      </c>
      <c r="I39" s="11">
        <v>2</v>
      </c>
      <c r="J39" s="11">
        <f>K39*I39</f>
        <v>32.099999999999902</v>
      </c>
      <c r="K39" s="11">
        <f>(M39-L39)*1440</f>
        <v>16.049999999999951</v>
      </c>
      <c r="L39" s="13">
        <v>0.88700231481481484</v>
      </c>
      <c r="M39" s="13">
        <v>0.89814814814814814</v>
      </c>
      <c r="P39" s="11" t="s">
        <v>36</v>
      </c>
    </row>
    <row r="40" spans="1:16" hidden="1" x14ac:dyDescent="0.25">
      <c r="A40" s="3">
        <v>45208</v>
      </c>
      <c r="B40" s="4">
        <f t="shared" si="0"/>
        <v>45208.666666666664</v>
      </c>
      <c r="C40" s="4">
        <f>A40+L40</f>
        <v>45208.916666666664</v>
      </c>
      <c r="D40" s="2" t="s">
        <v>70</v>
      </c>
      <c r="E40" s="2" t="s">
        <v>43</v>
      </c>
      <c r="F40" s="2" t="s">
        <v>18</v>
      </c>
      <c r="G40" s="2" t="s">
        <v>19</v>
      </c>
      <c r="H40" s="2" t="s">
        <v>43</v>
      </c>
      <c r="I40" s="2">
        <v>4</v>
      </c>
      <c r="J40" s="2" t="s">
        <v>44</v>
      </c>
      <c r="K40" s="2" t="s">
        <v>44</v>
      </c>
      <c r="L40" s="6">
        <v>0.91666666666666663</v>
      </c>
      <c r="M40" s="2" t="s">
        <v>44</v>
      </c>
      <c r="O40" s="2" t="s">
        <v>24</v>
      </c>
    </row>
    <row r="41" spans="1:16" x14ac:dyDescent="0.25">
      <c r="A41" s="3">
        <v>45209</v>
      </c>
      <c r="B41" s="4">
        <f t="shared" si="0"/>
        <v>45208.761805555558</v>
      </c>
      <c r="C41" s="4">
        <f>A41+L41</f>
        <v>45209.011805555558</v>
      </c>
      <c r="D41" s="2" t="s">
        <v>71</v>
      </c>
      <c r="E41" s="2" t="s">
        <v>31</v>
      </c>
      <c r="F41" s="2" t="s">
        <v>18</v>
      </c>
      <c r="G41" s="2" t="s">
        <v>19</v>
      </c>
      <c r="H41" s="2" t="s">
        <v>52</v>
      </c>
      <c r="I41" s="2">
        <v>4</v>
      </c>
      <c r="J41" s="2">
        <v>60</v>
      </c>
      <c r="K41" s="5">
        <f>(M41-L41)*1440</f>
        <v>15.000000000000002</v>
      </c>
      <c r="L41" s="6">
        <v>1.1805555555555555E-2</v>
      </c>
      <c r="M41" s="6">
        <v>2.2222222222222223E-2</v>
      </c>
      <c r="O41" s="2" t="s">
        <v>21</v>
      </c>
    </row>
    <row r="42" spans="1:16" x14ac:dyDescent="0.25">
      <c r="A42" s="3">
        <v>45209</v>
      </c>
      <c r="B42" s="4">
        <f t="shared" si="0"/>
        <v>45208.761805555558</v>
      </c>
      <c r="C42" s="4">
        <f>A42+L42</f>
        <v>45209.011805555558</v>
      </c>
      <c r="D42" s="2" t="s">
        <v>72</v>
      </c>
      <c r="E42" s="2" t="s">
        <v>31</v>
      </c>
      <c r="F42" s="2" t="s">
        <v>18</v>
      </c>
      <c r="G42" s="2" t="s">
        <v>19</v>
      </c>
      <c r="H42" s="2" t="s">
        <v>52</v>
      </c>
      <c r="I42" s="2">
        <v>4</v>
      </c>
      <c r="J42" s="2">
        <v>60</v>
      </c>
      <c r="K42" s="5">
        <f>(M42-L42)*1440</f>
        <v>15.000000000000002</v>
      </c>
      <c r="L42" s="6">
        <v>1.1805555555555555E-2</v>
      </c>
      <c r="M42" s="6">
        <v>2.2222222222222223E-2</v>
      </c>
    </row>
    <row r="43" spans="1:16" hidden="1" x14ac:dyDescent="0.25">
      <c r="A43" s="3">
        <v>45209</v>
      </c>
      <c r="B43" s="4">
        <f t="shared" si="0"/>
        <v>45208.761805555558</v>
      </c>
      <c r="C43" s="4">
        <f>A43+L43</f>
        <v>45209.011805555558</v>
      </c>
      <c r="D43" s="2" t="s">
        <v>73</v>
      </c>
      <c r="E43" s="2" t="s">
        <v>17</v>
      </c>
      <c r="F43" s="2" t="s">
        <v>18</v>
      </c>
      <c r="G43" s="2" t="s">
        <v>19</v>
      </c>
      <c r="H43" s="2" t="s">
        <v>52</v>
      </c>
      <c r="I43" s="2">
        <v>4</v>
      </c>
      <c r="J43" s="2">
        <v>60</v>
      </c>
      <c r="K43" s="5">
        <f>(M43-L43)*1440</f>
        <v>15.000000000000002</v>
      </c>
      <c r="L43" s="6">
        <v>1.1805555555555555E-2</v>
      </c>
      <c r="M43" s="6">
        <v>2.2222222222222223E-2</v>
      </c>
      <c r="O43" s="2" t="s">
        <v>21</v>
      </c>
    </row>
    <row r="44" spans="1:16" hidden="1" x14ac:dyDescent="0.25">
      <c r="A44" s="3">
        <v>45209</v>
      </c>
      <c r="B44" s="4">
        <f t="shared" si="0"/>
        <v>45208.761805555558</v>
      </c>
      <c r="C44" s="4">
        <f>A44+L44</f>
        <v>45209.011805555558</v>
      </c>
      <c r="D44" s="2" t="s">
        <v>74</v>
      </c>
      <c r="E44" s="2" t="s">
        <v>17</v>
      </c>
      <c r="F44" s="2" t="s">
        <v>18</v>
      </c>
      <c r="G44" s="2" t="s">
        <v>19</v>
      </c>
      <c r="H44" s="2" t="s">
        <v>52</v>
      </c>
      <c r="I44" s="2">
        <v>4</v>
      </c>
      <c r="J44" s="2">
        <v>60</v>
      </c>
      <c r="K44" s="5">
        <f>(M44-L44)*1440</f>
        <v>15.000000000000002</v>
      </c>
      <c r="L44" s="6">
        <v>1.1805555555555555E-2</v>
      </c>
      <c r="M44" s="6">
        <v>2.2222222222222223E-2</v>
      </c>
    </row>
    <row r="45" spans="1:16" x14ac:dyDescent="0.25">
      <c r="A45" s="3">
        <v>45209</v>
      </c>
      <c r="B45" s="4">
        <f t="shared" si="0"/>
        <v>45208.761805555558</v>
      </c>
      <c r="C45" s="4">
        <f>A45+L45</f>
        <v>45209.011805555558</v>
      </c>
      <c r="D45" s="2" t="s">
        <v>75</v>
      </c>
      <c r="E45" s="2" t="s">
        <v>31</v>
      </c>
      <c r="F45" s="2" t="s">
        <v>34</v>
      </c>
      <c r="G45" s="2" t="s">
        <v>35</v>
      </c>
      <c r="H45" s="2" t="s">
        <v>52</v>
      </c>
      <c r="I45" s="2">
        <v>2</v>
      </c>
      <c r="J45" s="2">
        <f>K45*I45</f>
        <v>38.366666666666667</v>
      </c>
      <c r="K45" s="2">
        <f>(M45-L45)*1440</f>
        <v>19.183333333333334</v>
      </c>
      <c r="L45" s="7">
        <v>1.1805555555555555E-2</v>
      </c>
      <c r="M45" s="7">
        <v>2.5127314814814814E-2</v>
      </c>
      <c r="P45" s="2" t="s">
        <v>36</v>
      </c>
    </row>
    <row r="46" spans="1:16" x14ac:dyDescent="0.25">
      <c r="A46" s="3">
        <v>45209</v>
      </c>
      <c r="B46" s="4">
        <f t="shared" si="0"/>
        <v>45208.78125</v>
      </c>
      <c r="C46" s="4">
        <f>A46+L46</f>
        <v>45209.03125</v>
      </c>
      <c r="D46" s="2" t="s">
        <v>76</v>
      </c>
      <c r="E46" s="2" t="s">
        <v>31</v>
      </c>
      <c r="F46" s="2" t="s">
        <v>18</v>
      </c>
      <c r="G46" s="2" t="s">
        <v>19</v>
      </c>
      <c r="H46" s="2" t="s">
        <v>52</v>
      </c>
      <c r="I46" s="2">
        <v>4</v>
      </c>
      <c r="J46" s="2">
        <v>60</v>
      </c>
      <c r="K46" s="5">
        <f>(M46-L46)*1440</f>
        <v>14.999999999999996</v>
      </c>
      <c r="L46" s="6">
        <v>3.125E-2</v>
      </c>
      <c r="M46" s="6">
        <v>4.1666666666666664E-2</v>
      </c>
      <c r="O46" s="2" t="s">
        <v>21</v>
      </c>
    </row>
    <row r="47" spans="1:16" x14ac:dyDescent="0.25">
      <c r="A47" s="3">
        <v>45209</v>
      </c>
      <c r="B47" s="4">
        <f t="shared" si="0"/>
        <v>45208.78125</v>
      </c>
      <c r="C47" s="4">
        <f>A47+L47</f>
        <v>45209.03125</v>
      </c>
      <c r="D47" s="2" t="s">
        <v>77</v>
      </c>
      <c r="E47" s="2" t="s">
        <v>31</v>
      </c>
      <c r="F47" s="2" t="s">
        <v>18</v>
      </c>
      <c r="G47" s="2" t="s">
        <v>19</v>
      </c>
      <c r="H47" s="2" t="s">
        <v>52</v>
      </c>
      <c r="I47" s="2">
        <v>4</v>
      </c>
      <c r="J47" s="2">
        <v>60</v>
      </c>
      <c r="K47" s="5">
        <f>(M47-L47)*1440</f>
        <v>14.999999999999996</v>
      </c>
      <c r="L47" s="6">
        <v>3.125E-2</v>
      </c>
      <c r="M47" s="6">
        <v>4.1666666666666664E-2</v>
      </c>
    </row>
    <row r="48" spans="1:16" hidden="1" x14ac:dyDescent="0.25">
      <c r="A48" s="3">
        <v>45209</v>
      </c>
      <c r="B48" s="4">
        <f t="shared" si="0"/>
        <v>45208.78125</v>
      </c>
      <c r="C48" s="4">
        <f>A48+L48</f>
        <v>45209.03125</v>
      </c>
      <c r="D48" s="2" t="s">
        <v>78</v>
      </c>
      <c r="E48" s="2" t="s">
        <v>17</v>
      </c>
      <c r="F48" s="2" t="s">
        <v>18</v>
      </c>
      <c r="G48" s="2" t="s">
        <v>19</v>
      </c>
      <c r="H48" s="2" t="s">
        <v>52</v>
      </c>
      <c r="I48" s="2">
        <v>4</v>
      </c>
      <c r="J48" s="2">
        <v>60</v>
      </c>
      <c r="K48" s="5">
        <f>(M48-L48)*1440</f>
        <v>14.999999999999996</v>
      </c>
      <c r="L48" s="6">
        <v>3.125E-2</v>
      </c>
      <c r="M48" s="6">
        <v>4.1666666666666664E-2</v>
      </c>
      <c r="O48" s="2" t="s">
        <v>24</v>
      </c>
    </row>
    <row r="49" spans="1:16" hidden="1" x14ac:dyDescent="0.25">
      <c r="A49" s="3">
        <v>45209</v>
      </c>
      <c r="B49" s="4">
        <f t="shared" si="0"/>
        <v>45208.78125</v>
      </c>
      <c r="C49" s="4">
        <f>A49+L49</f>
        <v>45209.03125</v>
      </c>
      <c r="D49" s="2" t="s">
        <v>79</v>
      </c>
      <c r="E49" s="2" t="s">
        <v>17</v>
      </c>
      <c r="F49" s="2" t="s">
        <v>18</v>
      </c>
      <c r="G49" s="2" t="s">
        <v>19</v>
      </c>
      <c r="H49" s="2" t="s">
        <v>52</v>
      </c>
      <c r="I49" s="2">
        <v>4</v>
      </c>
      <c r="J49" s="2">
        <v>60</v>
      </c>
      <c r="K49" s="5">
        <f>(M49-L49)*1440</f>
        <v>14.999999999999996</v>
      </c>
      <c r="L49" s="6">
        <v>3.125E-2</v>
      </c>
      <c r="M49" s="6">
        <v>4.1666666666666664E-2</v>
      </c>
    </row>
    <row r="50" spans="1:16" x14ac:dyDescent="0.25">
      <c r="A50" s="3">
        <v>45209</v>
      </c>
      <c r="B50" s="4">
        <f t="shared" si="0"/>
        <v>45208.78125</v>
      </c>
      <c r="C50" s="4">
        <f>A50+L50</f>
        <v>45209.03125</v>
      </c>
      <c r="D50" s="2" t="s">
        <v>80</v>
      </c>
      <c r="E50" s="2" t="s">
        <v>31</v>
      </c>
      <c r="F50" s="2" t="s">
        <v>34</v>
      </c>
      <c r="G50" s="2" t="s">
        <v>35</v>
      </c>
      <c r="H50" s="2" t="s">
        <v>52</v>
      </c>
      <c r="I50" s="2">
        <v>2</v>
      </c>
      <c r="J50" s="2">
        <f>K50*I50</f>
        <v>32.000000000000007</v>
      </c>
      <c r="K50" s="2">
        <f>(M50-L50)*1440</f>
        <v>16.000000000000004</v>
      </c>
      <c r="L50" s="7">
        <v>3.125E-2</v>
      </c>
      <c r="M50" s="7">
        <v>4.2361111111111113E-2</v>
      </c>
      <c r="P50" s="2" t="s">
        <v>36</v>
      </c>
    </row>
    <row r="51" spans="1:16" hidden="1" x14ac:dyDescent="0.25">
      <c r="A51" s="3">
        <v>45209</v>
      </c>
      <c r="B51" s="4">
        <f t="shared" si="0"/>
        <v>45208.822222222225</v>
      </c>
      <c r="C51" s="4">
        <f>A51+L51</f>
        <v>45209.072222222225</v>
      </c>
      <c r="D51" s="2" t="s">
        <v>81</v>
      </c>
      <c r="E51" s="2" t="s">
        <v>43</v>
      </c>
      <c r="F51" s="2" t="s">
        <v>18</v>
      </c>
      <c r="G51" s="2" t="s">
        <v>19</v>
      </c>
      <c r="H51" s="2" t="s">
        <v>43</v>
      </c>
      <c r="I51" s="2">
        <v>4</v>
      </c>
      <c r="J51" s="2" t="s">
        <v>44</v>
      </c>
      <c r="K51" s="2" t="s">
        <v>44</v>
      </c>
      <c r="L51" s="6">
        <v>7.2222222222222215E-2</v>
      </c>
      <c r="M51" s="2" t="s">
        <v>44</v>
      </c>
    </row>
    <row r="52" spans="1:16" hidden="1" x14ac:dyDescent="0.25">
      <c r="A52" s="3">
        <v>45209</v>
      </c>
      <c r="B52" s="4">
        <f t="shared" si="0"/>
        <v>45209.619444444441</v>
      </c>
      <c r="C52" s="4">
        <f>A52+L52</f>
        <v>45209.869444444441</v>
      </c>
      <c r="D52" s="2" t="s">
        <v>82</v>
      </c>
      <c r="E52" s="2" t="s">
        <v>43</v>
      </c>
      <c r="F52" s="2" t="s">
        <v>18</v>
      </c>
      <c r="G52" s="2" t="s">
        <v>19</v>
      </c>
      <c r="H52" s="2" t="s">
        <v>43</v>
      </c>
      <c r="I52" s="2">
        <v>4</v>
      </c>
      <c r="J52" s="2" t="s">
        <v>44</v>
      </c>
      <c r="K52" s="2" t="s">
        <v>44</v>
      </c>
      <c r="L52" s="6">
        <v>0.86944444444444446</v>
      </c>
      <c r="M52" s="2" t="s">
        <v>44</v>
      </c>
      <c r="O52" s="2" t="s">
        <v>24</v>
      </c>
    </row>
    <row r="53" spans="1:16" hidden="1" x14ac:dyDescent="0.25">
      <c r="A53" s="3">
        <v>45209</v>
      </c>
      <c r="B53" s="4">
        <f t="shared" si="0"/>
        <v>45209.619444444441</v>
      </c>
      <c r="C53" s="4">
        <f>A53+L53</f>
        <v>45209.869444444441</v>
      </c>
      <c r="D53" s="2" t="s">
        <v>83</v>
      </c>
      <c r="E53" s="2" t="s">
        <v>43</v>
      </c>
      <c r="F53" s="2" t="s">
        <v>18</v>
      </c>
      <c r="G53" s="2" t="s">
        <v>19</v>
      </c>
      <c r="H53" s="2" t="s">
        <v>52</v>
      </c>
      <c r="I53" s="2">
        <v>4</v>
      </c>
      <c r="J53" s="2" t="s">
        <v>44</v>
      </c>
      <c r="K53" s="2" t="s">
        <v>44</v>
      </c>
      <c r="L53" s="6">
        <v>0.86944444444444446</v>
      </c>
      <c r="M53" s="2" t="s">
        <v>44</v>
      </c>
    </row>
    <row r="54" spans="1:16" x14ac:dyDescent="0.25">
      <c r="A54" s="3">
        <v>45209</v>
      </c>
      <c r="B54" s="4">
        <f t="shared" si="0"/>
        <v>45209.631249999999</v>
      </c>
      <c r="C54" s="4">
        <f>A54+L54</f>
        <v>45209.881249999999</v>
      </c>
      <c r="D54" s="2" t="s">
        <v>84</v>
      </c>
      <c r="E54" s="2" t="s">
        <v>31</v>
      </c>
      <c r="F54" s="2" t="s">
        <v>18</v>
      </c>
      <c r="G54" s="2" t="s">
        <v>19</v>
      </c>
      <c r="H54" s="2" t="s">
        <v>52</v>
      </c>
      <c r="I54" s="2">
        <v>4</v>
      </c>
      <c r="J54" s="2">
        <v>60</v>
      </c>
      <c r="K54" s="5">
        <f>(M54-L54)*1440</f>
        <v>15.000000000000107</v>
      </c>
      <c r="L54" s="6">
        <v>0.88124999999999998</v>
      </c>
      <c r="M54" s="6">
        <v>0.89166666666666672</v>
      </c>
      <c r="O54" s="2" t="s">
        <v>21</v>
      </c>
    </row>
    <row r="55" spans="1:16" x14ac:dyDescent="0.25">
      <c r="A55" s="3">
        <v>45209</v>
      </c>
      <c r="B55" s="4">
        <f t="shared" si="0"/>
        <v>45209.631249999999</v>
      </c>
      <c r="C55" s="4">
        <f>A55+L55</f>
        <v>45209.881249999999</v>
      </c>
      <c r="D55" s="2" t="s">
        <v>85</v>
      </c>
      <c r="E55" s="2" t="s">
        <v>31</v>
      </c>
      <c r="F55" s="2" t="s">
        <v>18</v>
      </c>
      <c r="G55" s="2" t="s">
        <v>19</v>
      </c>
      <c r="H55" s="2" t="s">
        <v>52</v>
      </c>
      <c r="I55" s="2">
        <v>4</v>
      </c>
      <c r="J55" s="2">
        <v>60</v>
      </c>
      <c r="K55" s="5">
        <f>(M55-L55)*1440</f>
        <v>15.000000000000107</v>
      </c>
      <c r="L55" s="6">
        <v>0.88124999999999998</v>
      </c>
      <c r="M55" s="6">
        <v>0.89166666666666672</v>
      </c>
      <c r="O55" s="2" t="s">
        <v>24</v>
      </c>
    </row>
    <row r="56" spans="1:16" hidden="1" x14ac:dyDescent="0.25">
      <c r="A56" s="3">
        <v>45209</v>
      </c>
      <c r="B56" s="4">
        <f t="shared" si="0"/>
        <v>45209.631249999999</v>
      </c>
      <c r="C56" s="4">
        <f>A56+L56</f>
        <v>45209.881249999999</v>
      </c>
      <c r="D56" s="2" t="s">
        <v>86</v>
      </c>
      <c r="E56" s="2" t="s">
        <v>17</v>
      </c>
      <c r="F56" s="2" t="s">
        <v>18</v>
      </c>
      <c r="G56" s="2" t="s">
        <v>19</v>
      </c>
      <c r="H56" s="2" t="s">
        <v>52</v>
      </c>
      <c r="I56" s="2">
        <v>4</v>
      </c>
      <c r="J56" s="2">
        <v>60</v>
      </c>
      <c r="K56" s="5">
        <f>(M56-L56)*1440</f>
        <v>15.000000000000107</v>
      </c>
      <c r="L56" s="6">
        <v>0.88124999999999998</v>
      </c>
      <c r="M56" s="6">
        <v>0.89166666666666672</v>
      </c>
      <c r="O56" s="2" t="s">
        <v>21</v>
      </c>
    </row>
    <row r="57" spans="1:16" hidden="1" x14ac:dyDescent="0.25">
      <c r="A57" s="3">
        <v>45209</v>
      </c>
      <c r="B57" s="4">
        <f t="shared" si="0"/>
        <v>45209.631249999999</v>
      </c>
      <c r="C57" s="4">
        <f>A57+L57</f>
        <v>45209.881249999999</v>
      </c>
      <c r="D57" s="2" t="s">
        <v>87</v>
      </c>
      <c r="E57" s="2" t="s">
        <v>17</v>
      </c>
      <c r="F57" s="2" t="s">
        <v>18</v>
      </c>
      <c r="G57" s="2" t="s">
        <v>19</v>
      </c>
      <c r="H57" s="2" t="s">
        <v>52</v>
      </c>
      <c r="I57" s="2">
        <v>4</v>
      </c>
      <c r="J57" s="2">
        <v>60</v>
      </c>
      <c r="K57" s="5">
        <f>(M57-L57)*1440</f>
        <v>15.000000000000107</v>
      </c>
      <c r="L57" s="6">
        <v>0.88124999999999998</v>
      </c>
      <c r="M57" s="6">
        <v>0.89166666666666672</v>
      </c>
    </row>
    <row r="58" spans="1:16" s="11" customFormat="1" x14ac:dyDescent="0.25">
      <c r="A58" s="9">
        <v>45209</v>
      </c>
      <c r="B58" s="10">
        <f t="shared" si="0"/>
        <v>45209.631249999999</v>
      </c>
      <c r="C58" s="10">
        <f>A58+L58</f>
        <v>45209.881249999999</v>
      </c>
      <c r="D58" s="11" t="s">
        <v>88</v>
      </c>
      <c r="E58" s="11" t="s">
        <v>31</v>
      </c>
      <c r="F58" s="11" t="s">
        <v>34</v>
      </c>
      <c r="G58" s="11" t="s">
        <v>35</v>
      </c>
      <c r="H58" s="11" t="s">
        <v>52</v>
      </c>
      <c r="I58" s="11">
        <v>2</v>
      </c>
      <c r="J58" s="11">
        <f>K58*I58</f>
        <v>37.500000000000107</v>
      </c>
      <c r="K58" s="11">
        <f>(M58-L58)*1440</f>
        <v>18.750000000000053</v>
      </c>
      <c r="L58" s="13">
        <v>0.88124999999999998</v>
      </c>
      <c r="M58" s="13">
        <v>0.89427083333333335</v>
      </c>
      <c r="P58" s="11" t="s">
        <v>36</v>
      </c>
    </row>
    <row r="59" spans="1:16" x14ac:dyDescent="0.25">
      <c r="A59" s="3">
        <v>45210</v>
      </c>
      <c r="B59" s="4">
        <f t="shared" si="0"/>
        <v>45209.767361111109</v>
      </c>
      <c r="C59" s="4">
        <f>A59+L59</f>
        <v>45210.017361111109</v>
      </c>
      <c r="D59" s="2" t="s">
        <v>89</v>
      </c>
      <c r="E59" s="2" t="s">
        <v>31</v>
      </c>
      <c r="F59" s="2" t="s">
        <v>18</v>
      </c>
      <c r="G59" s="2" t="s">
        <v>19</v>
      </c>
      <c r="H59" s="2" t="s">
        <v>52</v>
      </c>
      <c r="I59" s="2">
        <v>4</v>
      </c>
      <c r="J59" s="2">
        <f>15*4</f>
        <v>60</v>
      </c>
      <c r="K59" s="5">
        <f>(M59-L59)*1440</f>
        <v>14.999999999999996</v>
      </c>
      <c r="L59" s="7">
        <v>1.7361111111111112E-2</v>
      </c>
      <c r="M59" s="6">
        <v>2.7777777777777776E-2</v>
      </c>
      <c r="N59" s="2" t="s">
        <v>90</v>
      </c>
      <c r="O59" s="2" t="s">
        <v>24</v>
      </c>
    </row>
    <row r="60" spans="1:16" x14ac:dyDescent="0.25">
      <c r="A60" s="3">
        <v>45210</v>
      </c>
      <c r="B60" s="4">
        <f t="shared" si="0"/>
        <v>45209.767361111109</v>
      </c>
      <c r="C60" s="4">
        <f>A60+L60</f>
        <v>45210.017361111109</v>
      </c>
      <c r="D60" s="2" t="s">
        <v>91</v>
      </c>
      <c r="E60" s="2" t="s">
        <v>31</v>
      </c>
      <c r="F60" s="2" t="s">
        <v>18</v>
      </c>
      <c r="G60" s="2" t="s">
        <v>19</v>
      </c>
      <c r="H60" s="2" t="s">
        <v>52</v>
      </c>
      <c r="I60" s="2">
        <v>4</v>
      </c>
      <c r="J60" s="2">
        <f>15*4</f>
        <v>60</v>
      </c>
      <c r="K60" s="5">
        <f>(M60-L60)*1440</f>
        <v>14.999999999999996</v>
      </c>
      <c r="L60" s="7">
        <v>1.7361111111111112E-2</v>
      </c>
      <c r="M60" s="6">
        <v>2.7777777777777776E-2</v>
      </c>
      <c r="N60" s="2" t="s">
        <v>90</v>
      </c>
    </row>
    <row r="61" spans="1:16" hidden="1" x14ac:dyDescent="0.25">
      <c r="A61" s="3">
        <v>45210</v>
      </c>
      <c r="B61" s="4">
        <f t="shared" si="0"/>
        <v>45209.767361111109</v>
      </c>
      <c r="C61" s="4">
        <f>A61+L61</f>
        <v>45210.017361111109</v>
      </c>
      <c r="D61" s="2" t="s">
        <v>92</v>
      </c>
      <c r="E61" s="2" t="s">
        <v>17</v>
      </c>
      <c r="F61" s="2" t="s">
        <v>18</v>
      </c>
      <c r="G61" s="2" t="s">
        <v>19</v>
      </c>
      <c r="H61" s="2" t="s">
        <v>52</v>
      </c>
      <c r="I61" s="2">
        <v>4</v>
      </c>
      <c r="J61" s="2">
        <v>60</v>
      </c>
      <c r="K61" s="5">
        <f>(M61-L61)*1440</f>
        <v>14.999999999999996</v>
      </c>
      <c r="L61" s="6">
        <v>1.7361111111111112E-2</v>
      </c>
      <c r="M61" s="6">
        <v>2.7777777777777776E-2</v>
      </c>
      <c r="N61" s="2" t="s">
        <v>90</v>
      </c>
      <c r="O61" s="2" t="s">
        <v>24</v>
      </c>
    </row>
    <row r="62" spans="1:16" hidden="1" x14ac:dyDescent="0.25">
      <c r="A62" s="3">
        <v>45210</v>
      </c>
      <c r="B62" s="4">
        <f t="shared" si="0"/>
        <v>45209.767361111109</v>
      </c>
      <c r="C62" s="4">
        <f>A62+L62</f>
        <v>45210.017361111109</v>
      </c>
      <c r="D62" s="2" t="s">
        <v>93</v>
      </c>
      <c r="E62" s="2" t="s">
        <v>17</v>
      </c>
      <c r="F62" s="2" t="s">
        <v>18</v>
      </c>
      <c r="G62" s="2" t="s">
        <v>19</v>
      </c>
      <c r="H62" s="2" t="s">
        <v>52</v>
      </c>
      <c r="I62" s="2">
        <v>4</v>
      </c>
      <c r="J62" s="2">
        <v>60</v>
      </c>
      <c r="K62" s="5">
        <f>(M62-L62)*1440</f>
        <v>14.999999999999996</v>
      </c>
      <c r="L62" s="6">
        <v>1.7361111111111112E-2</v>
      </c>
      <c r="M62" s="6">
        <v>2.7777777777777776E-2</v>
      </c>
      <c r="N62" s="2" t="s">
        <v>90</v>
      </c>
    </row>
    <row r="63" spans="1:16" s="11" customFormat="1" x14ac:dyDescent="0.25">
      <c r="A63" s="9">
        <v>45210</v>
      </c>
      <c r="B63" s="10">
        <f t="shared" si="0"/>
        <v>45209.767361111109</v>
      </c>
      <c r="C63" s="10">
        <f>A63+L63</f>
        <v>45210.017361111109</v>
      </c>
      <c r="D63" s="11" t="s">
        <v>94</v>
      </c>
      <c r="E63" s="11" t="s">
        <v>31</v>
      </c>
      <c r="F63" s="11" t="s">
        <v>34</v>
      </c>
      <c r="G63" s="11" t="s">
        <v>35</v>
      </c>
      <c r="H63" s="11" t="s">
        <v>52</v>
      </c>
      <c r="I63" s="11">
        <v>2</v>
      </c>
      <c r="J63" s="11">
        <f>K63*I63</f>
        <v>34.999999999999993</v>
      </c>
      <c r="K63" s="11">
        <f>(M63-L63)*1440</f>
        <v>17.499999999999996</v>
      </c>
      <c r="L63" s="13">
        <v>1.7361111111111112E-2</v>
      </c>
      <c r="M63" s="13">
        <v>2.9513888888888888E-2</v>
      </c>
      <c r="N63" s="11" t="s">
        <v>90</v>
      </c>
      <c r="P63" s="11" t="s">
        <v>36</v>
      </c>
    </row>
    <row r="64" spans="1:16" x14ac:dyDescent="0.25">
      <c r="A64" s="3">
        <v>45210</v>
      </c>
      <c r="B64" s="4">
        <f t="shared" si="0"/>
        <v>45209.786805555559</v>
      </c>
      <c r="C64" s="4">
        <f>A64+L64</f>
        <v>45210.036805555559</v>
      </c>
      <c r="D64" s="2" t="s">
        <v>95</v>
      </c>
      <c r="E64" s="2" t="s">
        <v>31</v>
      </c>
      <c r="F64" s="2" t="s">
        <v>18</v>
      </c>
      <c r="G64" s="2" t="s">
        <v>19</v>
      </c>
      <c r="H64" s="2" t="s">
        <v>52</v>
      </c>
      <c r="I64" s="2">
        <v>4</v>
      </c>
      <c r="J64" s="2">
        <f>13.07*I64</f>
        <v>52.28</v>
      </c>
      <c r="K64" s="5">
        <f>(M64-L64)*1440</f>
        <v>13.066666666666668</v>
      </c>
      <c r="L64" s="6">
        <v>3.6805555555555557E-2</v>
      </c>
      <c r="M64" s="6">
        <v>4.5879629629629631E-2</v>
      </c>
      <c r="N64" s="2" t="s">
        <v>96</v>
      </c>
      <c r="O64" s="2" t="s">
        <v>21</v>
      </c>
    </row>
    <row r="65" spans="1:16" x14ac:dyDescent="0.25">
      <c r="A65" s="3">
        <v>45210</v>
      </c>
      <c r="B65" s="4">
        <f t="shared" si="0"/>
        <v>45209.786805555559</v>
      </c>
      <c r="C65" s="4">
        <f>A65+L65</f>
        <v>45210.036805555559</v>
      </c>
      <c r="D65" s="2" t="s">
        <v>97</v>
      </c>
      <c r="E65" s="2" t="s">
        <v>31</v>
      </c>
      <c r="F65" s="2" t="s">
        <v>18</v>
      </c>
      <c r="G65" s="2" t="s">
        <v>19</v>
      </c>
      <c r="H65" s="2" t="s">
        <v>52</v>
      </c>
      <c r="I65" s="2">
        <v>4</v>
      </c>
      <c r="J65" s="2">
        <f>13.07*I65</f>
        <v>52.28</v>
      </c>
      <c r="K65" s="5">
        <f>(M65-L65)*1440</f>
        <v>13.066666666666668</v>
      </c>
      <c r="L65" s="6">
        <v>3.6805555555555557E-2</v>
      </c>
      <c r="M65" s="6">
        <v>4.5879629629629631E-2</v>
      </c>
      <c r="N65" s="2" t="s">
        <v>96</v>
      </c>
    </row>
    <row r="66" spans="1:16" hidden="1" x14ac:dyDescent="0.25">
      <c r="A66" s="3">
        <v>45210</v>
      </c>
      <c r="B66" s="4">
        <f t="shared" si="0"/>
        <v>45209.786805555559</v>
      </c>
      <c r="C66" s="4">
        <f>A66+L66</f>
        <v>45210.036805555559</v>
      </c>
      <c r="D66" s="2" t="s">
        <v>98</v>
      </c>
      <c r="E66" s="2" t="s">
        <v>17</v>
      </c>
      <c r="F66" s="2" t="s">
        <v>18</v>
      </c>
      <c r="G66" s="2" t="s">
        <v>19</v>
      </c>
      <c r="H66" s="2" t="s">
        <v>52</v>
      </c>
      <c r="I66" s="2">
        <v>4</v>
      </c>
      <c r="J66" s="2">
        <v>60</v>
      </c>
      <c r="K66" s="5">
        <f>(M66-L66)*1440</f>
        <v>14.999999999999996</v>
      </c>
      <c r="L66" s="6">
        <v>3.6805555555555557E-2</v>
      </c>
      <c r="M66" s="6">
        <v>4.7222222222222221E-2</v>
      </c>
      <c r="N66" s="2" t="s">
        <v>90</v>
      </c>
      <c r="O66" s="2" t="s">
        <v>24</v>
      </c>
    </row>
    <row r="67" spans="1:16" hidden="1" x14ac:dyDescent="0.25">
      <c r="A67" s="3">
        <v>45210</v>
      </c>
      <c r="B67" s="4">
        <f t="shared" ref="B67:B75" si="1">C67-TIME(6,0,0)</f>
        <v>45209.786805555559</v>
      </c>
      <c r="C67" s="4">
        <f>A67+L67</f>
        <v>45210.036805555559</v>
      </c>
      <c r="D67" s="2" t="s">
        <v>99</v>
      </c>
      <c r="E67" s="2" t="s">
        <v>17</v>
      </c>
      <c r="F67" s="2" t="s">
        <v>18</v>
      </c>
      <c r="G67" s="2" t="s">
        <v>19</v>
      </c>
      <c r="H67" s="2" t="s">
        <v>52</v>
      </c>
      <c r="I67" s="2">
        <v>4</v>
      </c>
      <c r="J67" s="2">
        <v>60</v>
      </c>
      <c r="K67" s="5">
        <f>(M67-L67)*1440</f>
        <v>14.999999999999996</v>
      </c>
      <c r="L67" s="6">
        <v>3.6805555555555557E-2</v>
      </c>
      <c r="M67" s="6">
        <v>4.7222222222222221E-2</v>
      </c>
      <c r="N67" s="2" t="s">
        <v>90</v>
      </c>
    </row>
    <row r="68" spans="1:16" s="11" customFormat="1" x14ac:dyDescent="0.25">
      <c r="A68" s="9">
        <v>45210</v>
      </c>
      <c r="B68" s="10">
        <f t="shared" si="1"/>
        <v>45209.786805555559</v>
      </c>
      <c r="C68" s="10">
        <f>A68+L68</f>
        <v>45210.036805555559</v>
      </c>
      <c r="D68" s="11" t="s">
        <v>100</v>
      </c>
      <c r="E68" s="11" t="s">
        <v>31</v>
      </c>
      <c r="F68" s="11" t="s">
        <v>34</v>
      </c>
      <c r="G68" s="11" t="s">
        <v>35</v>
      </c>
      <c r="H68" s="11" t="s">
        <v>52</v>
      </c>
      <c r="I68" s="11">
        <v>2</v>
      </c>
      <c r="J68" s="11">
        <f>K68*I68</f>
        <v>27.133333333333333</v>
      </c>
      <c r="K68" s="11">
        <f>(M68-L68)*1440</f>
        <v>13.566666666666666</v>
      </c>
      <c r="L68" s="13">
        <v>3.6805555555555557E-2</v>
      </c>
      <c r="M68" s="13">
        <v>4.6226851851851852E-2</v>
      </c>
      <c r="N68" s="11" t="s">
        <v>90</v>
      </c>
      <c r="P68" s="11" t="s">
        <v>36</v>
      </c>
    </row>
    <row r="69" spans="1:16" x14ac:dyDescent="0.25">
      <c r="A69" s="3">
        <v>45210</v>
      </c>
      <c r="B69" s="4">
        <f t="shared" si="1"/>
        <v>45209.811805555553</v>
      </c>
      <c r="C69" s="4">
        <f>A69+L69</f>
        <v>45210.061805555553</v>
      </c>
      <c r="D69" s="2" t="s">
        <v>101</v>
      </c>
      <c r="E69" s="2" t="s">
        <v>31</v>
      </c>
      <c r="F69" s="2" t="s">
        <v>18</v>
      </c>
      <c r="G69" s="2" t="s">
        <v>19</v>
      </c>
      <c r="H69" s="2" t="s">
        <v>52</v>
      </c>
      <c r="I69" s="2">
        <v>4</v>
      </c>
      <c r="J69" s="2">
        <v>60</v>
      </c>
      <c r="K69" s="5">
        <f>(M69-L69)*1440</f>
        <v>14.999999999999986</v>
      </c>
      <c r="L69" s="6">
        <v>6.1805555555555558E-2</v>
      </c>
      <c r="M69" s="6">
        <v>7.2222222222222215E-2</v>
      </c>
      <c r="N69" s="2" t="s">
        <v>90</v>
      </c>
      <c r="O69" s="2" t="s">
        <v>24</v>
      </c>
    </row>
    <row r="70" spans="1:16" x14ac:dyDescent="0.25">
      <c r="A70" s="3">
        <v>45210</v>
      </c>
      <c r="B70" s="4">
        <f t="shared" si="1"/>
        <v>45209.811805555553</v>
      </c>
      <c r="C70" s="4">
        <f>A70+L70</f>
        <v>45210.061805555553</v>
      </c>
      <c r="D70" s="2" t="s">
        <v>102</v>
      </c>
      <c r="E70" s="2" t="s">
        <v>31</v>
      </c>
      <c r="F70" s="2" t="s">
        <v>18</v>
      </c>
      <c r="G70" s="2" t="s">
        <v>19</v>
      </c>
      <c r="H70" s="2" t="s">
        <v>52</v>
      </c>
      <c r="I70" s="2">
        <v>4</v>
      </c>
      <c r="J70" s="2">
        <v>60</v>
      </c>
      <c r="K70" s="5">
        <f>(M70-L70)*1440</f>
        <v>14.999999999999986</v>
      </c>
      <c r="L70" s="6">
        <v>6.1805555555555558E-2</v>
      </c>
      <c r="M70" s="6">
        <v>7.2222222222222215E-2</v>
      </c>
      <c r="N70" s="2" t="s">
        <v>90</v>
      </c>
    </row>
    <row r="71" spans="1:16" hidden="1" x14ac:dyDescent="0.25">
      <c r="A71" s="3">
        <v>45210</v>
      </c>
      <c r="B71" s="4">
        <f t="shared" si="1"/>
        <v>45209.806250000001</v>
      </c>
      <c r="C71" s="4">
        <f>A71+L71</f>
        <v>45210.056250000001</v>
      </c>
      <c r="D71" s="2" t="s">
        <v>103</v>
      </c>
      <c r="E71" s="2" t="s">
        <v>17</v>
      </c>
      <c r="F71" s="2" t="s">
        <v>18</v>
      </c>
      <c r="G71" s="2" t="s">
        <v>19</v>
      </c>
      <c r="H71" s="2" t="s">
        <v>52</v>
      </c>
      <c r="I71" s="2">
        <v>4</v>
      </c>
      <c r="J71" s="2">
        <v>60</v>
      </c>
      <c r="K71" s="5">
        <f>(M71-L71)*1440</f>
        <v>14.999999999999996</v>
      </c>
      <c r="L71" s="6">
        <v>5.6250000000000001E-2</v>
      </c>
      <c r="M71" s="6">
        <v>6.6666666666666666E-2</v>
      </c>
      <c r="N71" s="2" t="s">
        <v>90</v>
      </c>
      <c r="O71" s="2" t="s">
        <v>24</v>
      </c>
    </row>
    <row r="72" spans="1:16" hidden="1" x14ac:dyDescent="0.25">
      <c r="A72" s="3">
        <v>45210</v>
      </c>
      <c r="B72" s="4">
        <f t="shared" si="1"/>
        <v>45209.806250000001</v>
      </c>
      <c r="C72" s="4">
        <f>A72+L72</f>
        <v>45210.056250000001</v>
      </c>
      <c r="D72" s="2" t="s">
        <v>104</v>
      </c>
      <c r="E72" s="2" t="s">
        <v>17</v>
      </c>
      <c r="F72" s="2" t="s">
        <v>18</v>
      </c>
      <c r="G72" s="2" t="s">
        <v>19</v>
      </c>
      <c r="H72" s="2" t="s">
        <v>52</v>
      </c>
      <c r="I72" s="2">
        <v>4</v>
      </c>
      <c r="J72" s="2">
        <v>60</v>
      </c>
      <c r="K72" s="5">
        <f>(M72-L72)*1440</f>
        <v>14.999999999999996</v>
      </c>
      <c r="L72" s="6">
        <v>5.6250000000000001E-2</v>
      </c>
      <c r="M72" s="6">
        <v>6.6666666666666666E-2</v>
      </c>
      <c r="N72" s="2" t="s">
        <v>90</v>
      </c>
    </row>
    <row r="73" spans="1:16" s="11" customFormat="1" x14ac:dyDescent="0.25">
      <c r="A73" s="9">
        <v>45210</v>
      </c>
      <c r="B73" s="10">
        <f t="shared" si="1"/>
        <v>45209.811805555553</v>
      </c>
      <c r="C73" s="10">
        <f>A73+L73</f>
        <v>45210.061805555553</v>
      </c>
      <c r="D73" s="11" t="s">
        <v>105</v>
      </c>
      <c r="E73" s="11" t="s">
        <v>31</v>
      </c>
      <c r="F73" s="11" t="s">
        <v>34</v>
      </c>
      <c r="G73" s="11" t="s">
        <v>35</v>
      </c>
      <c r="H73" s="11" t="s">
        <v>52</v>
      </c>
      <c r="I73" s="11">
        <v>2</v>
      </c>
      <c r="J73" s="11">
        <f>K73*I73</f>
        <v>39.333333333333343</v>
      </c>
      <c r="K73" s="11">
        <f>(M73-L73)*1440</f>
        <v>19.666666666666671</v>
      </c>
      <c r="L73" s="13">
        <v>6.1805555555555558E-2</v>
      </c>
      <c r="M73" s="13">
        <v>7.5462962962962968E-2</v>
      </c>
      <c r="N73" s="11" t="s">
        <v>90</v>
      </c>
      <c r="P73" s="11" t="s">
        <v>36</v>
      </c>
    </row>
    <row r="74" spans="1:16" hidden="1" x14ac:dyDescent="0.25">
      <c r="A74" s="3">
        <v>45210</v>
      </c>
      <c r="B74" s="4">
        <f t="shared" si="1"/>
        <v>45209.836805555555</v>
      </c>
      <c r="C74" s="4">
        <f>A74+L74</f>
        <v>45210.086805555555</v>
      </c>
      <c r="D74" s="2" t="s">
        <v>106</v>
      </c>
      <c r="E74" s="2" t="s">
        <v>43</v>
      </c>
      <c r="F74" s="2" t="s">
        <v>18</v>
      </c>
      <c r="G74" s="2" t="s">
        <v>19</v>
      </c>
      <c r="H74" s="2" t="s">
        <v>43</v>
      </c>
      <c r="I74" s="2">
        <v>4</v>
      </c>
      <c r="J74" s="2" t="s">
        <v>44</v>
      </c>
      <c r="K74" s="2" t="s">
        <v>44</v>
      </c>
      <c r="L74" s="8">
        <v>8.6805555555555552E-2</v>
      </c>
      <c r="M74" s="2" t="s">
        <v>44</v>
      </c>
      <c r="O74" s="2" t="s">
        <v>24</v>
      </c>
    </row>
    <row r="75" spans="1:16" hidden="1" x14ac:dyDescent="0.25">
      <c r="A75" s="3">
        <v>45210</v>
      </c>
      <c r="B75" s="4">
        <f t="shared" si="1"/>
        <v>45209.836805555555</v>
      </c>
      <c r="C75" s="4">
        <f>A75+L75</f>
        <v>45210.086805555555</v>
      </c>
      <c r="D75" s="2" t="s">
        <v>107</v>
      </c>
      <c r="E75" s="2" t="s">
        <v>43</v>
      </c>
      <c r="F75" s="2" t="s">
        <v>18</v>
      </c>
      <c r="G75" s="2" t="s">
        <v>19</v>
      </c>
      <c r="H75" s="2" t="s">
        <v>43</v>
      </c>
      <c r="I75" s="2">
        <v>4</v>
      </c>
      <c r="J75" s="2" t="s">
        <v>44</v>
      </c>
      <c r="K75" s="2" t="s">
        <v>44</v>
      </c>
      <c r="L75" s="8">
        <v>8.6805555555555552E-2</v>
      </c>
      <c r="M75" s="2" t="s">
        <v>44</v>
      </c>
    </row>
    <row r="76" spans="1:16" hidden="1" x14ac:dyDescent="0.25"/>
    <row r="77" spans="1:16" hidden="1" x14ac:dyDescent="0.25"/>
    <row r="78" spans="1:16" hidden="1" x14ac:dyDescent="0.25">
      <c r="J78" s="7"/>
    </row>
  </sheetData>
  <autoFilter ref="A1:Q78" xr:uid="{59807617-FEB1-4416-BAB2-F67406A8E048}">
    <filterColumn colId="4">
      <filters>
        <filter val="Bl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Lampman, Phinehas (plampman@uidaho.edu)</dc:creator>
  <cp:lastModifiedBy>Lampman, Phinehas (plampman@uidaho.edu)</cp:lastModifiedBy>
  <dcterms:created xsi:type="dcterms:W3CDTF">2025-03-26T22:56:55Z</dcterms:created>
  <dcterms:modified xsi:type="dcterms:W3CDTF">2025-03-29T22:22:58Z</dcterms:modified>
</cp:coreProperties>
</file>