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Project Sales\รายงานปัญหาขนม\ปี 2568\"/>
    </mc:Choice>
  </mc:AlternateContent>
  <xr:revisionPtr revIDLastSave="0" documentId="13_ncr:1_{852E46AF-2095-46FD-B8F5-627D779B74D3}" xr6:coauthVersionLast="47" xr6:coauthVersionMax="47" xr10:uidLastSave="{00000000-0000-0000-0000-000000000000}"/>
  <bookViews>
    <workbookView xWindow="28680" yWindow="-120" windowWidth="29040" windowHeight="15720" tabRatio="933" xr2:uid="{00000000-000D-0000-FFFF-FFFF00000000}"/>
  </bookViews>
  <sheets>
    <sheet name="Total Booth" sheetId="1" r:id="rId1"/>
    <sheet name="Booth Jan" sheetId="2" r:id="rId2"/>
    <sheet name="Booth Feb" sheetId="3" r:id="rId3"/>
    <sheet name="Booth Mar" sheetId="4" r:id="rId4"/>
    <sheet name="Booth Apr" sheetId="5" r:id="rId5"/>
    <sheet name="Booth May" sheetId="6" r:id="rId6"/>
    <sheet name="Booth Jun" sheetId="7" r:id="rId7"/>
    <sheet name="Booth July" sheetId="8" r:id="rId8"/>
    <sheet name="Booth Aug" sheetId="9" r:id="rId9"/>
    <sheet name="Booth Sep" sheetId="10" r:id="rId10"/>
    <sheet name="Booth Oct" sheetId="11" r:id="rId11"/>
    <sheet name="Booth Dec" sheetId="12" r:id="rId12"/>
  </sheets>
  <definedNames>
    <definedName name="_xlnm._FilterDatabase" localSheetId="6" hidden="1">'Booth Jun'!$A$2:$AB$2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M1" i="12"/>
  <c r="M1" i="11"/>
  <c r="M1" i="10"/>
  <c r="M6" i="9"/>
  <c r="M5" i="9"/>
  <c r="M4" i="9"/>
  <c r="M3" i="9"/>
  <c r="M1" i="9"/>
  <c r="M5" i="8"/>
  <c r="M4" i="8"/>
  <c r="M3" i="8"/>
  <c r="M1" i="8"/>
  <c r="M16" i="7"/>
  <c r="M15" i="7"/>
  <c r="M14" i="7"/>
  <c r="M9" i="7"/>
  <c r="M3" i="7"/>
  <c r="M1" i="7"/>
  <c r="M6" i="6"/>
  <c r="M1" i="6" s="1"/>
  <c r="M5" i="6"/>
  <c r="M4" i="6"/>
  <c r="M3" i="6"/>
  <c r="M4" i="5"/>
  <c r="M3" i="5"/>
  <c r="M1" i="5"/>
  <c r="M14" i="4"/>
  <c r="M13" i="4"/>
  <c r="M12" i="4"/>
  <c r="M11" i="4"/>
  <c r="M10" i="4"/>
  <c r="M9" i="4"/>
  <c r="M8" i="4"/>
  <c r="M7" i="4"/>
  <c r="M6" i="4"/>
  <c r="M1" i="4" s="1"/>
  <c r="M5" i="4"/>
  <c r="M4" i="4"/>
  <c r="M3" i="4"/>
  <c r="M10" i="3"/>
  <c r="M9" i="3"/>
  <c r="M8" i="3"/>
  <c r="M7" i="3"/>
  <c r="M6" i="3"/>
  <c r="M5" i="3"/>
  <c r="M4" i="3"/>
  <c r="M3" i="3"/>
  <c r="M1" i="3"/>
  <c r="M12" i="2"/>
  <c r="M11" i="2"/>
  <c r="M10" i="2"/>
  <c r="M1" i="2" s="1"/>
  <c r="M9" i="2"/>
  <c r="M8" i="2"/>
  <c r="M7" i="2"/>
  <c r="M6" i="2"/>
  <c r="M5" i="2"/>
  <c r="M4" i="2"/>
  <c r="M3" i="2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M5" i="1"/>
  <c r="H5" i="1"/>
  <c r="F5" i="1"/>
  <c r="N5" i="1" s="1"/>
  <c r="D5" i="1"/>
  <c r="N4" i="1"/>
  <c r="M4" i="1"/>
  <c r="N3" i="1"/>
  <c r="M3" i="1"/>
  <c r="N15" i="1" l="1"/>
  <c r="M15" i="1"/>
</calcChain>
</file>

<file path=xl/sharedStrings.xml><?xml version="1.0" encoding="utf-8"?>
<sst xmlns="http://schemas.openxmlformats.org/spreadsheetml/2006/main" count="458" uniqueCount="159">
  <si>
    <t>รายงานแจ้งปัญหา Booth ประจำปี 2568</t>
  </si>
  <si>
    <t>NO.</t>
  </si>
  <si>
    <t>Month</t>
  </si>
  <si>
    <t xml:space="preserve">จำนวนขนมเสียก่อนวันหมดอายุ มีรสเปรี้ยว ขม </t>
  </si>
  <si>
    <t xml:space="preserve">จำนวนขนมขึ้นรา </t>
  </si>
  <si>
    <t>จำนวนไม่ยิงวันหมดอายุ หรือ วันผลิต บนกล่องสินค้า</t>
  </si>
  <si>
    <t xml:space="preserve">จำนวนบรรจุภัณฑ์ บวม ซีลไม่ดี </t>
  </si>
  <si>
    <t>จำนวนพบสิ่งแปลกปลอมบนขนม หรือบรรจุภัณฑ์</t>
  </si>
  <si>
    <t>รวมจำนวน</t>
  </si>
  <si>
    <t>รวมเป็นเงิน</t>
  </si>
  <si>
    <t>หมายเหตุ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</si>
  <si>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</si>
  <si>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</si>
  <si>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</si>
  <si>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</si>
  <si>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</si>
  <si>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</si>
  <si>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</si>
  <si>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</si>
  <si>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</si>
  <si>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</si>
  <si>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</si>
  <si>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</si>
  <si>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</si>
  <si>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฿</t>
  </si>
  <si>
    <t>ปัญหา
ขนม</t>
  </si>
  <si>
    <t>ปัญหา
ขนส่ง</t>
  </si>
  <si>
    <t>วัน/เดือน/ปี 
ที่แจ้ง</t>
  </si>
  <si>
    <t>สาขา</t>
  </si>
  <si>
    <t>รหัสคำสั่งซื้อ</t>
  </si>
  <si>
    <t>ชื่อสินค้า</t>
  </si>
  <si>
    <t>จำนวนสินค้า
ที่พบปัญา (กล่อง)</t>
  </si>
  <si>
    <t>สาเหตุที่พบปัญหา</t>
  </si>
  <si>
    <t>วันที่ผลิต</t>
  </si>
  <si>
    <t>วันหมดอายุ</t>
  </si>
  <si>
    <t>ราคา</t>
  </si>
  <si>
    <t>คิดเป็นจำนวนเงิน</t>
  </si>
  <si>
    <t>สถานะการแจ้งปัญหา QA/QC</t>
  </si>
  <si>
    <t>การแก้ปัญหา QA/QC</t>
  </si>
  <si>
    <t>รูปภาพประกอบ</t>
  </si>
  <si>
    <r>
      <rPr>
        <sz val="16"/>
        <color theme="1"/>
        <rFont val="Angsana New"/>
      </rPr>
      <t>คุณาวรร</t>
    </r>
    <r>
      <rPr>
        <i/>
        <sz val="16"/>
        <color theme="1"/>
        <rFont val="Angsana New"/>
      </rPr>
      <t>ณ</t>
    </r>
  </si>
  <si>
    <t>เค้กลอดช่อง</t>
  </si>
  <si>
    <t xml:space="preserve"> มีน้ำเยิ้มออกจากหน้ากะทิ มีกลิ่น</t>
  </si>
  <si>
    <t>หน้ามอ</t>
  </si>
  <si>
    <t>ชิฟฟ่อนรวมรส 4 ชิ้น</t>
  </si>
  <si>
    <t>พบราที่ตัวขนม</t>
  </si>
  <si>
    <t>ลำพยา2,บูธไทวัสดุ,บูธธรรมศาลา</t>
  </si>
  <si>
    <t>ผลไม้อบแห้ง (มะนาว)</t>
  </si>
  <si>
    <t>ก้นกล่องแฉะ</t>
  </si>
  <si>
    <t>-</t>
  </si>
  <si>
    <t>ชัยพฤกษ์</t>
  </si>
  <si>
    <t>เอแคลร์ชาไทย</t>
  </si>
  <si>
    <t>ไส้เปรี้ยวก่อนวันหมดอายุ</t>
  </si>
  <si>
    <t>ธรรมศาลา</t>
  </si>
  <si>
    <t>พายสับปะรด</t>
  </si>
  <si>
    <t>มดขึ้น</t>
  </si>
  <si>
    <t>ปิ่นเกล้า</t>
  </si>
  <si>
    <t>เปรี้ยวก่อนหมดอายุ</t>
  </si>
  <si>
    <t>ปตท.ราชบุรี</t>
  </si>
  <si>
    <t>ชิฟฟ่อนสอดไส้ 6 ชิ้น</t>
  </si>
  <si>
    <t>คุณาวรรณ</t>
  </si>
  <si>
    <t>บูธดิโอโซน ลำพยา2 บูธคุณาวรรณ บูธไทวัสดุ</t>
  </si>
  <si>
    <t>ทองม้วน</t>
  </si>
  <si>
    <t>ไม่มีวันผลิต/วันหมดอายุ</t>
  </si>
  <si>
    <t>ชิฟฟ่อนรวมรส 8 ชิ้น</t>
  </si>
  <si>
    <t>ขึ้นรา</t>
  </si>
  <si>
    <t>เสียก่อนหมดอายุ</t>
  </si>
  <si>
    <t xml:space="preserve"> ฝอยทองลาวาทูโทนเล็ก</t>
  </si>
  <si>
    <t>ของใกล้หมดอายุปนไปกับของส่งวันที่ (11/02/68)</t>
  </si>
  <si>
    <t>ลำพยา3เก่า</t>
  </si>
  <si>
    <t>พบเศษสีดำๆในขนม</t>
  </si>
  <si>
    <t xml:space="preserve"> เค้กลอดช่อง</t>
  </si>
  <si>
    <t xml:space="preserve"> ช็อกโก้ปัง</t>
  </si>
  <si>
    <t>ตัวขนมมีสิ่งสกปรก</t>
  </si>
  <si>
    <t>ไทวัสดุ</t>
  </si>
  <si>
    <t>ครีมฮอร์นวนิลลา</t>
  </si>
  <si>
    <t>ไม่ยิงวันผลิต หมดอายุ</t>
  </si>
  <si>
    <t>เบาหวิวฝอยทอง 110</t>
  </si>
  <si>
    <t>มีรอยปากกาจิ้มที่ถุงซีน</t>
  </si>
  <si>
    <t>คอนเฟลก</t>
  </si>
  <si>
    <t xml:space="preserve"> ตัวแพ็คเกจสกปรก</t>
  </si>
  <si>
    <t>แก้วมณีกาญจน์</t>
  </si>
  <si>
    <t>เค้กเบาหวิวฝอยทอง 110 กรัม</t>
  </si>
  <si>
    <t>ขนมขึ้นรา</t>
  </si>
  <si>
    <t xml:space="preserve"> เค้กเบาหวิวเผือก 110กรัม</t>
  </si>
  <si>
    <t>รสชาติขม</t>
  </si>
  <si>
    <t>ชิฟฟ่อนมะพร้าว 2 ชิ้น</t>
  </si>
  <si>
    <t>เปรี้ยว บวม</t>
  </si>
  <si>
    <t>ปังสังขยา6ชิ้น</t>
  </si>
  <si>
    <t>เปี๊ยะไส้ถั่วไข่เค็ม</t>
  </si>
  <si>
    <t>ไม่ยิงวันที่</t>
  </si>
  <si>
    <t>LOT 071/68</t>
  </si>
  <si>
    <t>เปี๊ยะใบเตย6ลูก</t>
  </si>
  <si>
    <t>LOT 069/68</t>
  </si>
  <si>
    <t xml:space="preserve"> ขนมปังสังขยา6ลูก</t>
  </si>
  <si>
    <t>เค้กโบราณผลไม้4ชิ้น</t>
  </si>
  <si>
    <t xml:space="preserve"> เค้กโบราณรวมรส4ชิ้น</t>
  </si>
  <si>
    <t>เอแคลร์นมสด</t>
  </si>
  <si>
    <t>ชิฟฟ่อนยอดฮิต รสมัลเบอร์รี่</t>
  </si>
  <si>
    <t>บวม</t>
  </si>
  <si>
    <t>ชาไทยปัง6ชิ้น</t>
  </si>
  <si>
    <t>เปรี้ยวก่อนวันหมดอายุ</t>
  </si>
  <si>
    <t>ซอฟท์เค้กมะพร้าวนมสด</t>
  </si>
  <si>
    <t>ชิฟฟ่อนสอดไส้รวมรส 3 ชิ้น</t>
  </si>
  <si>
    <t>ดิโอโซน</t>
  </si>
  <si>
    <t>ครีมฮอร์นวนิลา</t>
  </si>
  <si>
    <t>มีเศษดำๆในขนม</t>
  </si>
  <si>
    <t>ชิฟฟ่อนรวมรส 6 ชิ้น      (สตรอวเบอร์รี่,บลูเบอร์รี่,นมชมพูฮอกไกโด)</t>
  </si>
  <si>
    <t>บวม, ขึ้นราแผ่นสีขาว</t>
  </si>
  <si>
    <t>05/05/68 , 12/05/2568</t>
  </si>
  <si>
    <t>19/05/2568 , 26/05/2568</t>
  </si>
  <si>
    <t>ชิฟฟ่อนรวมรส (สตรอวเบอร์รี่)</t>
  </si>
  <si>
    <t>ลำพยา 2</t>
  </si>
  <si>
    <t>สอดไส้รวมรส 3 ชิ้น</t>
  </si>
  <si>
    <t>สอดไส้รวมรส 6 ชิ้น</t>
  </si>
  <si>
    <t xml:space="preserve"> เอแคลร์นมสด</t>
  </si>
  <si>
    <t>มีเศษดำๆอยู่ในกล่อง ลักษณะเหมือนเม็ดแมงลัก</t>
  </si>
  <si>
    <t>ชิฟฟ่อนสอดไส้ฝอยทองแยมส้ม</t>
  </si>
  <si>
    <t>บวมและขึ้นราและบางชิ้นมีสีดำข้างๆ เป็นลักษณะน้ำแหยะๆ</t>
  </si>
  <si>
    <t xml:space="preserve"> ชิฟฟ่อนสอดไส้บลูเบอร์รี่</t>
  </si>
  <si>
    <t xml:space="preserve"> ขึ้นรา</t>
  </si>
  <si>
    <t>ลำพยา2</t>
  </si>
  <si>
    <t>แฉะ เปลี่ยนสี ขึ้นรา</t>
  </si>
  <si>
    <t>28/05/2568 , 02/06/2568</t>
  </si>
  <si>
    <t>16/06/2568 , 21/06/2568</t>
  </si>
  <si>
    <t>ชิฟฟ่อนรวมรส 4 ชิ้น (รสกาแฟ)</t>
  </si>
  <si>
    <t>ชิฟฟ่อนไส้เนยมะพร้าว</t>
  </si>
  <si>
    <t xml:space="preserve"> ชิฟฟ่อนสอดไส้รวมรส 6 ชิ้น</t>
  </si>
  <si>
    <t>ชิฟฟ่อนรวมรส 8 ชิ้น รสบลูเบอรี</t>
  </si>
  <si>
    <t>เมอร์แรงค์</t>
  </si>
  <si>
    <t>มีสีซีด นิ่มไม่กรอบ มีรสชาติจืด</t>
  </si>
  <si>
    <t>02/05/68 , 05/05/68</t>
  </si>
  <si>
    <t>29/06/68 , 03/07/68</t>
  </si>
  <si>
    <t>เค้กเบาหวิวมะพร้าวน้ำหอม 110 กรัม</t>
  </si>
  <si>
    <t>ขนมเปื้อนคราบสีดำ</t>
  </si>
  <si>
    <t>เค้กเบาหวิวกล้วยหอมมะพร้าวเผา 110 กรัม</t>
  </si>
  <si>
    <t>มีเส้นด้ายในตัวขนม</t>
  </si>
  <si>
    <t>ขนมปังสังขยานมสด 4 ชิ้น</t>
  </si>
  <si>
    <t>กล่องสกปรก</t>
  </si>
  <si>
    <t>พบเส้นผมในแพ็คเกจ</t>
  </si>
  <si>
    <t>ไส้เปรี้ยวและมีน้ำอยู่ข้างในค</t>
  </si>
  <si>
    <t>ชิฟฟ่อนสอดไส้ฝอยทอง 6 ชิ้น</t>
  </si>
  <si>
    <t>คอนเฟลค</t>
  </si>
  <si>
    <t>พบเส้นพบในขนม</t>
  </si>
  <si>
    <t>ชิฟฟ่อนเค้กรวมรส 8 ชิ้น</t>
  </si>
  <si>
    <t>กล่องมีรอย</t>
  </si>
  <si>
    <t>ชิฟฟ่อนยอดฮิต</t>
  </si>
  <si>
    <t>เสียก่อนวันหมดอายุ</t>
  </si>
  <si>
    <t>กล่องขนมสกปรก</t>
  </si>
  <si>
    <t>20/08/68</t>
  </si>
  <si>
    <t>บูธหน้ามอ</t>
  </si>
  <si>
    <t>ไส้เลอะกล่องขนมตามขอบเลอะดูไม่สะอาดไม่น่ากิน</t>
  </si>
  <si>
    <t>26/08/68</t>
  </si>
  <si>
    <t>25/08/2568</t>
  </si>
  <si>
    <t>บูธลำพยา3เก่า</t>
  </si>
  <si>
    <t>ชิฟฟ่อนเค้กสอดไส้ครีมมะพร้าว8ชิ้น</t>
  </si>
  <si>
    <t>มีกลิ่นและรสชาติเปรี้ยวก่อนวันหมดอายุ</t>
  </si>
  <si>
    <t>18/08/2568</t>
  </si>
  <si>
    <t>27/08/2568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</si>
</sst>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"/>
    <numFmt numFmtId="188" formatCode="dd/mm/yyyy"/>
    <numFmt numFmtId="189" formatCode="dd/mm/yy"/>
  </numFmts>
  <fonts count="17" x14ac:knownFonts="1">
    <font>
      <sz val="11"/>
      <color theme="1"/>
      <name val="Calibri"/>
      <scheme val="minor"/>
    </font>
    <font>
      <b/>
      <sz val="20"/>
      <color theme="1"/>
      <name val="AngsanaUPC"/>
    </font>
    <font>
      <b/>
      <sz val="18"/>
      <color theme="0"/>
      <name val="AngsanaUPC"/>
    </font>
    <font>
      <sz val="11"/>
      <name val="Calibri"/>
    </font>
    <font>
      <sz val="16"/>
      <color theme="1"/>
      <name val="Angsana New"/>
    </font>
    <font>
      <b/>
      <sz val="18"/>
      <color theme="1"/>
      <name val="Angsana New"/>
    </font>
    <font>
      <b/>
      <sz val="16"/>
      <color theme="0"/>
      <name val="AngsanaUPC"/>
    </font>
    <font>
      <b/>
      <sz val="16"/>
      <color theme="1"/>
      <name val="AngsanaUPC"/>
    </font>
    <font>
      <b/>
      <sz val="18"/>
      <color rgb="FF000000"/>
      <name val="Angsana New"/>
    </font>
    <font>
      <sz val="16"/>
      <color theme="1"/>
      <name val="Calibri"/>
    </font>
    <font>
      <b/>
      <sz val="18"/>
      <color rgb="FFFFFFFF"/>
      <name val="AngsanaUPC"/>
    </font>
    <font>
      <sz val="18"/>
      <color theme="0"/>
      <name val="Calibri"/>
    </font>
    <font>
      <sz val="16"/>
      <color theme="0"/>
      <name val="Angsana New"/>
    </font>
    <font>
      <sz val="16"/>
      <color rgb="FFFFFFFF"/>
      <name val="Angsana New"/>
    </font>
    <font>
      <sz val="11"/>
      <color theme="1"/>
      <name val="Calibri"/>
    </font>
    <font>
      <sz val="11"/>
      <color theme="1"/>
      <name val="Calibri"/>
      <scheme val="minor"/>
    </font>
    <font>
      <i/>
      <sz val="16"/>
      <color theme="1"/>
      <name val="Angsana New"/>
    </font>
  </fonts>
  <fills count="6">
    <fill>
      <patternFill patternType="none"/>
    </fill>
    <fill>
      <patternFill patternType="gray125"/>
    </fill>
    <fill>
      <patternFill patternType="solid">
        <fgColor rgb="FFD60093"/>
        <bgColor rgb="FFD60093"/>
      </patternFill>
    </fill>
    <fill>
      <patternFill patternType="solid">
        <fgColor rgb="FFCC3399"/>
        <bgColor rgb="FFCC33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187" fontId="8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87" fontId="2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88" fontId="4" fillId="0" borderId="0" xfId="0" applyNumberFormat="1" applyFont="1" applyAlignment="1">
      <alignment horizontal="center" vertical="center" wrapText="1"/>
    </xf>
    <xf numFmtId="18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187" fontId="4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89" fontId="4" fillId="0" borderId="0" xfId="0" applyNumberFormat="1" applyFont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g"/><Relationship Id="rId3" Type="http://schemas.openxmlformats.org/officeDocument/2006/relationships/image" Target="../media/image25.jpg"/><Relationship Id="rId7" Type="http://schemas.openxmlformats.org/officeDocument/2006/relationships/image" Target="../media/image29.jpg"/><Relationship Id="rId2" Type="http://schemas.openxmlformats.org/officeDocument/2006/relationships/image" Target="../media/image24.jpg"/><Relationship Id="rId1" Type="http://schemas.openxmlformats.org/officeDocument/2006/relationships/image" Target="../media/image23.jpg"/><Relationship Id="rId6" Type="http://schemas.openxmlformats.org/officeDocument/2006/relationships/image" Target="../media/image28.jpg"/><Relationship Id="rId11" Type="http://schemas.openxmlformats.org/officeDocument/2006/relationships/image" Target="../media/image33.jpg"/><Relationship Id="rId5" Type="http://schemas.openxmlformats.org/officeDocument/2006/relationships/image" Target="../media/image27.jpg"/><Relationship Id="rId10" Type="http://schemas.openxmlformats.org/officeDocument/2006/relationships/image" Target="../media/image32.jpg"/><Relationship Id="rId4" Type="http://schemas.openxmlformats.org/officeDocument/2006/relationships/image" Target="../media/image26.jpg"/><Relationship Id="rId9" Type="http://schemas.openxmlformats.org/officeDocument/2006/relationships/image" Target="../media/image3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g"/><Relationship Id="rId2" Type="http://schemas.openxmlformats.org/officeDocument/2006/relationships/image" Target="../media/image35.jpg"/><Relationship Id="rId1" Type="http://schemas.openxmlformats.org/officeDocument/2006/relationships/image" Target="../media/image34.jpg"/><Relationship Id="rId6" Type="http://schemas.openxmlformats.org/officeDocument/2006/relationships/image" Target="../media/image39.jpg"/><Relationship Id="rId5" Type="http://schemas.openxmlformats.org/officeDocument/2006/relationships/image" Target="../media/image38.jpg"/><Relationship Id="rId4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190500</xdr:colOff>
      <xdr:row>2</xdr:row>
      <xdr:rowOff>47625</xdr:rowOff>
    </xdr:from>
    <xdr:ext cx="1133475" cy="1504950"/>
    <xdr:pic>
      <xdr:nvPicPr>
        <xdr:cNvPr id="2" name="image23.jpg" title="รูปภาพ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1809750</xdr:colOff>
      <xdr:row>2</xdr:row>
      <xdr:rowOff>123825</xdr:rowOff>
    </xdr:from>
    <xdr:ext cx="1133475" cy="1504950"/>
    <xdr:pic>
      <xdr:nvPicPr>
        <xdr:cNvPr id="3" name="image7.jpg" title="รูปภาพ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1809750</xdr:colOff>
      <xdr:row>3</xdr:row>
      <xdr:rowOff>180975</xdr:rowOff>
    </xdr:from>
    <xdr:ext cx="1133475" cy="1504950"/>
    <xdr:pic>
      <xdr:nvPicPr>
        <xdr:cNvPr id="4" name="image28.jpg" title="รูปภาพ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3</xdr:row>
      <xdr:rowOff>142875</xdr:rowOff>
    </xdr:from>
    <xdr:ext cx="1066800" cy="1438275"/>
    <xdr:pic>
      <xdr:nvPicPr>
        <xdr:cNvPr id="5" name="image11.jpg" title="รูปภาพ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304800</xdr:colOff>
      <xdr:row>4</xdr:row>
      <xdr:rowOff>19050</xdr:rowOff>
    </xdr:from>
    <xdr:ext cx="962025" cy="1704975"/>
    <xdr:pic>
      <xdr:nvPicPr>
        <xdr:cNvPr id="6" name="image14.jpg" title="รูปภาพ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1724025</xdr:colOff>
      <xdr:row>4</xdr:row>
      <xdr:rowOff>95250</xdr:rowOff>
    </xdr:from>
    <xdr:ext cx="962025" cy="1704975"/>
    <xdr:pic>
      <xdr:nvPicPr>
        <xdr:cNvPr id="7" name="image20.jpg" title="รูปภาพ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1866900</xdr:colOff>
      <xdr:row>5</xdr:row>
      <xdr:rowOff>66675</xdr:rowOff>
    </xdr:from>
    <xdr:ext cx="1066800" cy="1390650"/>
    <xdr:pic>
      <xdr:nvPicPr>
        <xdr:cNvPr id="8" name="image1.jpg" title="รูปภาพ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228600</xdr:colOff>
      <xdr:row>5</xdr:row>
      <xdr:rowOff>66675</xdr:rowOff>
    </xdr:from>
    <xdr:ext cx="1066800" cy="1390650"/>
    <xdr:pic>
      <xdr:nvPicPr>
        <xdr:cNvPr id="9" name="image2.jpg" title="รูปภาพ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171450</xdr:colOff>
      <xdr:row>6</xdr:row>
      <xdr:rowOff>114300</xdr:rowOff>
    </xdr:from>
    <xdr:ext cx="1028700" cy="1266825"/>
    <xdr:pic>
      <xdr:nvPicPr>
        <xdr:cNvPr id="10" name="image12.jpg" title="รูปภาพ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2695575</xdr:colOff>
      <xdr:row>6</xdr:row>
      <xdr:rowOff>114300</xdr:rowOff>
    </xdr:from>
    <xdr:ext cx="962025" cy="1266825"/>
    <xdr:pic>
      <xdr:nvPicPr>
        <xdr:cNvPr id="11" name="image4.jpg" title="รูปภาพ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1381125</xdr:colOff>
      <xdr:row>6</xdr:row>
      <xdr:rowOff>57150</xdr:rowOff>
    </xdr:from>
    <xdr:ext cx="1133475" cy="1390650"/>
    <xdr:pic>
      <xdr:nvPicPr>
        <xdr:cNvPr id="12" name="image18.jpg" title="รูปภาพ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7</xdr:row>
      <xdr:rowOff>38100</xdr:rowOff>
    </xdr:from>
    <xdr:ext cx="1209675" cy="1628775"/>
    <xdr:pic>
      <xdr:nvPicPr>
        <xdr:cNvPr id="13" name="image10.jpg" title="รูปภาพ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1457325</xdr:colOff>
      <xdr:row>7</xdr:row>
      <xdr:rowOff>76200</xdr:rowOff>
    </xdr:from>
    <xdr:ext cx="1133475" cy="1562100"/>
    <xdr:pic>
      <xdr:nvPicPr>
        <xdr:cNvPr id="14" name="image9.jpg" title="รูปภาพ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85725</xdr:colOff>
      <xdr:row>8</xdr:row>
      <xdr:rowOff>238125</xdr:rowOff>
    </xdr:from>
    <xdr:ext cx="1066800" cy="1438275"/>
    <xdr:pic>
      <xdr:nvPicPr>
        <xdr:cNvPr id="15" name="image3.jpg" title="รูปภาพ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1295400</xdr:colOff>
      <xdr:row>8</xdr:row>
      <xdr:rowOff>285750</xdr:rowOff>
    </xdr:from>
    <xdr:ext cx="1066800" cy="1438275"/>
    <xdr:pic>
      <xdr:nvPicPr>
        <xdr:cNvPr id="16" name="image16.jpg" title="รูปภาพ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2505075</xdr:colOff>
      <xdr:row>8</xdr:row>
      <xdr:rowOff>247650</xdr:rowOff>
    </xdr:from>
    <xdr:ext cx="1133475" cy="1504950"/>
    <xdr:pic>
      <xdr:nvPicPr>
        <xdr:cNvPr id="17" name="image13.jpg" title="รูปภาพ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9</xdr:row>
      <xdr:rowOff>66675</xdr:rowOff>
    </xdr:from>
    <xdr:ext cx="1238250" cy="942975"/>
    <xdr:pic>
      <xdr:nvPicPr>
        <xdr:cNvPr id="18" name="image21.jpg" title="รูปภาพ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1762125</xdr:colOff>
      <xdr:row>9</xdr:row>
      <xdr:rowOff>66675</xdr:rowOff>
    </xdr:from>
    <xdr:ext cx="1390650" cy="1000125"/>
    <xdr:pic>
      <xdr:nvPicPr>
        <xdr:cNvPr id="19" name="image22.jpg" title="รูปภาพ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133350</xdr:colOff>
      <xdr:row>10</xdr:row>
      <xdr:rowOff>104775</xdr:rowOff>
    </xdr:from>
    <xdr:ext cx="1323975" cy="1000125"/>
    <xdr:pic>
      <xdr:nvPicPr>
        <xdr:cNvPr id="20" name="image17.jpg" title="รูปภาพ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1762125</xdr:colOff>
      <xdr:row>10</xdr:row>
      <xdr:rowOff>104775</xdr:rowOff>
    </xdr:from>
    <xdr:ext cx="1390650" cy="1000125"/>
    <xdr:pic>
      <xdr:nvPicPr>
        <xdr:cNvPr id="21" name="image5.jpg" title="รูปภาพ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1114425</xdr:colOff>
      <xdr:row>11</xdr:row>
      <xdr:rowOff>57150</xdr:rowOff>
    </xdr:from>
    <xdr:ext cx="809625" cy="1076325"/>
    <xdr:pic>
      <xdr:nvPicPr>
        <xdr:cNvPr id="22" name="image6.jpg" title="รูปภาพ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11</xdr:row>
      <xdr:rowOff>0</xdr:rowOff>
    </xdr:from>
    <xdr:ext cx="885825" cy="1181100"/>
    <xdr:pic>
      <xdr:nvPicPr>
        <xdr:cNvPr id="23" name="image8.jpg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295275</xdr:colOff>
      <xdr:row>2</xdr:row>
      <xdr:rowOff>114300</xdr:rowOff>
    </xdr:from>
    <xdr:ext cx="1143000" cy="1514475"/>
    <xdr:pic>
      <xdr:nvPicPr>
        <xdr:cNvPr id="2" name="image15.jpg" title="รูปภาพ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1562100</xdr:colOff>
      <xdr:row>2</xdr:row>
      <xdr:rowOff>114300</xdr:rowOff>
    </xdr:from>
    <xdr:ext cx="1143000" cy="1514475"/>
    <xdr:pic>
      <xdr:nvPicPr>
        <xdr:cNvPr id="3" name="image25.jpg" title="รูปภาพ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800100</xdr:colOff>
      <xdr:row>3</xdr:row>
      <xdr:rowOff>47625</xdr:rowOff>
    </xdr:from>
    <xdr:ext cx="1524000" cy="1143000"/>
    <xdr:pic>
      <xdr:nvPicPr>
        <xdr:cNvPr id="4" name="image19.jpg" title="รูปภาพ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1762125</xdr:colOff>
      <xdr:row>4</xdr:row>
      <xdr:rowOff>57150</xdr:rowOff>
    </xdr:from>
    <xdr:ext cx="590550" cy="1085850"/>
    <xdr:pic>
      <xdr:nvPicPr>
        <xdr:cNvPr id="5" name="image37.jpg" title="รูปภาพ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1562100</xdr:colOff>
      <xdr:row>5</xdr:row>
      <xdr:rowOff>57150</xdr:rowOff>
    </xdr:from>
    <xdr:ext cx="895350" cy="1162050"/>
    <xdr:pic>
      <xdr:nvPicPr>
        <xdr:cNvPr id="6" name="image24.jpg" title="รูปภาพ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552450</xdr:colOff>
      <xdr:row>5</xdr:row>
      <xdr:rowOff>28575</xdr:rowOff>
    </xdr:from>
    <xdr:ext cx="895350" cy="1162050"/>
    <xdr:pic>
      <xdr:nvPicPr>
        <xdr:cNvPr id="7" name="image29.jpg" title="รูปภาพ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1609725</xdr:colOff>
      <xdr:row>6</xdr:row>
      <xdr:rowOff>66675</xdr:rowOff>
    </xdr:from>
    <xdr:ext cx="885825" cy="1143000"/>
    <xdr:pic>
      <xdr:nvPicPr>
        <xdr:cNvPr id="8" name="image32.jpg" title="รูปภาพ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552450</xdr:colOff>
      <xdr:row>6</xdr:row>
      <xdr:rowOff>57150</xdr:rowOff>
    </xdr:from>
    <xdr:ext cx="885825" cy="1143000"/>
    <xdr:pic>
      <xdr:nvPicPr>
        <xdr:cNvPr id="9" name="image31.jpg" title="รูปภาพ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504825</xdr:colOff>
      <xdr:row>7</xdr:row>
      <xdr:rowOff>28575</xdr:rowOff>
    </xdr:from>
    <xdr:ext cx="895350" cy="1200150"/>
    <xdr:pic>
      <xdr:nvPicPr>
        <xdr:cNvPr id="10" name="image30.jpg" title="รูปภาพ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1495425</xdr:colOff>
      <xdr:row>7</xdr:row>
      <xdr:rowOff>28575</xdr:rowOff>
    </xdr:from>
    <xdr:ext cx="1104900" cy="1200150"/>
    <xdr:pic>
      <xdr:nvPicPr>
        <xdr:cNvPr id="11" name="image26.jpg" title="รูปภาพ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904875" cy="1209675"/>
    <xdr:pic>
      <xdr:nvPicPr>
        <xdr:cNvPr id="12" name="image33.jp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3419475</xdr:colOff>
      <xdr:row>5</xdr:row>
      <xdr:rowOff>57150</xdr:rowOff>
    </xdr:from>
    <xdr:ext cx="1628775" cy="1019175"/>
    <xdr:pic>
      <xdr:nvPicPr>
        <xdr:cNvPr id="2" name="image38.jpg" title="รูปภาพ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5</xdr:row>
      <xdr:rowOff>57150</xdr:rowOff>
    </xdr:from>
    <xdr:ext cx="1628775" cy="1019175"/>
    <xdr:pic>
      <xdr:nvPicPr>
        <xdr:cNvPr id="3" name="image27.jpg" title="รูปภาพ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1743075</xdr:colOff>
      <xdr:row>5</xdr:row>
      <xdr:rowOff>57150</xdr:rowOff>
    </xdr:from>
    <xdr:ext cx="1590675" cy="1019175"/>
    <xdr:pic>
      <xdr:nvPicPr>
        <xdr:cNvPr id="4" name="image35.jpg" title="รูปภาพ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2362200" cy="1847850"/>
    <xdr:pic>
      <xdr:nvPicPr>
        <xdr:cNvPr id="5" name="image36.jp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2981325" cy="1304925"/>
    <xdr:pic>
      <xdr:nvPicPr>
        <xdr:cNvPr id="6" name="image34.jp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904875" cy="1209675"/>
    <xdr:pic>
      <xdr:nvPicPr>
        <xdr:cNvPr id="7" name="image39.jp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FF"/>
    <pageSetUpPr fitToPage="1"/>
  </sheetPr>
  <dimension ref="A1:O15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F18" sqref="F18"/>
    </sheetView>
  </sheetViews>
  <sheetFormatPr defaultColWidth="14.44140625" defaultRowHeight="14.4" x14ac:dyDescent="0.3"/>
  <cols>
    <col min="1" max="1" width="15.5546875" customWidth="1"/>
    <col min="2" max="2" width="11.88671875" customWidth="1"/>
    <col min="3" max="12" width="15.109375" customWidth="1"/>
    <col min="13" max="13" width="8.6640625" customWidth="1"/>
    <col min="14" max="14" width="11" customWidth="1"/>
    <col min="15" max="15" width="13.109375" customWidth="1"/>
  </cols>
  <sheetData>
    <row r="1" spans="1:15" ht="28.8" x14ac:dyDescent="0.3">
      <c r="A1" s="1" t="s">
        <v>0</v>
      </c>
    </row>
    <row r="2" spans="1:15" ht="52.8" x14ac:dyDescent="0.3">
      <c r="A2" s="2" t="s">
        <v>1</v>
      </c>
      <c r="B2" s="2" t="s">
        <v>2</v>
      </c>
      <c r="C2" s="45" t="s">
        <v>3</v>
      </c>
      <c r="D2" s="46"/>
      <c r="E2" s="45" t="s">
        <v>4</v>
      </c>
      <c r="F2" s="46"/>
      <c r="G2" s="45" t="s">
        <v>5</v>
      </c>
      <c r="H2" s="46"/>
      <c r="I2" s="45" t="s">
        <v>6</v>
      </c>
      <c r="J2" s="46"/>
      <c r="K2" s="45" t="s">
        <v>7</v>
      </c>
      <c r="L2" s="46"/>
      <c r="M2" s="2" t="s">
        <v>8</v>
      </c>
      <c r="N2" s="2" t="s">
        <v>9</v>
      </c>
      <c r="O2" s="2" t="s">
        <v>10</v>
      </c>
    </row>
    <row r="3" spans="1:15" ht="23.4" x14ac:dyDescent="0.6">
      <c r="A3" s="3">
        <v>1</v>
      </c>
      <c r="B3" s="4" t="s">
        <v>11</v>
      </c>
      <c r="C3" s="5">
        <v>89</v>
      </c>
      <c r="D3" s="6">
        <v>4745</v>
      </c>
      <c r="E3" s="5">
        <v>5</v>
      </c>
      <c r="F3" s="6">
        <v>450</v>
      </c>
      <c r="G3" s="5">
        <v>80</v>
      </c>
      <c r="H3" s="6">
        <v>4400</v>
      </c>
      <c r="I3" s="5">
        <v>0</v>
      </c>
      <c r="J3" s="6">
        <v>0</v>
      </c>
      <c r="K3" s="5">
        <v>0</v>
      </c>
      <c r="L3" s="6">
        <v>0</v>
      </c>
      <c r="M3" s="5">
        <f t="shared" ref="M3:N3" si="0">+C3+E3+G3+I3+K3</f>
        <v>174</v>
      </c>
      <c r="N3" s="6">
        <f t="shared" si="0"/>
        <v>9595</v>
      </c>
      <c r="O3" s="5"/>
    </row>
    <row r="4" spans="1:15" ht="23.4" x14ac:dyDescent="0.6">
      <c r="A4" s="3">
        <v>2</v>
      </c>
      <c r="B4" s="4" t="s">
        <v>12</v>
      </c>
      <c r="C4" s="5">
        <v>7</v>
      </c>
      <c r="D4" s="6">
        <v>260</v>
      </c>
      <c r="E4" s="5">
        <v>0</v>
      </c>
      <c r="F4" s="6">
        <v>0</v>
      </c>
      <c r="G4" s="5">
        <v>3</v>
      </c>
      <c r="H4" s="6">
        <v>150</v>
      </c>
      <c r="I4" s="5">
        <v>0</v>
      </c>
      <c r="J4" s="6">
        <v>0</v>
      </c>
      <c r="K4" s="5">
        <v>13</v>
      </c>
      <c r="L4" s="6">
        <v>210</v>
      </c>
      <c r="M4" s="5">
        <f t="shared" ref="M4:N4" si="1">+C4+E4+G4+I4+K4</f>
        <v>23</v>
      </c>
      <c r="N4" s="6">
        <f t="shared" si="1"/>
        <v>620</v>
      </c>
      <c r="O4" s="5"/>
    </row>
    <row r="5" spans="1:15" ht="23.4" x14ac:dyDescent="0.6">
      <c r="A5" s="3">
        <v>3</v>
      </c>
      <c r="B5" s="4" t="s">
        <v>13</v>
      </c>
      <c r="C5" s="5">
        <v>4</v>
      </c>
      <c r="D5" s="6">
        <f>50+70+50</f>
        <v>170</v>
      </c>
      <c r="E5" s="5">
        <v>6</v>
      </c>
      <c r="F5" s="6">
        <f>250+100</f>
        <v>350</v>
      </c>
      <c r="G5" s="5">
        <v>10</v>
      </c>
      <c r="H5" s="6">
        <f>50+60+400</f>
        <v>510</v>
      </c>
      <c r="I5" s="5">
        <v>2</v>
      </c>
      <c r="J5" s="6">
        <v>200</v>
      </c>
      <c r="K5" s="5">
        <v>0</v>
      </c>
      <c r="L5" s="6">
        <v>0</v>
      </c>
      <c r="M5" s="5">
        <f t="shared" ref="M5:N5" si="2">+C5+E5+G5+I5+K5</f>
        <v>22</v>
      </c>
      <c r="N5" s="6">
        <f t="shared" si="2"/>
        <v>1230</v>
      </c>
      <c r="O5" s="5"/>
    </row>
    <row r="6" spans="1:15" ht="23.4" x14ac:dyDescent="0.6">
      <c r="A6" s="3">
        <v>4</v>
      </c>
      <c r="B6" s="4" t="s">
        <v>14</v>
      </c>
      <c r="C6" s="5">
        <v>2</v>
      </c>
      <c r="D6" s="6">
        <v>105</v>
      </c>
      <c r="E6" s="5">
        <v>0</v>
      </c>
      <c r="F6" s="6">
        <v>0</v>
      </c>
      <c r="G6" s="5">
        <v>0</v>
      </c>
      <c r="H6" s="6">
        <v>0</v>
      </c>
      <c r="I6" s="5">
        <v>0</v>
      </c>
      <c r="J6" s="6">
        <v>0</v>
      </c>
      <c r="K6" s="5">
        <v>0</v>
      </c>
      <c r="L6" s="6">
        <v>0</v>
      </c>
      <c r="M6" s="5">
        <f t="shared" ref="M6:N6" si="3">+C6+E6+G6+I6+K6</f>
        <v>2</v>
      </c>
      <c r="N6" s="6">
        <f t="shared" si="3"/>
        <v>105</v>
      </c>
      <c r="O6" s="5"/>
    </row>
    <row r="7" spans="1:15" ht="23.4" x14ac:dyDescent="0.6">
      <c r="A7" s="3">
        <v>5</v>
      </c>
      <c r="B7" s="4" t="s">
        <v>15</v>
      </c>
      <c r="C7" s="5">
        <v>0</v>
      </c>
      <c r="D7" s="6">
        <v>0</v>
      </c>
      <c r="E7" s="5">
        <v>1</v>
      </c>
      <c r="F7" s="6">
        <v>50</v>
      </c>
      <c r="G7" s="5">
        <v>0</v>
      </c>
      <c r="H7" s="6">
        <v>0</v>
      </c>
      <c r="I7" s="5">
        <v>4</v>
      </c>
      <c r="J7" s="6">
        <v>350</v>
      </c>
      <c r="K7" s="5">
        <v>2</v>
      </c>
      <c r="L7" s="6">
        <v>100</v>
      </c>
      <c r="M7" s="5">
        <f t="shared" ref="M7:N7" si="4">+C7+E7+G7+I7+K7</f>
        <v>7</v>
      </c>
      <c r="N7" s="6">
        <f t="shared" si="4"/>
        <v>500</v>
      </c>
      <c r="O7" s="5"/>
    </row>
    <row r="8" spans="1:15" ht="23.4" x14ac:dyDescent="0.6">
      <c r="A8" s="3">
        <v>6</v>
      </c>
      <c r="B8" s="4" t="s">
        <v>16</v>
      </c>
      <c r="C8" s="5">
        <v>0</v>
      </c>
      <c r="D8" s="6">
        <v>0</v>
      </c>
      <c r="E8" s="5">
        <v>19</v>
      </c>
      <c r="F8" s="6">
        <v>1360</v>
      </c>
      <c r="G8" s="5">
        <v>0</v>
      </c>
      <c r="H8" s="6">
        <v>0</v>
      </c>
      <c r="I8" s="5">
        <v>0</v>
      </c>
      <c r="J8" s="6">
        <v>0</v>
      </c>
      <c r="K8" s="5">
        <v>0</v>
      </c>
      <c r="L8" s="6">
        <v>0</v>
      </c>
      <c r="M8" s="5">
        <f t="shared" ref="M8:N8" si="5">+C8+E8+G8+I8+K8</f>
        <v>19</v>
      </c>
      <c r="N8" s="6">
        <f t="shared" si="5"/>
        <v>1360</v>
      </c>
      <c r="O8" s="5"/>
    </row>
    <row r="9" spans="1:15" ht="23.4" x14ac:dyDescent="0.6">
      <c r="A9" s="3">
        <v>7</v>
      </c>
      <c r="B9" s="4" t="s">
        <v>17</v>
      </c>
      <c r="C9" s="5">
        <v>0</v>
      </c>
      <c r="D9" s="6">
        <v>0</v>
      </c>
      <c r="E9" s="5">
        <v>12</v>
      </c>
      <c r="F9" s="6">
        <v>575</v>
      </c>
      <c r="G9" s="5">
        <v>0</v>
      </c>
      <c r="H9" s="6">
        <v>0</v>
      </c>
      <c r="I9" s="5">
        <v>0</v>
      </c>
      <c r="J9" s="6">
        <v>0</v>
      </c>
      <c r="K9" s="5">
        <v>0</v>
      </c>
      <c r="L9" s="6">
        <v>0</v>
      </c>
      <c r="M9" s="5">
        <f t="shared" ref="M9:N9" si="6">+C9+E9+G9+I9+K9</f>
        <v>12</v>
      </c>
      <c r="N9" s="6">
        <f t="shared" si="6"/>
        <v>575</v>
      </c>
      <c r="O9" s="5"/>
    </row>
    <row r="10" spans="1:15" ht="23.4" x14ac:dyDescent="0.6">
      <c r="A10" s="3">
        <v>8</v>
      </c>
      <c r="B10" s="4" t="s">
        <v>18</v>
      </c>
      <c r="C10" s="5">
        <v>13</v>
      </c>
      <c r="D10" s="6">
        <v>1160</v>
      </c>
      <c r="E10" s="5">
        <v>0</v>
      </c>
      <c r="F10" s="6">
        <v>0</v>
      </c>
      <c r="G10" s="5">
        <v>0</v>
      </c>
      <c r="H10" s="6">
        <v>0</v>
      </c>
      <c r="I10" s="5">
        <v>0</v>
      </c>
      <c r="J10" s="6">
        <v>0</v>
      </c>
      <c r="K10" s="5">
        <v>0</v>
      </c>
      <c r="L10" s="6">
        <v>0</v>
      </c>
      <c r="M10" s="5">
        <f t="shared" ref="M10:N10" si="7">+C10+E10+G10+I10+K10</f>
        <v>13</v>
      </c>
      <c r="N10" s="6">
        <f t="shared" si="7"/>
        <v>1160</v>
      </c>
      <c r="O10" s="5"/>
    </row>
    <row r="11" spans="1:15" ht="23.4" x14ac:dyDescent="0.6">
      <c r="A11" s="3">
        <v>9</v>
      </c>
      <c r="B11" s="4" t="s">
        <v>19</v>
      </c>
      <c r="C11" s="5">
        <v>0</v>
      </c>
      <c r="D11" s="6">
        <v>0</v>
      </c>
      <c r="E11" s="5">
        <v>0</v>
      </c>
      <c r="F11" s="6">
        <v>0</v>
      </c>
      <c r="G11" s="5">
        <v>0</v>
      </c>
      <c r="H11" s="6">
        <v>0</v>
      </c>
      <c r="I11" s="5">
        <v>0</v>
      </c>
      <c r="J11" s="6">
        <v>0</v>
      </c>
      <c r="K11" s="5">
        <v>0</v>
      </c>
      <c r="L11" s="6">
        <v>0</v>
      </c>
      <c r="M11" s="5">
        <f t="shared" ref="M11:N11" si="8">+C11+E11+G11+I11+K11</f>
        <v>0</v>
      </c>
      <c r="N11" s="6">
        <f t="shared" si="8"/>
        <v>0</v>
      </c>
      <c r="O11" s="5"/>
    </row>
    <row r="12" spans="1:15" ht="23.4" x14ac:dyDescent="0.6">
      <c r="A12" s="3">
        <v>10</v>
      </c>
      <c r="B12" s="4" t="s">
        <v>20</v>
      </c>
      <c r="C12" s="5">
        <v>0</v>
      </c>
      <c r="D12" s="6">
        <v>0</v>
      </c>
      <c r="E12" s="5">
        <v>0</v>
      </c>
      <c r="F12" s="6">
        <v>0</v>
      </c>
      <c r="G12" s="5">
        <v>0</v>
      </c>
      <c r="H12" s="6">
        <v>0</v>
      </c>
      <c r="I12" s="5">
        <v>0</v>
      </c>
      <c r="J12" s="6">
        <v>0</v>
      </c>
      <c r="K12" s="5">
        <v>0</v>
      </c>
      <c r="L12" s="6">
        <v>0</v>
      </c>
      <c r="M12" s="5">
        <f t="shared" ref="M12:N12" si="9">+C12+E12+G12+I12+K12</f>
        <v>0</v>
      </c>
      <c r="N12" s="6">
        <f t="shared" si="9"/>
        <v>0</v>
      </c>
      <c r="O12" s="5"/>
    </row>
    <row r="13" spans="1:15" ht="23.4" x14ac:dyDescent="0.6">
      <c r="A13" s="3">
        <v>11</v>
      </c>
      <c r="B13" s="4" t="s">
        <v>21</v>
      </c>
      <c r="C13" s="5">
        <v>0</v>
      </c>
      <c r="D13" s="6">
        <v>0</v>
      </c>
      <c r="E13" s="5">
        <v>0</v>
      </c>
      <c r="F13" s="6">
        <v>0</v>
      </c>
      <c r="G13" s="5">
        <v>0</v>
      </c>
      <c r="H13" s="6">
        <v>0</v>
      </c>
      <c r="I13" s="5">
        <v>0</v>
      </c>
      <c r="J13" s="6">
        <v>0</v>
      </c>
      <c r="K13" s="5">
        <v>0</v>
      </c>
      <c r="L13" s="6">
        <v>0</v>
      </c>
      <c r="M13" s="5">
        <f t="shared" ref="M13:N13" si="10">+C13+E13+G13+I13+K13</f>
        <v>0</v>
      </c>
      <c r="N13" s="6">
        <f t="shared" si="10"/>
        <v>0</v>
      </c>
      <c r="O13" s="5"/>
    </row>
    <row r="14" spans="1:15" ht="23.4" x14ac:dyDescent="0.6">
      <c r="A14" s="3">
        <v>12</v>
      </c>
      <c r="B14" s="4" t="s">
        <v>22</v>
      </c>
      <c r="C14" s="5">
        <v>0</v>
      </c>
      <c r="D14" s="6">
        <v>0</v>
      </c>
      <c r="E14" s="5">
        <v>0</v>
      </c>
      <c r="F14" s="6">
        <v>0</v>
      </c>
      <c r="G14" s="5">
        <v>0</v>
      </c>
      <c r="H14" s="6">
        <v>0</v>
      </c>
      <c r="I14" s="5">
        <v>0</v>
      </c>
      <c r="J14" s="6">
        <v>0</v>
      </c>
      <c r="K14" s="5">
        <v>0</v>
      </c>
      <c r="L14" s="6">
        <v>0</v>
      </c>
      <c r="M14" s="5">
        <f t="shared" ref="M14" si="11">+C14+E14+G14+I14+K14</f>
        <v>0</v>
      </c>
      <c r="N14" s="6">
        <f t="shared" ref="N14" si="12">+D14+F14+H14+J14+L14</f>
        <v>0</v>
      </c>
      <c r="O14" s="5"/>
    </row>
    <row r="15" spans="1:15" ht="26.4" x14ac:dyDescent="0.3">
      <c r="L15" s="7" t="s">
        <v>23</v>
      </c>
      <c r="M15" s="8">
        <f t="shared" ref="M15:N15" si="13">SUM(M3:M14)</f>
        <v>272</v>
      </c>
      <c r="N15" s="9">
        <f t="shared" si="13"/>
        <v>15145</v>
      </c>
      <c r="O15" s="10" t="s">
        <v>24</v>
      </c>
    </row>
  </sheetData>
  <mergeCells count="5">
    <mergeCell ref="C2:D2"/>
    <mergeCell ref="E2:F2"/>
    <mergeCell ref="G2:H2"/>
    <mergeCell ref="I2:J2"/>
    <mergeCell ref="K2:L2"/>
  </mergeCells>
  <pageMargins left="0.25" right="0.25" top="0.75" bottom="0.75" header="0" footer="0"/>
  <pageSetup scale="6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28.8" x14ac:dyDescent="0.4">
      <c r="A1" s="1" t="s">
        <v>0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23</v>
      </c>
      <c r="M1" s="14">
        <f>SUBTOTAL(9,M3:M48)</f>
        <v>9595</v>
      </c>
      <c r="N1" s="15" t="s">
        <v>24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46.8" x14ac:dyDescent="0.6">
      <c r="A3" s="5">
        <v>1</v>
      </c>
      <c r="B3" s="22"/>
      <c r="C3" s="23"/>
      <c r="D3" s="24">
        <v>243993</v>
      </c>
      <c r="E3" s="4" t="s">
        <v>40</v>
      </c>
      <c r="F3" s="4"/>
      <c r="G3" s="4" t="s">
        <v>41</v>
      </c>
      <c r="H3" s="4">
        <v>2</v>
      </c>
      <c r="I3" s="4" t="s">
        <v>42</v>
      </c>
      <c r="J3" s="25">
        <v>243992</v>
      </c>
      <c r="K3" s="25">
        <v>243999</v>
      </c>
      <c r="L3" s="4">
        <v>35</v>
      </c>
      <c r="M3" s="26">
        <f t="shared" ref="M3:M12" si="0">+H3*L3</f>
        <v>70</v>
      </c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23.4" x14ac:dyDescent="0.6">
      <c r="A4" s="5">
        <v>2</v>
      </c>
      <c r="B4" s="22"/>
      <c r="C4" s="23"/>
      <c r="D4" s="24">
        <v>243996</v>
      </c>
      <c r="E4" s="4" t="s">
        <v>43</v>
      </c>
      <c r="F4" s="4"/>
      <c r="G4" s="4" t="s">
        <v>44</v>
      </c>
      <c r="H4" s="4">
        <v>1</v>
      </c>
      <c r="I4" s="4" t="s">
        <v>45</v>
      </c>
      <c r="J4" s="25">
        <v>243986</v>
      </c>
      <c r="K4" s="25">
        <v>244005</v>
      </c>
      <c r="L4" s="4">
        <v>50</v>
      </c>
      <c r="M4" s="26">
        <f t="shared" si="0"/>
        <v>50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46.8" x14ac:dyDescent="0.6">
      <c r="A5" s="5">
        <v>3</v>
      </c>
      <c r="B5" s="22"/>
      <c r="C5" s="23"/>
      <c r="D5" s="24">
        <v>244002</v>
      </c>
      <c r="E5" s="4" t="s">
        <v>46</v>
      </c>
      <c r="F5" s="4"/>
      <c r="G5" s="4" t="s">
        <v>47</v>
      </c>
      <c r="H5" s="4">
        <v>80</v>
      </c>
      <c r="I5" s="4" t="s">
        <v>48</v>
      </c>
      <c r="J5" s="4" t="s">
        <v>49</v>
      </c>
      <c r="K5" s="25">
        <v>244173</v>
      </c>
      <c r="L5" s="4">
        <v>55</v>
      </c>
      <c r="M5" s="26">
        <f t="shared" si="0"/>
        <v>4400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46.8" x14ac:dyDescent="0.6">
      <c r="A6" s="5">
        <v>4</v>
      </c>
      <c r="B6" s="22"/>
      <c r="C6" s="23"/>
      <c r="D6" s="24">
        <v>244003</v>
      </c>
      <c r="E6" s="4" t="s">
        <v>50</v>
      </c>
      <c r="F6" s="4"/>
      <c r="G6" s="4" t="s">
        <v>51</v>
      </c>
      <c r="H6" s="4">
        <v>3</v>
      </c>
      <c r="I6" s="4" t="s">
        <v>52</v>
      </c>
      <c r="J6" s="25">
        <v>243997</v>
      </c>
      <c r="K6" s="25">
        <v>244006</v>
      </c>
      <c r="L6" s="4">
        <v>35</v>
      </c>
      <c r="M6" s="26">
        <f t="shared" si="0"/>
        <v>105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3.4" x14ac:dyDescent="0.6">
      <c r="A7" s="5">
        <v>5</v>
      </c>
      <c r="B7" s="22"/>
      <c r="C7" s="23"/>
      <c r="D7" s="24">
        <v>244003</v>
      </c>
      <c r="E7" s="4" t="s">
        <v>53</v>
      </c>
      <c r="F7" s="4"/>
      <c r="G7" s="4" t="s">
        <v>54</v>
      </c>
      <c r="H7" s="4">
        <v>2</v>
      </c>
      <c r="I7" s="4" t="s">
        <v>55</v>
      </c>
      <c r="J7" s="25">
        <v>243993</v>
      </c>
      <c r="K7" s="25">
        <v>244022</v>
      </c>
      <c r="L7" s="4">
        <v>50</v>
      </c>
      <c r="M7" s="26">
        <f t="shared" si="0"/>
        <v>100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3.4" x14ac:dyDescent="0.6">
      <c r="A8" s="5">
        <v>6</v>
      </c>
      <c r="B8" s="22"/>
      <c r="C8" s="23"/>
      <c r="D8" s="24">
        <v>244004</v>
      </c>
      <c r="E8" s="4" t="s">
        <v>56</v>
      </c>
      <c r="F8" s="4"/>
      <c r="G8" s="4" t="s">
        <v>41</v>
      </c>
      <c r="H8" s="4">
        <v>2</v>
      </c>
      <c r="I8" s="4" t="s">
        <v>57</v>
      </c>
      <c r="J8" s="25">
        <v>244001</v>
      </c>
      <c r="K8" s="24">
        <v>244008</v>
      </c>
      <c r="L8" s="4">
        <v>35</v>
      </c>
      <c r="M8" s="26">
        <f t="shared" si="0"/>
        <v>70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3.4" x14ac:dyDescent="0.6">
      <c r="A9" s="5">
        <v>7</v>
      </c>
      <c r="B9" s="22"/>
      <c r="C9" s="23"/>
      <c r="D9" s="24">
        <v>244004</v>
      </c>
      <c r="E9" s="4" t="s">
        <v>58</v>
      </c>
      <c r="F9" s="4"/>
      <c r="G9" s="4" t="s">
        <v>59</v>
      </c>
      <c r="H9" s="4">
        <v>1</v>
      </c>
      <c r="I9" s="4" t="s">
        <v>45</v>
      </c>
      <c r="J9" s="24">
        <v>243996</v>
      </c>
      <c r="K9" s="24">
        <v>244010</v>
      </c>
      <c r="L9" s="4">
        <v>100</v>
      </c>
      <c r="M9" s="26">
        <f t="shared" si="0"/>
        <v>100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3.4" x14ac:dyDescent="0.6">
      <c r="A10" s="5">
        <v>8</v>
      </c>
      <c r="B10" s="22"/>
      <c r="C10" s="23"/>
      <c r="D10" s="24">
        <v>244005</v>
      </c>
      <c r="E10" s="4" t="s">
        <v>60</v>
      </c>
      <c r="F10" s="4"/>
      <c r="G10" s="4" t="s">
        <v>59</v>
      </c>
      <c r="H10" s="4">
        <v>1</v>
      </c>
      <c r="I10" s="4" t="s">
        <v>45</v>
      </c>
      <c r="J10" s="24">
        <v>244005</v>
      </c>
      <c r="K10" s="24">
        <v>244024</v>
      </c>
      <c r="L10" s="4">
        <v>100</v>
      </c>
      <c r="M10" s="26">
        <f t="shared" si="0"/>
        <v>100</v>
      </c>
      <c r="N10" s="27"/>
      <c r="O10" s="27"/>
      <c r="P10" s="27"/>
      <c r="Q10" s="4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70.2" x14ac:dyDescent="0.6">
      <c r="A11" s="5">
        <v>9</v>
      </c>
      <c r="B11" s="22"/>
      <c r="C11" s="23"/>
      <c r="D11" s="24">
        <v>244007</v>
      </c>
      <c r="E11" s="4" t="s">
        <v>61</v>
      </c>
      <c r="F11" s="4"/>
      <c r="G11" s="4" t="s">
        <v>62</v>
      </c>
      <c r="H11" s="4">
        <v>80</v>
      </c>
      <c r="I11" s="4" t="s">
        <v>63</v>
      </c>
      <c r="J11" s="4" t="s">
        <v>49</v>
      </c>
      <c r="K11" s="4" t="s">
        <v>49</v>
      </c>
      <c r="L11" s="4">
        <v>55</v>
      </c>
      <c r="M11" s="26">
        <f t="shared" si="0"/>
        <v>4400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3.4" x14ac:dyDescent="0.6">
      <c r="A12" s="5">
        <v>10</v>
      </c>
      <c r="B12" s="22"/>
      <c r="C12" s="23"/>
      <c r="D12" s="24">
        <v>244010</v>
      </c>
      <c r="E12" s="4" t="s">
        <v>60</v>
      </c>
      <c r="F12" s="4"/>
      <c r="G12" s="4" t="s">
        <v>64</v>
      </c>
      <c r="H12" s="4">
        <v>2</v>
      </c>
      <c r="I12" s="4" t="s">
        <v>65</v>
      </c>
      <c r="J12" s="24">
        <v>244005</v>
      </c>
      <c r="K12" s="24">
        <v>244024</v>
      </c>
      <c r="L12" s="4">
        <v>100</v>
      </c>
      <c r="M12" s="26">
        <f t="shared" si="0"/>
        <v>200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3.4" x14ac:dyDescent="0.6">
      <c r="A13" s="5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3.4" x14ac:dyDescent="0.6">
      <c r="A14" s="5"/>
      <c r="B14" s="23"/>
      <c r="C14" s="23"/>
      <c r="D14" s="24"/>
      <c r="E14" s="4"/>
      <c r="F14" s="4"/>
      <c r="G14" s="4"/>
      <c r="H14" s="4"/>
      <c r="I14" s="4"/>
      <c r="J14" s="27"/>
      <c r="K14" s="24"/>
      <c r="L14" s="4"/>
      <c r="M14" s="26"/>
      <c r="N14" s="27"/>
      <c r="O14" s="27"/>
      <c r="P14" s="27"/>
      <c r="Q14" s="29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3.4" x14ac:dyDescent="0.6">
      <c r="A15" s="5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3.4" x14ac:dyDescent="0.6">
      <c r="A16" s="5"/>
      <c r="B16" s="23"/>
      <c r="C16" s="23"/>
      <c r="D16" s="24"/>
      <c r="E16" s="4"/>
      <c r="F16" s="4"/>
      <c r="G16" s="4"/>
      <c r="H16" s="4"/>
      <c r="I16" s="4"/>
      <c r="J16" s="27"/>
      <c r="K16" s="27"/>
      <c r="L16" s="4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3.4" x14ac:dyDescent="0.6">
      <c r="A17" s="5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3.4" x14ac:dyDescent="0.6">
      <c r="A18" s="5"/>
      <c r="B18" s="23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6">
        <v>0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3.4" x14ac:dyDescent="0.6">
      <c r="A19" s="5"/>
      <c r="B19" s="23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6">
        <v>0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3.4" x14ac:dyDescent="0.6">
      <c r="A20" s="5"/>
      <c r="B20" s="23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6">
        <v>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3.4" x14ac:dyDescent="0.6">
      <c r="A21" s="5"/>
      <c r="B21" s="23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6">
        <v>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3.4" x14ac:dyDescent="0.6">
      <c r="A22" s="5"/>
      <c r="B22" s="23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6">
        <v>0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3.4" x14ac:dyDescent="0.6">
      <c r="A23" s="5"/>
      <c r="B23" s="23"/>
      <c r="C23" s="23"/>
      <c r="D23" s="27"/>
      <c r="E23" s="27"/>
      <c r="F23" s="27"/>
      <c r="G23" s="27"/>
      <c r="H23" s="27"/>
      <c r="I23" s="27"/>
      <c r="J23" s="27"/>
      <c r="K23" s="27"/>
      <c r="L23" s="27"/>
      <c r="M23" s="26">
        <v>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3.4" x14ac:dyDescent="0.6">
      <c r="A24" s="5"/>
      <c r="B24" s="23"/>
      <c r="C24" s="23"/>
      <c r="D24" s="27"/>
      <c r="E24" s="27"/>
      <c r="F24" s="27"/>
      <c r="G24" s="27"/>
      <c r="H24" s="27"/>
      <c r="I24" s="27"/>
      <c r="J24" s="27"/>
      <c r="K24" s="27"/>
      <c r="L24" s="27"/>
      <c r="M24" s="26">
        <v>0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3.4" x14ac:dyDescent="0.6">
      <c r="A25" s="5"/>
      <c r="B25" s="23"/>
      <c r="C25" s="23"/>
      <c r="D25" s="27"/>
      <c r="E25" s="27"/>
      <c r="F25" s="27"/>
      <c r="G25" s="27"/>
      <c r="H25" s="27"/>
      <c r="I25" s="27"/>
      <c r="J25" s="27"/>
      <c r="K25" s="27"/>
      <c r="L25" s="27"/>
      <c r="M25" s="26">
        <v>0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3.4" x14ac:dyDescent="0.6">
      <c r="A26" s="5"/>
      <c r="B26" s="23"/>
      <c r="C26" s="23"/>
      <c r="D26" s="27"/>
      <c r="E26" s="27"/>
      <c r="F26" s="27"/>
      <c r="G26" s="27"/>
      <c r="H26" s="27"/>
      <c r="I26" s="27"/>
      <c r="J26" s="27"/>
      <c r="K26" s="27"/>
      <c r="L26" s="27"/>
      <c r="M26" s="26">
        <v>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3.4" x14ac:dyDescent="0.6">
      <c r="A27" s="5"/>
      <c r="B27" s="23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6">
        <v>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3.4" x14ac:dyDescent="0.6">
      <c r="A28" s="5"/>
      <c r="B28" s="23"/>
      <c r="C28" s="23"/>
      <c r="D28" s="27"/>
      <c r="E28" s="27"/>
      <c r="F28" s="27"/>
      <c r="G28" s="27"/>
      <c r="H28" s="27"/>
      <c r="I28" s="27"/>
      <c r="J28" s="27"/>
      <c r="K28" s="27"/>
      <c r="L28" s="27"/>
      <c r="M28" s="26">
        <v>0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3.4" x14ac:dyDescent="0.6">
      <c r="A29" s="5"/>
      <c r="B29" s="23"/>
      <c r="C29" s="23"/>
      <c r="D29" s="27"/>
      <c r="E29" s="27"/>
      <c r="F29" s="27"/>
      <c r="G29" s="27"/>
      <c r="H29" s="27"/>
      <c r="I29" s="27"/>
      <c r="J29" s="27"/>
      <c r="K29" s="27"/>
      <c r="L29" s="27"/>
      <c r="M29" s="26">
        <v>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3.4" x14ac:dyDescent="0.6">
      <c r="A30" s="5"/>
      <c r="B30" s="23"/>
      <c r="C30" s="23"/>
      <c r="D30" s="27"/>
      <c r="E30" s="27"/>
      <c r="F30" s="27"/>
      <c r="G30" s="27"/>
      <c r="H30" s="27"/>
      <c r="I30" s="27"/>
      <c r="J30" s="27"/>
      <c r="K30" s="27"/>
      <c r="L30" s="27"/>
      <c r="M30" s="26">
        <v>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23.4" x14ac:dyDescent="0.6">
      <c r="A31" s="5"/>
      <c r="B31" s="23"/>
      <c r="C31" s="23"/>
      <c r="D31" s="27"/>
      <c r="E31" s="27"/>
      <c r="F31" s="27"/>
      <c r="G31" s="27"/>
      <c r="H31" s="27"/>
      <c r="I31" s="27"/>
      <c r="J31" s="27"/>
      <c r="K31" s="27"/>
      <c r="L31" s="27"/>
      <c r="M31" s="26">
        <v>0</v>
      </c>
      <c r="N31" s="27"/>
      <c r="O31" s="27"/>
      <c r="P31" s="27"/>
      <c r="Q31" s="29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23.4" x14ac:dyDescent="0.6">
      <c r="A32" s="5"/>
      <c r="B32" s="23"/>
      <c r="C32" s="23"/>
      <c r="D32" s="27"/>
      <c r="E32" s="27"/>
      <c r="F32" s="27"/>
      <c r="G32" s="27"/>
      <c r="H32" s="27"/>
      <c r="I32" s="27"/>
      <c r="J32" s="27"/>
      <c r="K32" s="27"/>
      <c r="L32" s="27"/>
      <c r="M32" s="26">
        <v>0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23.4" x14ac:dyDescent="0.6">
      <c r="A33" s="5"/>
      <c r="B33" s="23"/>
      <c r="C33" s="23"/>
      <c r="D33" s="27"/>
      <c r="E33" s="27"/>
      <c r="F33" s="27"/>
      <c r="G33" s="27"/>
      <c r="H33" s="27"/>
      <c r="I33" s="27"/>
      <c r="J33" s="27"/>
      <c r="K33" s="27"/>
      <c r="L33" s="27"/>
      <c r="M33" s="26">
        <v>0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23.4" x14ac:dyDescent="0.6">
      <c r="A34" s="5"/>
      <c r="B34" s="23"/>
      <c r="C34" s="23"/>
      <c r="D34" s="27"/>
      <c r="E34" s="27"/>
      <c r="F34" s="27"/>
      <c r="G34" s="27"/>
      <c r="H34" s="27"/>
      <c r="I34" s="27"/>
      <c r="J34" s="27"/>
      <c r="K34" s="27"/>
      <c r="L34" s="27"/>
      <c r="M34" s="26">
        <v>0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23.4" x14ac:dyDescent="0.6">
      <c r="A35" s="5"/>
      <c r="B35" s="23"/>
      <c r="C35" s="23"/>
      <c r="D35" s="27"/>
      <c r="E35" s="27"/>
      <c r="F35" s="27"/>
      <c r="G35" s="27"/>
      <c r="H35" s="27"/>
      <c r="I35" s="27"/>
      <c r="J35" s="27"/>
      <c r="K35" s="27"/>
      <c r="L35" s="27"/>
      <c r="M35" s="26">
        <v>0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23.4" x14ac:dyDescent="0.6">
      <c r="A36" s="5"/>
      <c r="B36" s="23"/>
      <c r="C36" s="23"/>
      <c r="D36" s="27"/>
      <c r="E36" s="27"/>
      <c r="F36" s="27"/>
      <c r="G36" s="27"/>
      <c r="H36" s="27"/>
      <c r="I36" s="27"/>
      <c r="J36" s="27"/>
      <c r="K36" s="27"/>
      <c r="L36" s="27"/>
      <c r="M36" s="26">
        <v>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23.4" x14ac:dyDescent="0.6">
      <c r="A37" s="5"/>
      <c r="B37" s="23"/>
      <c r="C37" s="23"/>
      <c r="D37" s="27"/>
      <c r="E37" s="27"/>
      <c r="F37" s="27"/>
      <c r="G37" s="27"/>
      <c r="H37" s="27"/>
      <c r="I37" s="27"/>
      <c r="J37" s="27"/>
      <c r="K37" s="27"/>
      <c r="L37" s="27"/>
      <c r="M37" s="26">
        <v>0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23.4" x14ac:dyDescent="0.6">
      <c r="A38" s="5"/>
      <c r="B38" s="23"/>
      <c r="C38" s="23"/>
      <c r="D38" s="27"/>
      <c r="E38" s="27"/>
      <c r="F38" s="27"/>
      <c r="G38" s="27"/>
      <c r="H38" s="27"/>
      <c r="I38" s="27"/>
      <c r="J38" s="27"/>
      <c r="K38" s="27"/>
      <c r="L38" s="27"/>
      <c r="M38" s="26">
        <v>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23.4" x14ac:dyDescent="0.6">
      <c r="A39" s="5"/>
      <c r="B39" s="23"/>
      <c r="C39" s="23"/>
      <c r="D39" s="27"/>
      <c r="E39" s="27"/>
      <c r="F39" s="27"/>
      <c r="G39" s="27"/>
      <c r="H39" s="27"/>
      <c r="I39" s="27"/>
      <c r="J39" s="27"/>
      <c r="K39" s="27"/>
      <c r="L39" s="27"/>
      <c r="M39" s="26">
        <v>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23.4" x14ac:dyDescent="0.6">
      <c r="A40" s="5"/>
      <c r="B40" s="23"/>
      <c r="C40" s="23"/>
      <c r="D40" s="27"/>
      <c r="E40" s="27"/>
      <c r="F40" s="27"/>
      <c r="G40" s="27"/>
      <c r="H40" s="27"/>
      <c r="I40" s="27"/>
      <c r="J40" s="27"/>
      <c r="K40" s="27"/>
      <c r="L40" s="27"/>
      <c r="M40" s="26">
        <v>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23.4" x14ac:dyDescent="0.6">
      <c r="A41" s="5"/>
      <c r="B41" s="23"/>
      <c r="C41" s="23"/>
      <c r="D41" s="27"/>
      <c r="E41" s="27"/>
      <c r="F41" s="27"/>
      <c r="G41" s="27"/>
      <c r="H41" s="27"/>
      <c r="I41" s="27"/>
      <c r="J41" s="27"/>
      <c r="K41" s="27"/>
      <c r="L41" s="27"/>
      <c r="M41" s="26">
        <v>0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23.4" x14ac:dyDescent="0.6">
      <c r="A42" s="5"/>
      <c r="B42" s="23"/>
      <c r="C42" s="23"/>
      <c r="D42" s="27"/>
      <c r="E42" s="27"/>
      <c r="F42" s="27"/>
      <c r="G42" s="27"/>
      <c r="H42" s="27"/>
      <c r="I42" s="27"/>
      <c r="J42" s="27"/>
      <c r="K42" s="27"/>
      <c r="L42" s="27"/>
      <c r="M42" s="26">
        <v>0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23.4" x14ac:dyDescent="0.6">
      <c r="A43" s="5"/>
      <c r="B43" s="23"/>
      <c r="C43" s="23"/>
      <c r="D43" s="27"/>
      <c r="E43" s="27"/>
      <c r="F43" s="27"/>
      <c r="G43" s="27"/>
      <c r="H43" s="27"/>
      <c r="I43" s="27"/>
      <c r="J43" s="27"/>
      <c r="K43" s="27"/>
      <c r="L43" s="27"/>
      <c r="M43" s="26">
        <v>0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23.4" x14ac:dyDescent="0.6">
      <c r="A44" s="5"/>
      <c r="B44" s="23"/>
      <c r="C44" s="23"/>
      <c r="D44" s="27"/>
      <c r="E44" s="27"/>
      <c r="F44" s="27"/>
      <c r="G44" s="27"/>
      <c r="H44" s="27"/>
      <c r="I44" s="27"/>
      <c r="J44" s="27"/>
      <c r="K44" s="27"/>
      <c r="L44" s="27"/>
      <c r="M44" s="26">
        <v>0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23.4" x14ac:dyDescent="0.6">
      <c r="A45" s="5"/>
      <c r="B45" s="23"/>
      <c r="C45" s="23"/>
      <c r="D45" s="27"/>
      <c r="E45" s="27"/>
      <c r="F45" s="27"/>
      <c r="G45" s="27"/>
      <c r="H45" s="27"/>
      <c r="I45" s="27"/>
      <c r="J45" s="27"/>
      <c r="K45" s="27"/>
      <c r="L45" s="27"/>
      <c r="M45" s="26">
        <v>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23.4" x14ac:dyDescent="0.6">
      <c r="A46" s="5"/>
      <c r="B46" s="23"/>
      <c r="C46" s="23"/>
      <c r="D46" s="27"/>
      <c r="E46" s="27"/>
      <c r="F46" s="27"/>
      <c r="G46" s="27"/>
      <c r="H46" s="27"/>
      <c r="I46" s="27"/>
      <c r="J46" s="27"/>
      <c r="K46" s="27"/>
      <c r="L46" s="27"/>
      <c r="M46" s="26">
        <v>0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23.4" x14ac:dyDescent="0.6">
      <c r="A47" s="5"/>
      <c r="B47" s="23"/>
      <c r="C47" s="23"/>
      <c r="D47" s="27"/>
      <c r="E47" s="27"/>
      <c r="F47" s="27"/>
      <c r="G47" s="27"/>
      <c r="H47" s="27"/>
      <c r="I47" s="27"/>
      <c r="J47" s="27"/>
      <c r="K47" s="27"/>
      <c r="L47" s="27"/>
      <c r="M47" s="26">
        <v>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23.4" x14ac:dyDescent="0.6">
      <c r="A48" s="5"/>
      <c r="B48" s="23"/>
      <c r="C48" s="23"/>
      <c r="D48" s="27"/>
      <c r="E48" s="27"/>
      <c r="F48" s="27"/>
      <c r="G48" s="27"/>
      <c r="H48" s="27"/>
      <c r="I48" s="27"/>
      <c r="J48" s="27"/>
      <c r="K48" s="27"/>
      <c r="L48" s="27"/>
      <c r="M48" s="26">
        <v>0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23.4" x14ac:dyDescent="0.6">
      <c r="A49" s="5"/>
      <c r="B49" s="30"/>
      <c r="C49" s="30"/>
      <c r="D49" s="27"/>
      <c r="E49" s="27"/>
      <c r="F49" s="27"/>
      <c r="G49" s="27"/>
      <c r="H49" s="27"/>
      <c r="I49" s="27"/>
      <c r="J49" s="27"/>
      <c r="K49" s="27"/>
      <c r="L49" s="27"/>
      <c r="M49" s="31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3.4" x14ac:dyDescent="0.6">
      <c r="A50" s="5"/>
      <c r="B50" s="30"/>
      <c r="C50" s="30"/>
      <c r="D50" s="27"/>
      <c r="E50" s="27"/>
      <c r="F50" s="27"/>
      <c r="G50" s="27"/>
      <c r="H50" s="27"/>
      <c r="I50" s="27"/>
      <c r="J50" s="27"/>
      <c r="K50" s="27"/>
      <c r="L50" s="27"/>
      <c r="M50" s="31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3.4" x14ac:dyDescent="0.6">
      <c r="A51" s="5"/>
      <c r="B51" s="30"/>
      <c r="C51" s="30"/>
      <c r="D51" s="27"/>
      <c r="E51" s="27"/>
      <c r="F51" s="27"/>
      <c r="G51" s="27"/>
      <c r="H51" s="27"/>
      <c r="I51" s="27"/>
      <c r="J51" s="27"/>
      <c r="K51" s="27"/>
      <c r="L51" s="27"/>
      <c r="M51" s="31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3.4" x14ac:dyDescent="0.6">
      <c r="A52" s="5"/>
      <c r="B52" s="30"/>
      <c r="C52" s="30"/>
      <c r="D52" s="27"/>
      <c r="E52" s="27"/>
      <c r="F52" s="27"/>
      <c r="G52" s="27"/>
      <c r="H52" s="27"/>
      <c r="I52" s="27"/>
      <c r="J52" s="27"/>
      <c r="K52" s="27"/>
      <c r="L52" s="27"/>
      <c r="M52" s="31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3.4" x14ac:dyDescent="0.6">
      <c r="A53" s="5"/>
      <c r="B53" s="30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31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3.4" x14ac:dyDescent="0.6">
      <c r="A54" s="5"/>
      <c r="B54" s="30"/>
      <c r="C54" s="30"/>
      <c r="D54" s="27"/>
      <c r="E54" s="27"/>
      <c r="F54" s="27"/>
      <c r="G54" s="27"/>
      <c r="H54" s="27"/>
      <c r="I54" s="27"/>
      <c r="J54" s="27"/>
      <c r="K54" s="27"/>
      <c r="L54" s="27"/>
      <c r="M54" s="31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3.4" x14ac:dyDescent="0.6">
      <c r="A55" s="5"/>
      <c r="B55" s="30"/>
      <c r="C55" s="30"/>
      <c r="D55" s="27"/>
      <c r="E55" s="27"/>
      <c r="F55" s="27"/>
      <c r="G55" s="27"/>
      <c r="H55" s="27"/>
      <c r="I55" s="27"/>
      <c r="J55" s="27"/>
      <c r="K55" s="27"/>
      <c r="L55" s="27"/>
      <c r="M55" s="31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3.4" x14ac:dyDescent="0.6">
      <c r="A56" s="5"/>
      <c r="B56" s="30"/>
      <c r="C56" s="30"/>
      <c r="D56" s="27"/>
      <c r="E56" s="27"/>
      <c r="F56" s="27"/>
      <c r="G56" s="27"/>
      <c r="H56" s="27"/>
      <c r="I56" s="27"/>
      <c r="J56" s="27"/>
      <c r="K56" s="27"/>
      <c r="L56" s="27"/>
      <c r="M56" s="31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3.4" x14ac:dyDescent="0.6">
      <c r="A57" s="5"/>
      <c r="B57" s="30"/>
      <c r="C57" s="30"/>
      <c r="D57" s="27"/>
      <c r="E57" s="27"/>
      <c r="F57" s="27"/>
      <c r="G57" s="27"/>
      <c r="H57" s="27"/>
      <c r="I57" s="27"/>
      <c r="J57" s="27"/>
      <c r="K57" s="27"/>
      <c r="L57" s="27"/>
      <c r="M57" s="31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3.4" x14ac:dyDescent="0.6">
      <c r="A58" s="5"/>
      <c r="B58" s="30"/>
      <c r="C58" s="30"/>
      <c r="D58" s="27"/>
      <c r="E58" s="27"/>
      <c r="F58" s="27"/>
      <c r="G58" s="27"/>
      <c r="H58" s="27"/>
      <c r="I58" s="27"/>
      <c r="J58" s="27"/>
      <c r="K58" s="27"/>
      <c r="L58" s="27"/>
      <c r="M58" s="31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3.4" x14ac:dyDescent="0.6">
      <c r="A59" s="5"/>
      <c r="B59" s="30"/>
      <c r="C59" s="30"/>
      <c r="D59" s="27"/>
      <c r="E59" s="27"/>
      <c r="F59" s="27"/>
      <c r="G59" s="27"/>
      <c r="H59" s="27"/>
      <c r="I59" s="27"/>
      <c r="J59" s="27"/>
      <c r="K59" s="27"/>
      <c r="L59" s="27"/>
      <c r="M59" s="31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23.4" x14ac:dyDescent="0.6">
      <c r="A60" s="5"/>
      <c r="B60" s="30"/>
      <c r="C60" s="30"/>
      <c r="D60" s="27"/>
      <c r="E60" s="27"/>
      <c r="F60" s="27"/>
      <c r="G60" s="27"/>
      <c r="H60" s="27"/>
      <c r="I60" s="27"/>
      <c r="J60" s="27"/>
      <c r="K60" s="27"/>
      <c r="L60" s="27"/>
      <c r="M60" s="31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3.4" x14ac:dyDescent="0.6">
      <c r="A61" s="5"/>
      <c r="B61" s="30"/>
      <c r="C61" s="30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3.4" x14ac:dyDescent="0.6">
      <c r="A62" s="5"/>
      <c r="B62" s="30"/>
      <c r="C62" s="30"/>
      <c r="D62" s="27"/>
      <c r="E62" s="27"/>
      <c r="F62" s="27"/>
      <c r="G62" s="27"/>
      <c r="H62" s="27"/>
      <c r="I62" s="27"/>
      <c r="J62" s="27"/>
      <c r="K62" s="27"/>
      <c r="L62" s="27"/>
      <c r="M62" s="31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3.4" x14ac:dyDescent="0.6">
      <c r="A63" s="5"/>
      <c r="B63" s="30"/>
      <c r="C63" s="30"/>
      <c r="D63" s="27"/>
      <c r="E63" s="27"/>
      <c r="F63" s="27"/>
      <c r="G63" s="27"/>
      <c r="H63" s="27"/>
      <c r="I63" s="27"/>
      <c r="J63" s="27"/>
      <c r="K63" s="27"/>
      <c r="L63" s="27"/>
      <c r="M63" s="31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3.4" x14ac:dyDescent="0.6">
      <c r="A64" s="5"/>
      <c r="B64" s="30"/>
      <c r="C64" s="30"/>
      <c r="D64" s="27"/>
      <c r="E64" s="27"/>
      <c r="F64" s="27"/>
      <c r="G64" s="27"/>
      <c r="H64" s="27"/>
      <c r="I64" s="27"/>
      <c r="J64" s="27"/>
      <c r="K64" s="27"/>
      <c r="L64" s="27"/>
      <c r="M64" s="31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3.4" x14ac:dyDescent="0.6">
      <c r="A65" s="5"/>
      <c r="B65" s="30"/>
      <c r="C65" s="30"/>
      <c r="D65" s="27"/>
      <c r="E65" s="27"/>
      <c r="F65" s="27"/>
      <c r="G65" s="27"/>
      <c r="H65" s="27"/>
      <c r="I65" s="27"/>
      <c r="J65" s="27"/>
      <c r="K65" s="27"/>
      <c r="L65" s="27"/>
      <c r="M65" s="31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3.4" x14ac:dyDescent="0.6">
      <c r="A66" s="5"/>
      <c r="B66" s="30"/>
      <c r="C66" s="30"/>
      <c r="D66" s="27"/>
      <c r="E66" s="27"/>
      <c r="F66" s="27"/>
      <c r="G66" s="27"/>
      <c r="H66" s="27"/>
      <c r="I66" s="27"/>
      <c r="J66" s="27"/>
      <c r="K66" s="27"/>
      <c r="L66" s="27"/>
      <c r="M66" s="31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3.4" x14ac:dyDescent="0.6">
      <c r="A67" s="5"/>
      <c r="B67" s="30"/>
      <c r="C67" s="30"/>
      <c r="D67" s="27"/>
      <c r="E67" s="27"/>
      <c r="F67" s="27"/>
      <c r="G67" s="27"/>
      <c r="H67" s="27"/>
      <c r="I67" s="27"/>
      <c r="J67" s="27"/>
      <c r="K67" s="27"/>
      <c r="L67" s="27"/>
      <c r="M67" s="31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3.4" x14ac:dyDescent="0.6">
      <c r="A68" s="5"/>
      <c r="B68" s="30"/>
      <c r="C68" s="30"/>
      <c r="D68" s="27"/>
      <c r="E68" s="27"/>
      <c r="F68" s="27"/>
      <c r="G68" s="27"/>
      <c r="H68" s="27"/>
      <c r="I68" s="27"/>
      <c r="J68" s="27"/>
      <c r="K68" s="27"/>
      <c r="L68" s="27"/>
      <c r="M68" s="31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3.4" x14ac:dyDescent="0.6">
      <c r="A69" s="5"/>
      <c r="B69" s="30"/>
      <c r="C69" s="30"/>
      <c r="D69" s="27"/>
      <c r="E69" s="27"/>
      <c r="F69" s="27"/>
      <c r="G69" s="27"/>
      <c r="H69" s="27"/>
      <c r="I69" s="27"/>
      <c r="J69" s="27"/>
      <c r="K69" s="27"/>
      <c r="L69" s="27"/>
      <c r="M69" s="31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3.4" x14ac:dyDescent="0.6">
      <c r="A70" s="5"/>
      <c r="B70" s="30"/>
      <c r="C70" s="30"/>
      <c r="D70" s="27"/>
      <c r="E70" s="27"/>
      <c r="F70" s="27"/>
      <c r="G70" s="27"/>
      <c r="H70" s="27"/>
      <c r="I70" s="27"/>
      <c r="J70" s="27"/>
      <c r="K70" s="27"/>
      <c r="L70" s="27"/>
      <c r="M70" s="31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3.4" x14ac:dyDescent="0.6">
      <c r="A71" s="5"/>
      <c r="B71" s="30"/>
      <c r="C71" s="30"/>
      <c r="D71" s="27"/>
      <c r="E71" s="27"/>
      <c r="F71" s="27"/>
      <c r="G71" s="27"/>
      <c r="H71" s="27"/>
      <c r="I71" s="27"/>
      <c r="J71" s="27"/>
      <c r="K71" s="27"/>
      <c r="L71" s="27"/>
      <c r="M71" s="31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3.4" x14ac:dyDescent="0.6">
      <c r="A72" s="5"/>
      <c r="B72" s="30"/>
      <c r="C72" s="30"/>
      <c r="D72" s="27"/>
      <c r="E72" s="27"/>
      <c r="F72" s="27"/>
      <c r="G72" s="27"/>
      <c r="H72" s="27"/>
      <c r="I72" s="27"/>
      <c r="J72" s="27"/>
      <c r="K72" s="27"/>
      <c r="L72" s="27"/>
      <c r="M72" s="31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3.4" x14ac:dyDescent="0.6">
      <c r="A73" s="5"/>
      <c r="B73" s="30"/>
      <c r="C73" s="30"/>
      <c r="D73" s="27"/>
      <c r="E73" s="27"/>
      <c r="F73" s="27"/>
      <c r="G73" s="27"/>
      <c r="H73" s="27"/>
      <c r="I73" s="27"/>
      <c r="J73" s="27"/>
      <c r="K73" s="27"/>
      <c r="L73" s="27"/>
      <c r="M73" s="31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3.4" x14ac:dyDescent="0.6">
      <c r="A74" s="5"/>
      <c r="B74" s="30"/>
      <c r="C74" s="30"/>
      <c r="D74" s="27"/>
      <c r="E74" s="27"/>
      <c r="F74" s="27"/>
      <c r="G74" s="27"/>
      <c r="H74" s="27"/>
      <c r="I74" s="27"/>
      <c r="J74" s="27"/>
      <c r="K74" s="27"/>
      <c r="L74" s="27"/>
      <c r="M74" s="31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3.4" x14ac:dyDescent="0.6">
      <c r="A75" s="5"/>
      <c r="B75" s="30"/>
      <c r="C75" s="30"/>
      <c r="D75" s="27"/>
      <c r="E75" s="27"/>
      <c r="F75" s="27"/>
      <c r="G75" s="27"/>
      <c r="H75" s="27"/>
      <c r="I75" s="27"/>
      <c r="J75" s="27"/>
      <c r="K75" s="27"/>
      <c r="L75" s="27"/>
      <c r="M75" s="31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3.4" x14ac:dyDescent="0.6">
      <c r="A76" s="5"/>
      <c r="B76" s="30"/>
      <c r="C76" s="30"/>
      <c r="D76" s="27"/>
      <c r="E76" s="27"/>
      <c r="F76" s="27"/>
      <c r="G76" s="27"/>
      <c r="H76" s="27"/>
      <c r="I76" s="27"/>
      <c r="J76" s="27"/>
      <c r="K76" s="27"/>
      <c r="L76" s="27"/>
      <c r="M76" s="31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3.4" x14ac:dyDescent="0.6">
      <c r="A77" s="5"/>
      <c r="B77" s="30"/>
      <c r="C77" s="30"/>
      <c r="D77" s="27"/>
      <c r="E77" s="27"/>
      <c r="F77" s="27"/>
      <c r="G77" s="27"/>
      <c r="H77" s="27"/>
      <c r="I77" s="27"/>
      <c r="J77" s="27"/>
      <c r="K77" s="27"/>
      <c r="L77" s="27"/>
      <c r="M77" s="31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3.4" x14ac:dyDescent="0.6">
      <c r="A78" s="5"/>
      <c r="B78" s="30"/>
      <c r="C78" s="30"/>
      <c r="D78" s="27"/>
      <c r="E78" s="27"/>
      <c r="F78" s="27"/>
      <c r="G78" s="27"/>
      <c r="H78" s="27"/>
      <c r="I78" s="27"/>
      <c r="J78" s="27"/>
      <c r="K78" s="27"/>
      <c r="L78" s="27"/>
      <c r="M78" s="31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3.4" x14ac:dyDescent="0.6">
      <c r="A79" s="5"/>
      <c r="B79" s="30"/>
      <c r="C79" s="30"/>
      <c r="D79" s="27"/>
      <c r="E79" s="27"/>
      <c r="F79" s="27"/>
      <c r="G79" s="27"/>
      <c r="H79" s="27"/>
      <c r="I79" s="27"/>
      <c r="J79" s="27"/>
      <c r="K79" s="27"/>
      <c r="L79" s="27"/>
      <c r="M79" s="31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3.4" x14ac:dyDescent="0.6">
      <c r="A80" s="5"/>
      <c r="B80" s="30"/>
      <c r="C80" s="30"/>
      <c r="D80" s="27"/>
      <c r="E80" s="27"/>
      <c r="F80" s="27"/>
      <c r="G80" s="27"/>
      <c r="H80" s="27"/>
      <c r="I80" s="27"/>
      <c r="J80" s="27"/>
      <c r="K80" s="27"/>
      <c r="L80" s="27"/>
      <c r="M80" s="31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3.4" x14ac:dyDescent="0.6">
      <c r="A81" s="5"/>
      <c r="B81" s="30"/>
      <c r="C81" s="30"/>
      <c r="D81" s="27"/>
      <c r="E81" s="27"/>
      <c r="F81" s="27"/>
      <c r="G81" s="27"/>
      <c r="H81" s="27"/>
      <c r="I81" s="27"/>
      <c r="J81" s="27"/>
      <c r="K81" s="27"/>
      <c r="L81" s="27"/>
      <c r="M81" s="31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3.4" x14ac:dyDescent="0.6">
      <c r="A82" s="5"/>
      <c r="B82" s="30"/>
      <c r="C82" s="30"/>
      <c r="D82" s="27"/>
      <c r="E82" s="27"/>
      <c r="F82" s="27"/>
      <c r="G82" s="27"/>
      <c r="H82" s="27"/>
      <c r="I82" s="27"/>
      <c r="J82" s="27"/>
      <c r="K82" s="27"/>
      <c r="L82" s="27"/>
      <c r="M82" s="31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3.4" x14ac:dyDescent="0.6">
      <c r="A83" s="5"/>
      <c r="B83" s="30"/>
      <c r="C83" s="30"/>
      <c r="D83" s="27"/>
      <c r="E83" s="27"/>
      <c r="F83" s="27"/>
      <c r="G83" s="27"/>
      <c r="H83" s="27"/>
      <c r="I83" s="27"/>
      <c r="J83" s="27"/>
      <c r="K83" s="27"/>
      <c r="L83" s="27"/>
      <c r="M83" s="31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3.4" x14ac:dyDescent="0.6">
      <c r="A84" s="5"/>
      <c r="B84" s="30"/>
      <c r="C84" s="30"/>
      <c r="D84" s="27"/>
      <c r="E84" s="27"/>
      <c r="F84" s="27"/>
      <c r="G84" s="27"/>
      <c r="H84" s="27"/>
      <c r="I84" s="27"/>
      <c r="J84" s="27"/>
      <c r="K84" s="27"/>
      <c r="L84" s="27"/>
      <c r="M84" s="31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3.4" x14ac:dyDescent="0.6">
      <c r="A85" s="5"/>
      <c r="B85" s="30"/>
      <c r="C85" s="30"/>
      <c r="D85" s="27"/>
      <c r="E85" s="27"/>
      <c r="F85" s="27"/>
      <c r="G85" s="27"/>
      <c r="H85" s="27"/>
      <c r="I85" s="27"/>
      <c r="J85" s="27"/>
      <c r="K85" s="27"/>
      <c r="L85" s="27"/>
      <c r="M85" s="31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3.4" x14ac:dyDescent="0.6">
      <c r="A86" s="5"/>
      <c r="B86" s="30"/>
      <c r="C86" s="30"/>
      <c r="D86" s="27"/>
      <c r="E86" s="27"/>
      <c r="F86" s="27"/>
      <c r="G86" s="27"/>
      <c r="H86" s="27"/>
      <c r="I86" s="27"/>
      <c r="J86" s="27"/>
      <c r="K86" s="27"/>
      <c r="L86" s="27"/>
      <c r="M86" s="3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3.4" x14ac:dyDescent="0.6">
      <c r="A87" s="5"/>
      <c r="B87" s="30"/>
      <c r="C87" s="30"/>
      <c r="D87" s="27"/>
      <c r="E87" s="27"/>
      <c r="F87" s="27"/>
      <c r="G87" s="27"/>
      <c r="H87" s="27"/>
      <c r="I87" s="27"/>
      <c r="J87" s="27"/>
      <c r="K87" s="27"/>
      <c r="L87" s="27"/>
      <c r="M87" s="31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3.4" x14ac:dyDescent="0.6">
      <c r="A88" s="5"/>
      <c r="B88" s="30"/>
      <c r="C88" s="30"/>
      <c r="D88" s="27"/>
      <c r="E88" s="27"/>
      <c r="F88" s="27"/>
      <c r="G88" s="27"/>
      <c r="H88" s="27"/>
      <c r="I88" s="27"/>
      <c r="J88" s="27"/>
      <c r="K88" s="27"/>
      <c r="L88" s="27"/>
      <c r="M88" s="31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3.4" x14ac:dyDescent="0.6">
      <c r="A89" s="5"/>
      <c r="B89" s="30"/>
      <c r="C89" s="30"/>
      <c r="D89" s="27"/>
      <c r="E89" s="27"/>
      <c r="F89" s="27"/>
      <c r="G89" s="27"/>
      <c r="H89" s="27"/>
      <c r="I89" s="27"/>
      <c r="J89" s="27"/>
      <c r="K89" s="27"/>
      <c r="L89" s="27"/>
      <c r="M89" s="31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3.4" x14ac:dyDescent="0.6">
      <c r="A90" s="5"/>
      <c r="B90" s="30"/>
      <c r="C90" s="30"/>
      <c r="D90" s="27"/>
      <c r="E90" s="27"/>
      <c r="F90" s="27"/>
      <c r="G90" s="27"/>
      <c r="H90" s="27"/>
      <c r="I90" s="27"/>
      <c r="J90" s="27"/>
      <c r="K90" s="27"/>
      <c r="L90" s="27"/>
      <c r="M90" s="3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3.4" x14ac:dyDescent="0.6">
      <c r="A91" s="5"/>
      <c r="B91" s="30"/>
      <c r="C91" s="30"/>
      <c r="D91" s="27"/>
      <c r="E91" s="27"/>
      <c r="F91" s="27"/>
      <c r="G91" s="27"/>
      <c r="H91" s="27"/>
      <c r="I91" s="27"/>
      <c r="J91" s="27"/>
      <c r="K91" s="27"/>
      <c r="L91" s="27"/>
      <c r="M91" s="31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3.4" x14ac:dyDescent="0.6">
      <c r="A92" s="5"/>
      <c r="B92" s="30"/>
      <c r="C92" s="30"/>
      <c r="D92" s="27"/>
      <c r="E92" s="27"/>
      <c r="F92" s="27"/>
      <c r="G92" s="27"/>
      <c r="H92" s="27"/>
      <c r="I92" s="27"/>
      <c r="J92" s="27"/>
      <c r="K92" s="27"/>
      <c r="L92" s="27"/>
      <c r="M92" s="31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3.4" x14ac:dyDescent="0.6">
      <c r="A93" s="5"/>
      <c r="B93" s="30"/>
      <c r="C93" s="30"/>
      <c r="D93" s="27"/>
      <c r="E93" s="27"/>
      <c r="F93" s="27"/>
      <c r="G93" s="27"/>
      <c r="H93" s="27"/>
      <c r="I93" s="27"/>
      <c r="J93" s="27"/>
      <c r="K93" s="27"/>
      <c r="L93" s="27"/>
      <c r="M93" s="31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3.4" x14ac:dyDescent="0.6">
      <c r="A94" s="5"/>
      <c r="B94" s="30"/>
      <c r="C94" s="30"/>
      <c r="D94" s="27"/>
      <c r="E94" s="27"/>
      <c r="F94" s="27"/>
      <c r="G94" s="27"/>
      <c r="H94" s="27"/>
      <c r="I94" s="27"/>
      <c r="J94" s="27"/>
      <c r="K94" s="27"/>
      <c r="L94" s="27"/>
      <c r="M94" s="3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3.4" x14ac:dyDescent="0.6">
      <c r="A95" s="5"/>
      <c r="B95" s="30"/>
      <c r="C95" s="30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3.4" x14ac:dyDescent="0.6">
      <c r="A96" s="5"/>
      <c r="B96" s="30"/>
      <c r="C96" s="30"/>
      <c r="D96" s="27"/>
      <c r="E96" s="27"/>
      <c r="F96" s="27"/>
      <c r="G96" s="27"/>
      <c r="H96" s="27"/>
      <c r="I96" s="27"/>
      <c r="J96" s="27"/>
      <c r="K96" s="27"/>
      <c r="L96" s="27"/>
      <c r="M96" s="3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3.4" x14ac:dyDescent="0.6">
      <c r="A97" s="5"/>
      <c r="B97" s="30"/>
      <c r="C97" s="30"/>
      <c r="D97" s="27"/>
      <c r="E97" s="27"/>
      <c r="F97" s="27"/>
      <c r="G97" s="27"/>
      <c r="H97" s="27"/>
      <c r="I97" s="27"/>
      <c r="J97" s="27"/>
      <c r="K97" s="27"/>
      <c r="L97" s="27"/>
      <c r="M97" s="3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3.4" x14ac:dyDescent="0.6">
      <c r="A98" s="5"/>
      <c r="B98" s="30"/>
      <c r="C98" s="30"/>
      <c r="D98" s="27"/>
      <c r="E98" s="27"/>
      <c r="F98" s="27"/>
      <c r="G98" s="27"/>
      <c r="H98" s="27"/>
      <c r="I98" s="27"/>
      <c r="J98" s="27"/>
      <c r="K98" s="27"/>
      <c r="L98" s="27"/>
      <c r="M98" s="3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3.4" x14ac:dyDescent="0.6">
      <c r="A99" s="5"/>
      <c r="B99" s="30"/>
      <c r="C99" s="30"/>
      <c r="D99" s="27"/>
      <c r="E99" s="27"/>
      <c r="F99" s="27"/>
      <c r="G99" s="27"/>
      <c r="H99" s="27"/>
      <c r="I99" s="27"/>
      <c r="J99" s="27"/>
      <c r="K99" s="27"/>
      <c r="L99" s="27"/>
      <c r="M99" s="3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3.4" x14ac:dyDescent="0.6">
      <c r="A100" s="5"/>
      <c r="B100" s="30"/>
      <c r="C100" s="30"/>
      <c r="D100" s="27"/>
      <c r="E100" s="27"/>
      <c r="F100" s="27"/>
      <c r="G100" s="27"/>
      <c r="H100" s="27"/>
      <c r="I100" s="27"/>
      <c r="J100" s="27"/>
      <c r="K100" s="27"/>
      <c r="L100" s="27"/>
      <c r="M100" s="3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3.4" x14ac:dyDescent="0.6">
      <c r="A101" s="5"/>
      <c r="B101" s="30"/>
      <c r="C101" s="30"/>
      <c r="D101" s="27"/>
      <c r="E101" s="27"/>
      <c r="F101" s="27"/>
      <c r="G101" s="27"/>
      <c r="H101" s="27"/>
      <c r="I101" s="27"/>
      <c r="J101" s="27"/>
      <c r="K101" s="27"/>
      <c r="L101" s="27"/>
      <c r="M101" s="3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3.4" x14ac:dyDescent="0.6">
      <c r="A102" s="5"/>
      <c r="B102" s="30"/>
      <c r="C102" s="30"/>
      <c r="D102" s="27"/>
      <c r="E102" s="27"/>
      <c r="F102" s="27"/>
      <c r="G102" s="27"/>
      <c r="H102" s="27"/>
      <c r="I102" s="27"/>
      <c r="J102" s="27"/>
      <c r="K102" s="27"/>
      <c r="L102" s="27"/>
      <c r="M102" s="3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3.4" x14ac:dyDescent="0.6">
      <c r="A103" s="5"/>
      <c r="B103" s="30"/>
      <c r="C103" s="30"/>
      <c r="D103" s="27"/>
      <c r="E103" s="27"/>
      <c r="F103" s="27"/>
      <c r="G103" s="27"/>
      <c r="H103" s="27"/>
      <c r="I103" s="27"/>
      <c r="J103" s="27"/>
      <c r="K103" s="27"/>
      <c r="L103" s="27"/>
      <c r="M103" s="3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3.4" x14ac:dyDescent="0.6">
      <c r="A104" s="5"/>
      <c r="B104" s="30"/>
      <c r="C104" s="30"/>
      <c r="D104" s="27"/>
      <c r="E104" s="27"/>
      <c r="F104" s="27"/>
      <c r="G104" s="27"/>
      <c r="H104" s="27"/>
      <c r="I104" s="27"/>
      <c r="J104" s="27"/>
      <c r="K104" s="27"/>
      <c r="L104" s="27"/>
      <c r="M104" s="3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3.4" x14ac:dyDescent="0.6">
      <c r="A105" s="5"/>
      <c r="B105" s="30"/>
      <c r="C105" s="30"/>
      <c r="D105" s="27"/>
      <c r="E105" s="27"/>
      <c r="F105" s="27"/>
      <c r="G105" s="27"/>
      <c r="H105" s="27"/>
      <c r="I105" s="27"/>
      <c r="J105" s="27"/>
      <c r="K105" s="27"/>
      <c r="L105" s="27"/>
      <c r="M105" s="3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3.4" x14ac:dyDescent="0.6">
      <c r="A106" s="5"/>
      <c r="B106" s="30"/>
      <c r="C106" s="30"/>
      <c r="D106" s="27"/>
      <c r="E106" s="27"/>
      <c r="F106" s="27"/>
      <c r="G106" s="27"/>
      <c r="H106" s="27"/>
      <c r="I106" s="27"/>
      <c r="J106" s="27"/>
      <c r="K106" s="27"/>
      <c r="L106" s="27"/>
      <c r="M106" s="3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3.4" x14ac:dyDescent="0.6">
      <c r="A107" s="5"/>
      <c r="B107" s="30"/>
      <c r="C107" s="30"/>
      <c r="D107" s="27"/>
      <c r="E107" s="27"/>
      <c r="F107" s="27"/>
      <c r="G107" s="27"/>
      <c r="H107" s="27"/>
      <c r="I107" s="27"/>
      <c r="J107" s="27"/>
      <c r="K107" s="27"/>
      <c r="L107" s="27"/>
      <c r="M107" s="3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23.4" x14ac:dyDescent="0.6">
      <c r="A108" s="5"/>
      <c r="B108" s="30"/>
      <c r="C108" s="30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23.4" x14ac:dyDescent="0.6">
      <c r="A109" s="5"/>
      <c r="B109" s="30"/>
      <c r="C109" s="30"/>
      <c r="D109" s="27"/>
      <c r="E109" s="27"/>
      <c r="F109" s="27"/>
      <c r="G109" s="27"/>
      <c r="H109" s="27"/>
      <c r="I109" s="27"/>
      <c r="J109" s="27"/>
      <c r="K109" s="27"/>
      <c r="L109" s="27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23.4" x14ac:dyDescent="0.6">
      <c r="A110" s="5"/>
      <c r="B110" s="30"/>
      <c r="C110" s="30"/>
      <c r="D110" s="27"/>
      <c r="E110" s="27"/>
      <c r="F110" s="27"/>
      <c r="G110" s="27"/>
      <c r="H110" s="27"/>
      <c r="I110" s="27"/>
      <c r="J110" s="27"/>
      <c r="K110" s="27"/>
      <c r="L110" s="27"/>
      <c r="M110" s="3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23.4" x14ac:dyDescent="0.6">
      <c r="A111" s="5"/>
      <c r="B111" s="30"/>
      <c r="C111" s="30"/>
      <c r="D111" s="27"/>
      <c r="E111" s="27"/>
      <c r="F111" s="27"/>
      <c r="G111" s="27"/>
      <c r="H111" s="27"/>
      <c r="I111" s="27"/>
      <c r="J111" s="27"/>
      <c r="K111" s="27"/>
      <c r="L111" s="27"/>
      <c r="M111" s="3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23.4" x14ac:dyDescent="0.6">
      <c r="A112" s="5"/>
      <c r="B112" s="30"/>
      <c r="C112" s="30"/>
      <c r="D112" s="27"/>
      <c r="E112" s="27"/>
      <c r="F112" s="27"/>
      <c r="G112" s="27"/>
      <c r="H112" s="27"/>
      <c r="I112" s="27"/>
      <c r="J112" s="27"/>
      <c r="K112" s="27"/>
      <c r="L112" s="27"/>
      <c r="M112" s="3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23.4" x14ac:dyDescent="0.6">
      <c r="A113" s="5"/>
      <c r="B113" s="30"/>
      <c r="C113" s="30"/>
      <c r="D113" s="27"/>
      <c r="E113" s="27"/>
      <c r="F113" s="27"/>
      <c r="G113" s="27"/>
      <c r="H113" s="27"/>
      <c r="I113" s="27"/>
      <c r="J113" s="27"/>
      <c r="K113" s="27"/>
      <c r="L113" s="27"/>
      <c r="M113" s="3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23.4" x14ac:dyDescent="0.6">
      <c r="A114" s="5"/>
      <c r="B114" s="30"/>
      <c r="C114" s="30"/>
      <c r="D114" s="27"/>
      <c r="E114" s="27"/>
      <c r="F114" s="27"/>
      <c r="G114" s="27"/>
      <c r="H114" s="27"/>
      <c r="I114" s="27"/>
      <c r="J114" s="27"/>
      <c r="K114" s="27"/>
      <c r="L114" s="27"/>
      <c r="M114" s="3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23.4" x14ac:dyDescent="0.6">
      <c r="A115" s="5"/>
      <c r="B115" s="30"/>
      <c r="C115" s="30"/>
      <c r="D115" s="27"/>
      <c r="E115" s="27"/>
      <c r="F115" s="27"/>
      <c r="G115" s="27"/>
      <c r="H115" s="27"/>
      <c r="I115" s="27"/>
      <c r="J115" s="27"/>
      <c r="K115" s="27"/>
      <c r="L115" s="27"/>
      <c r="M115" s="3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23.4" x14ac:dyDescent="0.6">
      <c r="A116" s="5"/>
      <c r="B116" s="30"/>
      <c r="C116" s="30"/>
      <c r="D116" s="27"/>
      <c r="E116" s="27"/>
      <c r="F116" s="27"/>
      <c r="G116" s="27"/>
      <c r="H116" s="27"/>
      <c r="I116" s="27"/>
      <c r="J116" s="27"/>
      <c r="K116" s="27"/>
      <c r="L116" s="27"/>
      <c r="M116" s="3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23.4" x14ac:dyDescent="0.6">
      <c r="A117" s="5"/>
      <c r="B117" s="30"/>
      <c r="C117" s="30"/>
      <c r="D117" s="27"/>
      <c r="E117" s="27"/>
      <c r="F117" s="27"/>
      <c r="G117" s="27"/>
      <c r="H117" s="27"/>
      <c r="I117" s="27"/>
      <c r="J117" s="27"/>
      <c r="K117" s="27"/>
      <c r="L117" s="27"/>
      <c r="M117" s="3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23.4" x14ac:dyDescent="0.6">
      <c r="A118" s="5"/>
      <c r="B118" s="30"/>
      <c r="C118" s="30"/>
      <c r="D118" s="27"/>
      <c r="E118" s="27"/>
      <c r="F118" s="27"/>
      <c r="G118" s="27"/>
      <c r="H118" s="27"/>
      <c r="I118" s="27"/>
      <c r="J118" s="27"/>
      <c r="K118" s="27"/>
      <c r="L118" s="27"/>
      <c r="M118" s="31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23.4" x14ac:dyDescent="0.6">
      <c r="A119" s="5"/>
      <c r="B119" s="30"/>
      <c r="C119" s="30"/>
      <c r="D119" s="27"/>
      <c r="E119" s="27"/>
      <c r="F119" s="27"/>
      <c r="G119" s="27"/>
      <c r="H119" s="27"/>
      <c r="I119" s="27"/>
      <c r="J119" s="27"/>
      <c r="K119" s="27"/>
      <c r="L119" s="27"/>
      <c r="M119" s="3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23.4" x14ac:dyDescent="0.6">
      <c r="A120" s="5"/>
      <c r="B120" s="30"/>
      <c r="C120" s="30"/>
      <c r="D120" s="27"/>
      <c r="E120" s="27"/>
      <c r="F120" s="27"/>
      <c r="G120" s="27"/>
      <c r="H120" s="27"/>
      <c r="I120" s="27"/>
      <c r="J120" s="27"/>
      <c r="K120" s="27"/>
      <c r="L120" s="27"/>
      <c r="M120" s="3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23.4" x14ac:dyDescent="0.6">
      <c r="A121" s="5"/>
      <c r="B121" s="30"/>
      <c r="C121" s="30"/>
      <c r="D121" s="27"/>
      <c r="E121" s="27"/>
      <c r="F121" s="27"/>
      <c r="G121" s="27"/>
      <c r="H121" s="27"/>
      <c r="I121" s="27"/>
      <c r="J121" s="27"/>
      <c r="K121" s="27"/>
      <c r="L121" s="27"/>
      <c r="M121" s="3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23.4" x14ac:dyDescent="0.6">
      <c r="A122" s="5"/>
      <c r="B122" s="30"/>
      <c r="C122" s="30"/>
      <c r="D122" s="27"/>
      <c r="E122" s="27"/>
      <c r="F122" s="27"/>
      <c r="G122" s="27"/>
      <c r="H122" s="27"/>
      <c r="I122" s="27"/>
      <c r="J122" s="27"/>
      <c r="K122" s="27"/>
      <c r="L122" s="27"/>
      <c r="M122" s="3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23.4" x14ac:dyDescent="0.6">
      <c r="A123" s="5"/>
      <c r="B123" s="30"/>
      <c r="C123" s="30"/>
      <c r="D123" s="27"/>
      <c r="E123" s="27"/>
      <c r="F123" s="27"/>
      <c r="G123" s="27"/>
      <c r="H123" s="27"/>
      <c r="I123" s="27"/>
      <c r="J123" s="27"/>
      <c r="K123" s="27"/>
      <c r="L123" s="27"/>
      <c r="M123" s="3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23.4" x14ac:dyDescent="0.6">
      <c r="A124" s="5"/>
      <c r="B124" s="30"/>
      <c r="C124" s="30"/>
      <c r="D124" s="27"/>
      <c r="E124" s="27"/>
      <c r="F124" s="27"/>
      <c r="G124" s="27"/>
      <c r="H124" s="27"/>
      <c r="I124" s="27"/>
      <c r="J124" s="27"/>
      <c r="K124" s="27"/>
      <c r="L124" s="27"/>
      <c r="M124" s="3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23.4" x14ac:dyDescent="0.6">
      <c r="A125" s="5"/>
      <c r="B125" s="30"/>
      <c r="C125" s="30"/>
      <c r="D125" s="27"/>
      <c r="E125" s="27"/>
      <c r="F125" s="27"/>
      <c r="G125" s="27"/>
      <c r="H125" s="27"/>
      <c r="I125" s="27"/>
      <c r="J125" s="27"/>
      <c r="K125" s="27"/>
      <c r="L125" s="27"/>
      <c r="M125" s="3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3.4" x14ac:dyDescent="0.6">
      <c r="A126" s="5"/>
      <c r="B126" s="30"/>
      <c r="C126" s="30"/>
      <c r="D126" s="27"/>
      <c r="E126" s="27"/>
      <c r="F126" s="27"/>
      <c r="G126" s="27"/>
      <c r="H126" s="27"/>
      <c r="I126" s="27"/>
      <c r="J126" s="27"/>
      <c r="K126" s="27"/>
      <c r="L126" s="27"/>
      <c r="M126" s="3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3.4" x14ac:dyDescent="0.6">
      <c r="A127" s="5"/>
      <c r="B127" s="30"/>
      <c r="C127" s="30"/>
      <c r="D127" s="27"/>
      <c r="E127" s="27"/>
      <c r="F127" s="27"/>
      <c r="G127" s="27"/>
      <c r="H127" s="27"/>
      <c r="I127" s="27"/>
      <c r="J127" s="27"/>
      <c r="K127" s="27"/>
      <c r="L127" s="27"/>
      <c r="M127" s="3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3.4" x14ac:dyDescent="0.6">
      <c r="A128" s="5"/>
      <c r="B128" s="30"/>
      <c r="C128" s="30"/>
      <c r="D128" s="27"/>
      <c r="E128" s="27"/>
      <c r="F128" s="27"/>
      <c r="G128" s="27"/>
      <c r="H128" s="27"/>
      <c r="I128" s="27"/>
      <c r="J128" s="27"/>
      <c r="K128" s="27"/>
      <c r="L128" s="27"/>
      <c r="M128" s="3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3.4" x14ac:dyDescent="0.6">
      <c r="A129" s="5"/>
      <c r="B129" s="30"/>
      <c r="C129" s="30"/>
      <c r="D129" s="27"/>
      <c r="E129" s="27"/>
      <c r="F129" s="27"/>
      <c r="G129" s="27"/>
      <c r="H129" s="27"/>
      <c r="I129" s="27"/>
      <c r="J129" s="27"/>
      <c r="K129" s="27"/>
      <c r="L129" s="27"/>
      <c r="M129" s="3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3.4" x14ac:dyDescent="0.6">
      <c r="A130" s="5"/>
      <c r="B130" s="30"/>
      <c r="C130" s="30"/>
      <c r="D130" s="27"/>
      <c r="E130" s="27"/>
      <c r="F130" s="27"/>
      <c r="G130" s="27"/>
      <c r="H130" s="27"/>
      <c r="I130" s="27"/>
      <c r="J130" s="27"/>
      <c r="K130" s="27"/>
      <c r="L130" s="27"/>
      <c r="M130" s="3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3.4" x14ac:dyDescent="0.6">
      <c r="A131" s="5"/>
      <c r="B131" s="30"/>
      <c r="C131" s="30"/>
      <c r="D131" s="27"/>
      <c r="E131" s="27"/>
      <c r="F131" s="27"/>
      <c r="G131" s="27"/>
      <c r="H131" s="27"/>
      <c r="I131" s="27"/>
      <c r="J131" s="27"/>
      <c r="K131" s="27"/>
      <c r="L131" s="27"/>
      <c r="M131" s="31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3.4" x14ac:dyDescent="0.6">
      <c r="A132" s="5"/>
      <c r="B132" s="30"/>
      <c r="C132" s="30"/>
      <c r="D132" s="27"/>
      <c r="E132" s="27"/>
      <c r="F132" s="27"/>
      <c r="G132" s="27"/>
      <c r="H132" s="27"/>
      <c r="I132" s="27"/>
      <c r="J132" s="27"/>
      <c r="K132" s="27"/>
      <c r="L132" s="27"/>
      <c r="M132" s="3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3.4" x14ac:dyDescent="0.6">
      <c r="A133" s="5"/>
      <c r="B133" s="30"/>
      <c r="C133" s="30"/>
      <c r="D133" s="27"/>
      <c r="E133" s="27"/>
      <c r="F133" s="27"/>
      <c r="G133" s="27"/>
      <c r="H133" s="27"/>
      <c r="I133" s="27"/>
      <c r="J133" s="27"/>
      <c r="K133" s="27"/>
      <c r="L133" s="27"/>
      <c r="M133" s="31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3.4" x14ac:dyDescent="0.6">
      <c r="A134" s="5"/>
      <c r="B134" s="30"/>
      <c r="C134" s="30"/>
      <c r="D134" s="27"/>
      <c r="E134" s="27"/>
      <c r="F134" s="27"/>
      <c r="G134" s="27"/>
      <c r="H134" s="27"/>
      <c r="I134" s="27"/>
      <c r="J134" s="27"/>
      <c r="K134" s="27"/>
      <c r="L134" s="27"/>
      <c r="M134" s="3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3.4" x14ac:dyDescent="0.6">
      <c r="A135" s="5"/>
      <c r="B135" s="30"/>
      <c r="C135" s="30"/>
      <c r="D135" s="27"/>
      <c r="E135" s="27"/>
      <c r="F135" s="27"/>
      <c r="G135" s="27"/>
      <c r="H135" s="27"/>
      <c r="I135" s="27"/>
      <c r="J135" s="27"/>
      <c r="K135" s="27"/>
      <c r="L135" s="27"/>
      <c r="M135" s="3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3.4" x14ac:dyDescent="0.6">
      <c r="A136" s="5"/>
      <c r="B136" s="30"/>
      <c r="C136" s="30"/>
      <c r="D136" s="27"/>
      <c r="E136" s="27"/>
      <c r="F136" s="27"/>
      <c r="G136" s="27"/>
      <c r="H136" s="27"/>
      <c r="I136" s="27"/>
      <c r="J136" s="27"/>
      <c r="K136" s="27"/>
      <c r="L136" s="27"/>
      <c r="M136" s="31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3.4" x14ac:dyDescent="0.6">
      <c r="A137" s="5"/>
      <c r="B137" s="30"/>
      <c r="C137" s="30"/>
      <c r="D137" s="27"/>
      <c r="E137" s="27"/>
      <c r="F137" s="27"/>
      <c r="G137" s="27"/>
      <c r="H137" s="27"/>
      <c r="I137" s="27"/>
      <c r="J137" s="27"/>
      <c r="K137" s="27"/>
      <c r="L137" s="27"/>
      <c r="M137" s="3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3.4" x14ac:dyDescent="0.6">
      <c r="A138" s="5"/>
      <c r="B138" s="30"/>
      <c r="C138" s="30"/>
      <c r="D138" s="27"/>
      <c r="E138" s="27"/>
      <c r="F138" s="27"/>
      <c r="G138" s="27"/>
      <c r="H138" s="27"/>
      <c r="I138" s="27"/>
      <c r="J138" s="27"/>
      <c r="K138" s="27"/>
      <c r="L138" s="27"/>
      <c r="M138" s="31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3.4" x14ac:dyDescent="0.6">
      <c r="A139" s="5"/>
      <c r="B139" s="30"/>
      <c r="C139" s="30"/>
      <c r="D139" s="27"/>
      <c r="E139" s="27"/>
      <c r="F139" s="27"/>
      <c r="G139" s="27"/>
      <c r="H139" s="27"/>
      <c r="I139" s="27"/>
      <c r="J139" s="27"/>
      <c r="K139" s="27"/>
      <c r="L139" s="27"/>
      <c r="M139" s="3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3.4" x14ac:dyDescent="0.6">
      <c r="A140" s="5"/>
      <c r="B140" s="30"/>
      <c r="C140" s="30"/>
      <c r="D140" s="27"/>
      <c r="E140" s="27"/>
      <c r="F140" s="27"/>
      <c r="G140" s="27"/>
      <c r="H140" s="27"/>
      <c r="I140" s="27"/>
      <c r="J140" s="27"/>
      <c r="K140" s="27"/>
      <c r="L140" s="27"/>
      <c r="M140" s="31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3.4" x14ac:dyDescent="0.6">
      <c r="A141" s="5"/>
      <c r="B141" s="30"/>
      <c r="C141" s="30"/>
      <c r="D141" s="27"/>
      <c r="E141" s="27"/>
      <c r="F141" s="27"/>
      <c r="G141" s="27"/>
      <c r="H141" s="27"/>
      <c r="I141" s="27"/>
      <c r="J141" s="27"/>
      <c r="K141" s="27"/>
      <c r="L141" s="27"/>
      <c r="M141" s="3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3.4" x14ac:dyDescent="0.6">
      <c r="A142" s="5"/>
      <c r="B142" s="30"/>
      <c r="C142" s="30"/>
      <c r="D142" s="27"/>
      <c r="E142" s="27"/>
      <c r="F142" s="27"/>
      <c r="G142" s="27"/>
      <c r="H142" s="27"/>
      <c r="I142" s="27"/>
      <c r="J142" s="27"/>
      <c r="K142" s="27"/>
      <c r="L142" s="27"/>
      <c r="M142" s="31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3.4" x14ac:dyDescent="0.6">
      <c r="A143" s="5"/>
      <c r="B143" s="30"/>
      <c r="C143" s="30"/>
      <c r="D143" s="27"/>
      <c r="E143" s="27"/>
      <c r="F143" s="27"/>
      <c r="G143" s="27"/>
      <c r="H143" s="27"/>
      <c r="I143" s="27"/>
      <c r="J143" s="27"/>
      <c r="K143" s="27"/>
      <c r="L143" s="27"/>
      <c r="M143" s="31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3.4" x14ac:dyDescent="0.6">
      <c r="A144" s="5"/>
      <c r="B144" s="30"/>
      <c r="C144" s="30"/>
      <c r="D144" s="27"/>
      <c r="E144" s="27"/>
      <c r="F144" s="27"/>
      <c r="G144" s="27"/>
      <c r="H144" s="27"/>
      <c r="I144" s="27"/>
      <c r="J144" s="27"/>
      <c r="K144" s="27"/>
      <c r="L144" s="27"/>
      <c r="M144" s="31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3.4" x14ac:dyDescent="0.6">
      <c r="A145" s="5"/>
      <c r="B145" s="30"/>
      <c r="C145" s="30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3.4" x14ac:dyDescent="0.6">
      <c r="A146" s="5"/>
      <c r="B146" s="30"/>
      <c r="C146" s="30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3.4" x14ac:dyDescent="0.6">
      <c r="A147" s="5"/>
      <c r="B147" s="30"/>
      <c r="C147" s="30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3.4" x14ac:dyDescent="0.6">
      <c r="A148" s="5"/>
      <c r="B148" s="30"/>
      <c r="C148" s="30"/>
      <c r="D148" s="27"/>
      <c r="E148" s="27"/>
      <c r="F148" s="27"/>
      <c r="G148" s="27"/>
      <c r="H148" s="27"/>
      <c r="I148" s="27"/>
      <c r="J148" s="27"/>
      <c r="K148" s="27"/>
      <c r="L148" s="27"/>
      <c r="M148" s="3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3.4" x14ac:dyDescent="0.6">
      <c r="A149" s="5"/>
      <c r="B149" s="30"/>
      <c r="C149" s="30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3.4" x14ac:dyDescent="0.6">
      <c r="A150" s="5"/>
      <c r="B150" s="30"/>
      <c r="C150" s="30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3.4" x14ac:dyDescent="0.6">
      <c r="A151" s="5"/>
      <c r="B151" s="30"/>
      <c r="C151" s="30"/>
      <c r="D151" s="27"/>
      <c r="E151" s="27"/>
      <c r="F151" s="27"/>
      <c r="G151" s="27"/>
      <c r="H151" s="27"/>
      <c r="I151" s="27"/>
      <c r="J151" s="27"/>
      <c r="K151" s="27"/>
      <c r="L151" s="27"/>
      <c r="M151" s="31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3.4" x14ac:dyDescent="0.6">
      <c r="A152" s="5"/>
      <c r="B152" s="30"/>
      <c r="C152" s="30"/>
      <c r="D152" s="27"/>
      <c r="E152" s="27"/>
      <c r="F152" s="27"/>
      <c r="G152" s="27"/>
      <c r="H152" s="27"/>
      <c r="I152" s="27"/>
      <c r="J152" s="27"/>
      <c r="K152" s="27"/>
      <c r="L152" s="27"/>
      <c r="M152" s="3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3.4" x14ac:dyDescent="0.6">
      <c r="A153" s="5"/>
      <c r="B153" s="30"/>
      <c r="C153" s="30"/>
      <c r="D153" s="27"/>
      <c r="E153" s="27"/>
      <c r="F153" s="27"/>
      <c r="G153" s="27"/>
      <c r="H153" s="27"/>
      <c r="I153" s="27"/>
      <c r="J153" s="27"/>
      <c r="K153" s="27"/>
      <c r="L153" s="27"/>
      <c r="M153" s="3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3.4" x14ac:dyDescent="0.6">
      <c r="A154" s="5"/>
      <c r="B154" s="30"/>
      <c r="C154" s="30"/>
      <c r="D154" s="27"/>
      <c r="E154" s="27"/>
      <c r="F154" s="27"/>
      <c r="G154" s="27"/>
      <c r="H154" s="27"/>
      <c r="I154" s="27"/>
      <c r="J154" s="27"/>
      <c r="K154" s="27"/>
      <c r="L154" s="27"/>
      <c r="M154" s="31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23.4" x14ac:dyDescent="0.6">
      <c r="A155" s="5"/>
      <c r="B155" s="30"/>
      <c r="C155" s="30"/>
      <c r="D155" s="27"/>
      <c r="E155" s="27"/>
      <c r="F155" s="27"/>
      <c r="G155" s="27"/>
      <c r="H155" s="27"/>
      <c r="I155" s="27"/>
      <c r="J155" s="27"/>
      <c r="K155" s="27"/>
      <c r="L155" s="27"/>
      <c r="M155" s="31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23.4" x14ac:dyDescent="0.6">
      <c r="A156" s="5"/>
      <c r="B156" s="30"/>
      <c r="C156" s="30"/>
      <c r="D156" s="27"/>
      <c r="E156" s="27"/>
      <c r="F156" s="27"/>
      <c r="G156" s="27"/>
      <c r="H156" s="27"/>
      <c r="I156" s="27"/>
      <c r="J156" s="27"/>
      <c r="K156" s="27"/>
      <c r="L156" s="27"/>
      <c r="M156" s="31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23.4" x14ac:dyDescent="0.6">
      <c r="A157" s="5"/>
      <c r="B157" s="30"/>
      <c r="C157" s="30"/>
      <c r="D157" s="27"/>
      <c r="E157" s="27"/>
      <c r="F157" s="27"/>
      <c r="G157" s="27"/>
      <c r="H157" s="27"/>
      <c r="I157" s="27"/>
      <c r="J157" s="27"/>
      <c r="K157" s="27"/>
      <c r="L157" s="27"/>
      <c r="M157" s="31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23.4" x14ac:dyDescent="0.6">
      <c r="A158" s="5"/>
      <c r="B158" s="30"/>
      <c r="C158" s="30"/>
      <c r="D158" s="27"/>
      <c r="E158" s="27"/>
      <c r="F158" s="27"/>
      <c r="G158" s="27"/>
      <c r="H158" s="27"/>
      <c r="I158" s="27"/>
      <c r="J158" s="27"/>
      <c r="K158" s="27"/>
      <c r="L158" s="27"/>
      <c r="M158" s="31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23.4" x14ac:dyDescent="0.6">
      <c r="A159" s="5"/>
      <c r="B159" s="30"/>
      <c r="C159" s="30"/>
      <c r="D159" s="27"/>
      <c r="E159" s="27"/>
      <c r="F159" s="27"/>
      <c r="G159" s="27"/>
      <c r="H159" s="27"/>
      <c r="I159" s="27"/>
      <c r="J159" s="27"/>
      <c r="K159" s="27"/>
      <c r="L159" s="27"/>
      <c r="M159" s="31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23.4" x14ac:dyDescent="0.6">
      <c r="A160" s="5"/>
      <c r="B160" s="30"/>
      <c r="C160" s="30"/>
      <c r="D160" s="27"/>
      <c r="E160" s="27"/>
      <c r="F160" s="27"/>
      <c r="G160" s="27"/>
      <c r="H160" s="27"/>
      <c r="I160" s="27"/>
      <c r="J160" s="27"/>
      <c r="K160" s="27"/>
      <c r="L160" s="27"/>
      <c r="M160" s="3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23.4" x14ac:dyDescent="0.6">
      <c r="A161" s="5"/>
      <c r="B161" s="30"/>
      <c r="C161" s="30"/>
      <c r="D161" s="27"/>
      <c r="E161" s="27"/>
      <c r="F161" s="27"/>
      <c r="G161" s="27"/>
      <c r="H161" s="27"/>
      <c r="I161" s="27"/>
      <c r="J161" s="27"/>
      <c r="K161" s="27"/>
      <c r="L161" s="27"/>
      <c r="M161" s="3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23.4" x14ac:dyDescent="0.6">
      <c r="A162" s="5"/>
      <c r="B162" s="30"/>
      <c r="C162" s="30"/>
      <c r="D162" s="27"/>
      <c r="E162" s="27"/>
      <c r="F162" s="27"/>
      <c r="G162" s="27"/>
      <c r="H162" s="27"/>
      <c r="I162" s="27"/>
      <c r="J162" s="27"/>
      <c r="K162" s="27"/>
      <c r="L162" s="27"/>
      <c r="M162" s="3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23.4" x14ac:dyDescent="0.6">
      <c r="A163" s="5"/>
      <c r="B163" s="30"/>
      <c r="C163" s="30"/>
      <c r="D163" s="27"/>
      <c r="E163" s="27"/>
      <c r="F163" s="27"/>
      <c r="G163" s="27"/>
      <c r="H163" s="27"/>
      <c r="I163" s="27"/>
      <c r="J163" s="27"/>
      <c r="K163" s="27"/>
      <c r="L163" s="27"/>
      <c r="M163" s="31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23.4" x14ac:dyDescent="0.6">
      <c r="A164" s="5"/>
      <c r="B164" s="30"/>
      <c r="C164" s="30"/>
      <c r="D164" s="27"/>
      <c r="E164" s="27"/>
      <c r="F164" s="27"/>
      <c r="G164" s="27"/>
      <c r="H164" s="27"/>
      <c r="I164" s="27"/>
      <c r="J164" s="27"/>
      <c r="K164" s="27"/>
      <c r="L164" s="27"/>
      <c r="M164" s="31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23.4" x14ac:dyDescent="0.6">
      <c r="A165" s="5"/>
      <c r="B165" s="30"/>
      <c r="C165" s="30"/>
      <c r="D165" s="27"/>
      <c r="E165" s="27"/>
      <c r="F165" s="27"/>
      <c r="G165" s="27"/>
      <c r="H165" s="27"/>
      <c r="I165" s="27"/>
      <c r="J165" s="27"/>
      <c r="K165" s="27"/>
      <c r="L165" s="27"/>
      <c r="M165" s="31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23.4" x14ac:dyDescent="0.6">
      <c r="A166" s="5"/>
      <c r="B166" s="30"/>
      <c r="C166" s="30"/>
      <c r="D166" s="27"/>
      <c r="E166" s="27"/>
      <c r="F166" s="27"/>
      <c r="G166" s="27"/>
      <c r="H166" s="27"/>
      <c r="I166" s="27"/>
      <c r="J166" s="27"/>
      <c r="K166" s="27"/>
      <c r="L166" s="27"/>
      <c r="M166" s="31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23.4" x14ac:dyDescent="0.6">
      <c r="A167" s="5"/>
      <c r="B167" s="30"/>
      <c r="C167" s="30"/>
      <c r="D167" s="27"/>
      <c r="E167" s="27"/>
      <c r="F167" s="27"/>
      <c r="G167" s="27"/>
      <c r="H167" s="27"/>
      <c r="I167" s="27"/>
      <c r="J167" s="27"/>
      <c r="K167" s="27"/>
      <c r="L167" s="27"/>
      <c r="M167" s="31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23.4" x14ac:dyDescent="0.6">
      <c r="A168" s="5"/>
      <c r="B168" s="30"/>
      <c r="C168" s="30"/>
      <c r="D168" s="27"/>
      <c r="E168" s="27"/>
      <c r="F168" s="27"/>
      <c r="G168" s="27"/>
      <c r="H168" s="27"/>
      <c r="I168" s="27"/>
      <c r="J168" s="27"/>
      <c r="K168" s="27"/>
      <c r="L168" s="27"/>
      <c r="M168" s="3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23.4" x14ac:dyDescent="0.6">
      <c r="A169" s="5"/>
      <c r="B169" s="30"/>
      <c r="C169" s="30"/>
      <c r="D169" s="27"/>
      <c r="E169" s="27"/>
      <c r="F169" s="27"/>
      <c r="G169" s="27"/>
      <c r="H169" s="27"/>
      <c r="I169" s="27"/>
      <c r="J169" s="27"/>
      <c r="K169" s="27"/>
      <c r="L169" s="27"/>
      <c r="M169" s="3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23.4" x14ac:dyDescent="0.6">
      <c r="A170" s="5"/>
      <c r="B170" s="30"/>
      <c r="C170" s="30"/>
      <c r="D170" s="27"/>
      <c r="E170" s="27"/>
      <c r="F170" s="27"/>
      <c r="G170" s="27"/>
      <c r="H170" s="27"/>
      <c r="I170" s="27"/>
      <c r="J170" s="27"/>
      <c r="K170" s="27"/>
      <c r="L170" s="27"/>
      <c r="M170" s="31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23.4" x14ac:dyDescent="0.6">
      <c r="A171" s="5"/>
      <c r="B171" s="30"/>
      <c r="C171" s="30"/>
      <c r="D171" s="27"/>
      <c r="E171" s="27"/>
      <c r="F171" s="27"/>
      <c r="G171" s="27"/>
      <c r="H171" s="27"/>
      <c r="I171" s="27"/>
      <c r="J171" s="27"/>
      <c r="K171" s="27"/>
      <c r="L171" s="27"/>
      <c r="M171" s="31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23.4" x14ac:dyDescent="0.6">
      <c r="A172" s="5"/>
      <c r="B172" s="30"/>
      <c r="C172" s="30"/>
      <c r="D172" s="27"/>
      <c r="E172" s="27"/>
      <c r="F172" s="27"/>
      <c r="G172" s="27"/>
      <c r="H172" s="27"/>
      <c r="I172" s="27"/>
      <c r="J172" s="27"/>
      <c r="K172" s="27"/>
      <c r="L172" s="27"/>
      <c r="M172" s="31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23.4" x14ac:dyDescent="0.6">
      <c r="A173" s="5"/>
      <c r="B173" s="30"/>
      <c r="C173" s="30"/>
      <c r="D173" s="27"/>
      <c r="E173" s="27"/>
      <c r="F173" s="27"/>
      <c r="G173" s="27"/>
      <c r="H173" s="27"/>
      <c r="I173" s="27"/>
      <c r="J173" s="27"/>
      <c r="K173" s="27"/>
      <c r="L173" s="27"/>
      <c r="M173" s="31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23.4" x14ac:dyDescent="0.6">
      <c r="A174" s="5"/>
      <c r="B174" s="30"/>
      <c r="C174" s="30"/>
      <c r="D174" s="27"/>
      <c r="E174" s="27"/>
      <c r="F174" s="27"/>
      <c r="G174" s="27"/>
      <c r="H174" s="27"/>
      <c r="I174" s="27"/>
      <c r="J174" s="27"/>
      <c r="K174" s="27"/>
      <c r="L174" s="27"/>
      <c r="M174" s="31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23.4" x14ac:dyDescent="0.6">
      <c r="A175" s="5"/>
      <c r="B175" s="30"/>
      <c r="C175" s="30"/>
      <c r="D175" s="27"/>
      <c r="E175" s="27"/>
      <c r="F175" s="27"/>
      <c r="G175" s="27"/>
      <c r="H175" s="27"/>
      <c r="I175" s="27"/>
      <c r="J175" s="27"/>
      <c r="K175" s="27"/>
      <c r="L175" s="27"/>
      <c r="M175" s="31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23.4" x14ac:dyDescent="0.6">
      <c r="A176" s="5"/>
      <c r="B176" s="30"/>
      <c r="C176" s="30"/>
      <c r="D176" s="27"/>
      <c r="E176" s="27"/>
      <c r="F176" s="27"/>
      <c r="G176" s="27"/>
      <c r="H176" s="27"/>
      <c r="I176" s="27"/>
      <c r="J176" s="27"/>
      <c r="K176" s="27"/>
      <c r="L176" s="27"/>
      <c r="M176" s="31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23.4" x14ac:dyDescent="0.6">
      <c r="A177" s="5"/>
      <c r="B177" s="30"/>
      <c r="C177" s="30"/>
      <c r="D177" s="27"/>
      <c r="E177" s="27"/>
      <c r="F177" s="27"/>
      <c r="G177" s="27"/>
      <c r="H177" s="27"/>
      <c r="I177" s="27"/>
      <c r="J177" s="27"/>
      <c r="K177" s="27"/>
      <c r="L177" s="27"/>
      <c r="M177" s="31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23.4" x14ac:dyDescent="0.6">
      <c r="A178" s="5"/>
      <c r="B178" s="30"/>
      <c r="C178" s="30"/>
      <c r="D178" s="27"/>
      <c r="E178" s="27"/>
      <c r="F178" s="27"/>
      <c r="G178" s="27"/>
      <c r="H178" s="27"/>
      <c r="I178" s="27"/>
      <c r="J178" s="27"/>
      <c r="K178" s="27"/>
      <c r="L178" s="27"/>
      <c r="M178" s="31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23.4" x14ac:dyDescent="0.6">
      <c r="A179" s="5"/>
      <c r="B179" s="30"/>
      <c r="C179" s="30"/>
      <c r="D179" s="27"/>
      <c r="E179" s="27"/>
      <c r="F179" s="27"/>
      <c r="G179" s="27"/>
      <c r="H179" s="27"/>
      <c r="I179" s="27"/>
      <c r="J179" s="27"/>
      <c r="K179" s="27"/>
      <c r="L179" s="27"/>
      <c r="M179" s="31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23.4" x14ac:dyDescent="0.6">
      <c r="A180" s="5"/>
      <c r="B180" s="30"/>
      <c r="C180" s="30"/>
      <c r="D180" s="27"/>
      <c r="E180" s="27"/>
      <c r="F180" s="27"/>
      <c r="G180" s="27"/>
      <c r="H180" s="27"/>
      <c r="I180" s="27"/>
      <c r="J180" s="27"/>
      <c r="K180" s="27"/>
      <c r="L180" s="27"/>
      <c r="M180" s="31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23.4" x14ac:dyDescent="0.6">
      <c r="A181" s="5"/>
      <c r="B181" s="30"/>
      <c r="C181" s="30"/>
      <c r="D181" s="27"/>
      <c r="E181" s="27"/>
      <c r="F181" s="27"/>
      <c r="G181" s="27"/>
      <c r="H181" s="27"/>
      <c r="I181" s="27"/>
      <c r="J181" s="27"/>
      <c r="K181" s="27"/>
      <c r="L181" s="27"/>
      <c r="M181" s="31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23.4" x14ac:dyDescent="0.6">
      <c r="A182" s="5"/>
      <c r="B182" s="30"/>
      <c r="C182" s="30"/>
      <c r="D182" s="27"/>
      <c r="E182" s="27"/>
      <c r="F182" s="27"/>
      <c r="G182" s="27"/>
      <c r="H182" s="27"/>
      <c r="I182" s="27"/>
      <c r="J182" s="27"/>
      <c r="K182" s="27"/>
      <c r="L182" s="27"/>
      <c r="M182" s="31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23.4" x14ac:dyDescent="0.6">
      <c r="A183" s="5"/>
      <c r="B183" s="30"/>
      <c r="C183" s="30"/>
      <c r="D183" s="27"/>
      <c r="E183" s="27"/>
      <c r="F183" s="27"/>
      <c r="G183" s="27"/>
      <c r="H183" s="27"/>
      <c r="I183" s="27"/>
      <c r="J183" s="27"/>
      <c r="K183" s="27"/>
      <c r="L183" s="27"/>
      <c r="M183" s="31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23.4" x14ac:dyDescent="0.6">
      <c r="A184" s="5"/>
      <c r="B184" s="30"/>
      <c r="C184" s="30"/>
      <c r="D184" s="27"/>
      <c r="E184" s="27"/>
      <c r="F184" s="27"/>
      <c r="G184" s="27"/>
      <c r="H184" s="27"/>
      <c r="I184" s="27"/>
      <c r="J184" s="27"/>
      <c r="K184" s="27"/>
      <c r="L184" s="27"/>
      <c r="M184" s="31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23.4" x14ac:dyDescent="0.6">
      <c r="A185" s="5"/>
      <c r="B185" s="30"/>
      <c r="C185" s="30"/>
      <c r="D185" s="27"/>
      <c r="E185" s="27"/>
      <c r="F185" s="27"/>
      <c r="G185" s="27"/>
      <c r="H185" s="27"/>
      <c r="I185" s="27"/>
      <c r="J185" s="27"/>
      <c r="K185" s="27"/>
      <c r="L185" s="27"/>
      <c r="M185" s="31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23.4" x14ac:dyDescent="0.6">
      <c r="A186" s="5"/>
      <c r="B186" s="30"/>
      <c r="C186" s="30"/>
      <c r="D186" s="27"/>
      <c r="E186" s="27"/>
      <c r="F186" s="27"/>
      <c r="G186" s="27"/>
      <c r="H186" s="27"/>
      <c r="I186" s="27"/>
      <c r="J186" s="27"/>
      <c r="K186" s="27"/>
      <c r="L186" s="27"/>
      <c r="M186" s="31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23.4" x14ac:dyDescent="0.6">
      <c r="A187" s="5"/>
      <c r="B187" s="30"/>
      <c r="C187" s="30"/>
      <c r="D187" s="27"/>
      <c r="E187" s="27"/>
      <c r="F187" s="27"/>
      <c r="G187" s="27"/>
      <c r="H187" s="27"/>
      <c r="I187" s="27"/>
      <c r="J187" s="27"/>
      <c r="K187" s="27"/>
      <c r="L187" s="27"/>
      <c r="M187" s="31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23.4" x14ac:dyDescent="0.6">
      <c r="A188" s="5"/>
      <c r="B188" s="30"/>
      <c r="C188" s="30"/>
      <c r="D188" s="27"/>
      <c r="E188" s="27"/>
      <c r="F188" s="27"/>
      <c r="G188" s="27"/>
      <c r="H188" s="27"/>
      <c r="I188" s="27"/>
      <c r="J188" s="27"/>
      <c r="K188" s="27"/>
      <c r="L188" s="27"/>
      <c r="M188" s="31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23.4" x14ac:dyDescent="0.6">
      <c r="A189" s="5"/>
      <c r="B189" s="30"/>
      <c r="C189" s="30"/>
      <c r="D189" s="27"/>
      <c r="E189" s="27"/>
      <c r="F189" s="27"/>
      <c r="G189" s="27"/>
      <c r="H189" s="27"/>
      <c r="I189" s="27"/>
      <c r="J189" s="27"/>
      <c r="K189" s="27"/>
      <c r="L189" s="27"/>
      <c r="M189" s="31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23.4" x14ac:dyDescent="0.6">
      <c r="A190" s="5"/>
      <c r="B190" s="30"/>
      <c r="C190" s="30"/>
      <c r="D190" s="27"/>
      <c r="E190" s="27"/>
      <c r="F190" s="27"/>
      <c r="G190" s="27"/>
      <c r="H190" s="27"/>
      <c r="I190" s="27"/>
      <c r="J190" s="27"/>
      <c r="K190" s="27"/>
      <c r="L190" s="27"/>
      <c r="M190" s="31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23.4" x14ac:dyDescent="0.6">
      <c r="A191" s="5"/>
      <c r="B191" s="30"/>
      <c r="C191" s="30"/>
      <c r="D191" s="27"/>
      <c r="E191" s="27"/>
      <c r="F191" s="27"/>
      <c r="G191" s="27"/>
      <c r="H191" s="27"/>
      <c r="I191" s="27"/>
      <c r="J191" s="27"/>
      <c r="K191" s="27"/>
      <c r="L191" s="27"/>
      <c r="M191" s="31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23.4" x14ac:dyDescent="0.6">
      <c r="A192" s="5"/>
      <c r="B192" s="30"/>
      <c r="C192" s="30"/>
      <c r="D192" s="27"/>
      <c r="E192" s="27"/>
      <c r="F192" s="27"/>
      <c r="G192" s="27"/>
      <c r="H192" s="27"/>
      <c r="I192" s="27"/>
      <c r="J192" s="27"/>
      <c r="K192" s="27"/>
      <c r="L192" s="27"/>
      <c r="M192" s="31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23.4" x14ac:dyDescent="0.6">
      <c r="A193" s="5"/>
      <c r="B193" s="30"/>
      <c r="C193" s="30"/>
      <c r="D193" s="27"/>
      <c r="E193" s="27"/>
      <c r="F193" s="27"/>
      <c r="G193" s="27"/>
      <c r="H193" s="27"/>
      <c r="I193" s="27"/>
      <c r="J193" s="27"/>
      <c r="K193" s="27"/>
      <c r="L193" s="27"/>
      <c r="M193" s="31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23.4" x14ac:dyDescent="0.6">
      <c r="A194" s="5"/>
      <c r="B194" s="30"/>
      <c r="C194" s="30"/>
      <c r="D194" s="27"/>
      <c r="E194" s="27"/>
      <c r="F194" s="27"/>
      <c r="G194" s="27"/>
      <c r="H194" s="27"/>
      <c r="I194" s="27"/>
      <c r="J194" s="27"/>
      <c r="K194" s="27"/>
      <c r="L194" s="27"/>
      <c r="M194" s="31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23.4" x14ac:dyDescent="0.6">
      <c r="A195" s="5"/>
      <c r="B195" s="30"/>
      <c r="C195" s="30"/>
      <c r="D195" s="27"/>
      <c r="E195" s="27"/>
      <c r="F195" s="27"/>
      <c r="G195" s="27"/>
      <c r="H195" s="27"/>
      <c r="I195" s="27"/>
      <c r="J195" s="27"/>
      <c r="K195" s="27"/>
      <c r="L195" s="27"/>
      <c r="M195" s="31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23.4" x14ac:dyDescent="0.6">
      <c r="A196" s="5"/>
      <c r="B196" s="30"/>
      <c r="C196" s="30"/>
      <c r="D196" s="27"/>
      <c r="E196" s="27"/>
      <c r="F196" s="27"/>
      <c r="G196" s="27"/>
      <c r="H196" s="27"/>
      <c r="I196" s="27"/>
      <c r="J196" s="27"/>
      <c r="K196" s="27"/>
      <c r="L196" s="27"/>
      <c r="M196" s="31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23.4" x14ac:dyDescent="0.6">
      <c r="A197" s="5"/>
      <c r="B197" s="30"/>
      <c r="C197" s="30"/>
      <c r="D197" s="27"/>
      <c r="E197" s="27"/>
      <c r="F197" s="27"/>
      <c r="G197" s="27"/>
      <c r="H197" s="27"/>
      <c r="I197" s="27"/>
      <c r="J197" s="27"/>
      <c r="K197" s="27"/>
      <c r="L197" s="27"/>
      <c r="M197" s="31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23.4" x14ac:dyDescent="0.6">
      <c r="A198" s="5"/>
      <c r="B198" s="30"/>
      <c r="C198" s="30"/>
      <c r="D198" s="27"/>
      <c r="E198" s="27"/>
      <c r="F198" s="27"/>
      <c r="G198" s="27"/>
      <c r="H198" s="27"/>
      <c r="I198" s="27"/>
      <c r="J198" s="27"/>
      <c r="K198" s="27"/>
      <c r="L198" s="27"/>
      <c r="M198" s="31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23.4" x14ac:dyDescent="0.6">
      <c r="A199" s="5"/>
      <c r="B199" s="30"/>
      <c r="C199" s="30"/>
      <c r="D199" s="27"/>
      <c r="E199" s="27"/>
      <c r="F199" s="27"/>
      <c r="G199" s="27"/>
      <c r="H199" s="27"/>
      <c r="I199" s="27"/>
      <c r="J199" s="27"/>
      <c r="K199" s="27"/>
      <c r="L199" s="27"/>
      <c r="M199" s="31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23.4" x14ac:dyDescent="0.6">
      <c r="A200" s="5"/>
      <c r="B200" s="30"/>
      <c r="C200" s="30"/>
      <c r="D200" s="27"/>
      <c r="E200" s="27"/>
      <c r="F200" s="27"/>
      <c r="G200" s="27"/>
      <c r="H200" s="27"/>
      <c r="I200" s="27"/>
      <c r="J200" s="27"/>
      <c r="K200" s="27"/>
      <c r="L200" s="27"/>
      <c r="M200" s="31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23.4" x14ac:dyDescent="0.6">
      <c r="A201" s="5"/>
      <c r="B201" s="30"/>
      <c r="C201" s="30"/>
      <c r="D201" s="27"/>
      <c r="E201" s="27"/>
      <c r="F201" s="27"/>
      <c r="G201" s="27"/>
      <c r="H201" s="27"/>
      <c r="I201" s="27"/>
      <c r="J201" s="27"/>
      <c r="K201" s="27"/>
      <c r="L201" s="27"/>
      <c r="M201" s="31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23.4" x14ac:dyDescent="0.6">
      <c r="A202" s="5"/>
      <c r="B202" s="30"/>
      <c r="C202" s="30"/>
      <c r="D202" s="27"/>
      <c r="E202" s="27"/>
      <c r="F202" s="27"/>
      <c r="G202" s="27"/>
      <c r="H202" s="27"/>
      <c r="I202" s="27"/>
      <c r="J202" s="27"/>
      <c r="K202" s="27"/>
      <c r="L202" s="27"/>
      <c r="M202" s="31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23.4" x14ac:dyDescent="0.6">
      <c r="A203" s="5"/>
      <c r="B203" s="30"/>
      <c r="C203" s="30"/>
      <c r="D203" s="27"/>
      <c r="E203" s="27"/>
      <c r="F203" s="27"/>
      <c r="G203" s="27"/>
      <c r="H203" s="27"/>
      <c r="I203" s="27"/>
      <c r="J203" s="27"/>
      <c r="K203" s="27"/>
      <c r="L203" s="27"/>
      <c r="M203" s="31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23.4" x14ac:dyDescent="0.6">
      <c r="A204" s="5"/>
      <c r="B204" s="30"/>
      <c r="C204" s="30"/>
      <c r="D204" s="27"/>
      <c r="E204" s="27"/>
      <c r="F204" s="27"/>
      <c r="G204" s="27"/>
      <c r="H204" s="27"/>
      <c r="I204" s="27"/>
      <c r="J204" s="27"/>
      <c r="K204" s="27"/>
      <c r="L204" s="27"/>
      <c r="M204" s="31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23.4" x14ac:dyDescent="0.6">
      <c r="A205" s="5"/>
      <c r="B205" s="30"/>
      <c r="C205" s="30"/>
      <c r="D205" s="27"/>
      <c r="E205" s="27"/>
      <c r="F205" s="27"/>
      <c r="G205" s="27"/>
      <c r="H205" s="27"/>
      <c r="I205" s="27"/>
      <c r="J205" s="27"/>
      <c r="K205" s="27"/>
      <c r="L205" s="27"/>
      <c r="M205" s="31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23.4" x14ac:dyDescent="0.6">
      <c r="A206" s="5"/>
      <c r="B206" s="30"/>
      <c r="C206" s="30"/>
      <c r="D206" s="27"/>
      <c r="E206" s="27"/>
      <c r="F206" s="27"/>
      <c r="G206" s="27"/>
      <c r="H206" s="27"/>
      <c r="I206" s="27"/>
      <c r="J206" s="27"/>
      <c r="K206" s="27"/>
      <c r="L206" s="27"/>
      <c r="M206" s="31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23.4" x14ac:dyDescent="0.6">
      <c r="A207" s="5"/>
      <c r="B207" s="30"/>
      <c r="C207" s="30"/>
      <c r="D207" s="27"/>
      <c r="E207" s="27"/>
      <c r="F207" s="27"/>
      <c r="G207" s="27"/>
      <c r="H207" s="27"/>
      <c r="I207" s="27"/>
      <c r="J207" s="27"/>
      <c r="K207" s="27"/>
      <c r="L207" s="27"/>
      <c r="M207" s="31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23.4" x14ac:dyDescent="0.6">
      <c r="A208" s="5"/>
      <c r="B208" s="30"/>
      <c r="C208" s="30"/>
      <c r="D208" s="27"/>
      <c r="E208" s="27"/>
      <c r="F208" s="27"/>
      <c r="G208" s="27"/>
      <c r="H208" s="27"/>
      <c r="I208" s="27"/>
      <c r="J208" s="27"/>
      <c r="K208" s="27"/>
      <c r="L208" s="27"/>
      <c r="M208" s="31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23.4" x14ac:dyDescent="0.6">
      <c r="A209" s="5"/>
      <c r="B209" s="30"/>
      <c r="C209" s="30"/>
      <c r="D209" s="27"/>
      <c r="E209" s="27"/>
      <c r="F209" s="27"/>
      <c r="G209" s="27"/>
      <c r="H209" s="27"/>
      <c r="I209" s="27"/>
      <c r="J209" s="27"/>
      <c r="K209" s="27"/>
      <c r="L209" s="27"/>
      <c r="M209" s="31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23.4" x14ac:dyDescent="0.6">
      <c r="A210" s="5"/>
      <c r="B210" s="30"/>
      <c r="C210" s="30"/>
      <c r="D210" s="27"/>
      <c r="E210" s="27"/>
      <c r="F210" s="27"/>
      <c r="G210" s="27"/>
      <c r="H210" s="27"/>
      <c r="I210" s="27"/>
      <c r="J210" s="27"/>
      <c r="K210" s="27"/>
      <c r="L210" s="27"/>
      <c r="M210" s="31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23.4" x14ac:dyDescent="0.6">
      <c r="A211" s="5"/>
      <c r="B211" s="30"/>
      <c r="C211" s="30"/>
      <c r="D211" s="27"/>
      <c r="E211" s="27"/>
      <c r="F211" s="27"/>
      <c r="G211" s="27"/>
      <c r="H211" s="27"/>
      <c r="I211" s="27"/>
      <c r="J211" s="27"/>
      <c r="K211" s="27"/>
      <c r="L211" s="27"/>
      <c r="M211" s="31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23.4" x14ac:dyDescent="0.6">
      <c r="A212" s="5"/>
      <c r="B212" s="30"/>
      <c r="C212" s="30"/>
      <c r="D212" s="27"/>
      <c r="E212" s="27"/>
      <c r="F212" s="27"/>
      <c r="G212" s="27"/>
      <c r="H212" s="27"/>
      <c r="I212" s="27"/>
      <c r="J212" s="27"/>
      <c r="K212" s="27"/>
      <c r="L212" s="27"/>
      <c r="M212" s="31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23.4" x14ac:dyDescent="0.6">
      <c r="A213" s="5"/>
      <c r="B213" s="30"/>
      <c r="C213" s="30"/>
      <c r="D213" s="27"/>
      <c r="E213" s="27"/>
      <c r="F213" s="27"/>
      <c r="G213" s="27"/>
      <c r="H213" s="27"/>
      <c r="I213" s="27"/>
      <c r="J213" s="27"/>
      <c r="K213" s="27"/>
      <c r="L213" s="27"/>
      <c r="M213" s="31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23.4" x14ac:dyDescent="0.6">
      <c r="A214" s="5"/>
      <c r="B214" s="30"/>
      <c r="C214" s="30"/>
      <c r="D214" s="27"/>
      <c r="E214" s="27"/>
      <c r="F214" s="27"/>
      <c r="G214" s="27"/>
      <c r="H214" s="27"/>
      <c r="I214" s="27"/>
      <c r="J214" s="27"/>
      <c r="K214" s="27"/>
      <c r="L214" s="27"/>
      <c r="M214" s="31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23.4" x14ac:dyDescent="0.6">
      <c r="A215" s="5"/>
      <c r="B215" s="30"/>
      <c r="C215" s="30"/>
      <c r="D215" s="27"/>
      <c r="E215" s="27"/>
      <c r="F215" s="27"/>
      <c r="G215" s="27"/>
      <c r="H215" s="27"/>
      <c r="I215" s="27"/>
      <c r="J215" s="27"/>
      <c r="K215" s="27"/>
      <c r="L215" s="27"/>
      <c r="M215" s="31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23.4" x14ac:dyDescent="0.6">
      <c r="A216" s="5"/>
      <c r="B216" s="30"/>
      <c r="C216" s="30"/>
      <c r="D216" s="27"/>
      <c r="E216" s="27"/>
      <c r="F216" s="27"/>
      <c r="G216" s="27"/>
      <c r="H216" s="27"/>
      <c r="I216" s="27"/>
      <c r="J216" s="27"/>
      <c r="K216" s="27"/>
      <c r="L216" s="27"/>
      <c r="M216" s="31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23.4" x14ac:dyDescent="0.6">
      <c r="A217" s="5"/>
      <c r="B217" s="30"/>
      <c r="C217" s="30"/>
      <c r="D217" s="27"/>
      <c r="E217" s="27"/>
      <c r="F217" s="27"/>
      <c r="G217" s="27"/>
      <c r="H217" s="27"/>
      <c r="I217" s="27"/>
      <c r="J217" s="27"/>
      <c r="K217" s="27"/>
      <c r="L217" s="27"/>
      <c r="M217" s="31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23.4" x14ac:dyDescent="0.6">
      <c r="A218" s="5"/>
      <c r="B218" s="30"/>
      <c r="C218" s="30"/>
      <c r="D218" s="27"/>
      <c r="E218" s="27"/>
      <c r="F218" s="27"/>
      <c r="G218" s="27"/>
      <c r="H218" s="27"/>
      <c r="I218" s="27"/>
      <c r="J218" s="27"/>
      <c r="K218" s="27"/>
      <c r="L218" s="27"/>
      <c r="M218" s="31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23.4" x14ac:dyDescent="0.6">
      <c r="A219" s="5"/>
      <c r="B219" s="30"/>
      <c r="C219" s="30"/>
      <c r="D219" s="27"/>
      <c r="E219" s="27"/>
      <c r="F219" s="27"/>
      <c r="G219" s="27"/>
      <c r="H219" s="27"/>
      <c r="I219" s="27"/>
      <c r="J219" s="27"/>
      <c r="K219" s="27"/>
      <c r="L219" s="27"/>
      <c r="M219" s="31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23.4" x14ac:dyDescent="0.6">
      <c r="A220" s="5"/>
      <c r="B220" s="30"/>
      <c r="C220" s="30"/>
      <c r="D220" s="27"/>
      <c r="E220" s="27"/>
      <c r="F220" s="27"/>
      <c r="G220" s="27"/>
      <c r="H220" s="27"/>
      <c r="I220" s="27"/>
      <c r="J220" s="27"/>
      <c r="K220" s="27"/>
      <c r="L220" s="27"/>
      <c r="M220" s="31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23.4" x14ac:dyDescent="0.6">
      <c r="A221" s="5"/>
      <c r="B221" s="30"/>
      <c r="C221" s="30"/>
      <c r="D221" s="27"/>
      <c r="E221" s="27"/>
      <c r="F221" s="27"/>
      <c r="G221" s="27"/>
      <c r="H221" s="27"/>
      <c r="I221" s="27"/>
      <c r="J221" s="27"/>
      <c r="K221" s="27"/>
      <c r="L221" s="27"/>
      <c r="M221" s="31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23.4" x14ac:dyDescent="0.6">
      <c r="A222" s="5"/>
      <c r="B222" s="30"/>
      <c r="C222" s="30"/>
      <c r="D222" s="27"/>
      <c r="E222" s="27"/>
      <c r="F222" s="27"/>
      <c r="G222" s="27"/>
      <c r="H222" s="27"/>
      <c r="I222" s="27"/>
      <c r="J222" s="27"/>
      <c r="K222" s="27"/>
      <c r="L222" s="27"/>
      <c r="M222" s="31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23.4" x14ac:dyDescent="0.6">
      <c r="A223" s="5"/>
      <c r="B223" s="30"/>
      <c r="C223" s="30"/>
      <c r="D223" s="27"/>
      <c r="E223" s="27"/>
      <c r="F223" s="27"/>
      <c r="G223" s="27"/>
      <c r="H223" s="27"/>
      <c r="I223" s="27"/>
      <c r="J223" s="27"/>
      <c r="K223" s="27"/>
      <c r="L223" s="27"/>
      <c r="M223" s="31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23.4" x14ac:dyDescent="0.6">
      <c r="A224" s="5"/>
      <c r="B224" s="30"/>
      <c r="C224" s="30"/>
      <c r="D224" s="27"/>
      <c r="E224" s="27"/>
      <c r="F224" s="27"/>
      <c r="G224" s="27"/>
      <c r="H224" s="27"/>
      <c r="I224" s="27"/>
      <c r="J224" s="27"/>
      <c r="K224" s="27"/>
      <c r="L224" s="27"/>
      <c r="M224" s="31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23.4" x14ac:dyDescent="0.6">
      <c r="A225" s="5"/>
      <c r="B225" s="30"/>
      <c r="C225" s="30"/>
      <c r="D225" s="27"/>
      <c r="E225" s="27"/>
      <c r="F225" s="27"/>
      <c r="G225" s="27"/>
      <c r="H225" s="27"/>
      <c r="I225" s="27"/>
      <c r="J225" s="27"/>
      <c r="K225" s="27"/>
      <c r="L225" s="27"/>
      <c r="M225" s="31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23.4" x14ac:dyDescent="0.6">
      <c r="A226" s="5"/>
      <c r="B226" s="30"/>
      <c r="C226" s="30"/>
      <c r="D226" s="27"/>
      <c r="E226" s="27"/>
      <c r="F226" s="27"/>
      <c r="G226" s="27"/>
      <c r="H226" s="27"/>
      <c r="I226" s="27"/>
      <c r="J226" s="27"/>
      <c r="K226" s="27"/>
      <c r="L226" s="27"/>
      <c r="M226" s="31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23.4" x14ac:dyDescent="0.6">
      <c r="A227" s="5"/>
      <c r="B227" s="30"/>
      <c r="C227" s="30"/>
      <c r="D227" s="27"/>
      <c r="E227" s="27"/>
      <c r="F227" s="27"/>
      <c r="G227" s="27"/>
      <c r="H227" s="27"/>
      <c r="I227" s="27"/>
      <c r="J227" s="27"/>
      <c r="K227" s="27"/>
      <c r="L227" s="27"/>
      <c r="M227" s="31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23.4" x14ac:dyDescent="0.6">
      <c r="A228" s="5"/>
      <c r="B228" s="30"/>
      <c r="C228" s="30"/>
      <c r="D228" s="27"/>
      <c r="E228" s="27"/>
      <c r="F228" s="27"/>
      <c r="G228" s="27"/>
      <c r="H228" s="27"/>
      <c r="I228" s="27"/>
      <c r="J228" s="27"/>
      <c r="K228" s="27"/>
      <c r="L228" s="27"/>
      <c r="M228" s="31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23.4" x14ac:dyDescent="0.6">
      <c r="A229" s="5"/>
      <c r="B229" s="30"/>
      <c r="C229" s="30"/>
      <c r="D229" s="27"/>
      <c r="E229" s="27"/>
      <c r="F229" s="27"/>
      <c r="G229" s="27"/>
      <c r="H229" s="27"/>
      <c r="I229" s="27"/>
      <c r="J229" s="27"/>
      <c r="K229" s="27"/>
      <c r="L229" s="27"/>
      <c r="M229" s="31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23.4" x14ac:dyDescent="0.6">
      <c r="A230" s="5"/>
      <c r="B230" s="30"/>
      <c r="C230" s="30"/>
      <c r="D230" s="27"/>
      <c r="E230" s="27"/>
      <c r="F230" s="27"/>
      <c r="G230" s="27"/>
      <c r="H230" s="27"/>
      <c r="I230" s="27"/>
      <c r="J230" s="27"/>
      <c r="K230" s="27"/>
      <c r="L230" s="27"/>
      <c r="M230" s="31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23.4" x14ac:dyDescent="0.6">
      <c r="A231" s="5"/>
      <c r="B231" s="30"/>
      <c r="C231" s="30"/>
      <c r="D231" s="27"/>
      <c r="E231" s="27"/>
      <c r="F231" s="27"/>
      <c r="G231" s="27"/>
      <c r="H231" s="27"/>
      <c r="I231" s="27"/>
      <c r="J231" s="27"/>
      <c r="K231" s="27"/>
      <c r="L231" s="27"/>
      <c r="M231" s="31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23.4" x14ac:dyDescent="0.6">
      <c r="A232" s="5"/>
      <c r="B232" s="30"/>
      <c r="C232" s="30"/>
      <c r="D232" s="27"/>
      <c r="E232" s="27"/>
      <c r="F232" s="27"/>
      <c r="G232" s="27"/>
      <c r="H232" s="27"/>
      <c r="I232" s="27"/>
      <c r="J232" s="27"/>
      <c r="K232" s="27"/>
      <c r="L232" s="27"/>
      <c r="M232" s="31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23.4" x14ac:dyDescent="0.6">
      <c r="A233" s="5"/>
      <c r="B233" s="30"/>
      <c r="C233" s="30"/>
      <c r="D233" s="27"/>
      <c r="E233" s="27"/>
      <c r="F233" s="27"/>
      <c r="G233" s="27"/>
      <c r="H233" s="27"/>
      <c r="I233" s="27"/>
      <c r="J233" s="27"/>
      <c r="K233" s="27"/>
      <c r="L233" s="27"/>
      <c r="M233" s="31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23.4" x14ac:dyDescent="0.6">
      <c r="A234" s="5"/>
      <c r="B234" s="30"/>
      <c r="C234" s="30"/>
      <c r="D234" s="27"/>
      <c r="E234" s="27"/>
      <c r="F234" s="27"/>
      <c r="G234" s="27"/>
      <c r="H234" s="27"/>
      <c r="I234" s="27"/>
      <c r="J234" s="27"/>
      <c r="K234" s="27"/>
      <c r="L234" s="27"/>
      <c r="M234" s="31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23.4" x14ac:dyDescent="0.6">
      <c r="A235" s="5"/>
      <c r="B235" s="30"/>
      <c r="C235" s="30"/>
      <c r="D235" s="27"/>
      <c r="E235" s="27"/>
      <c r="F235" s="27"/>
      <c r="G235" s="27"/>
      <c r="H235" s="27"/>
      <c r="I235" s="27"/>
      <c r="J235" s="27"/>
      <c r="K235" s="27"/>
      <c r="L235" s="27"/>
      <c r="M235" s="31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23.4" x14ac:dyDescent="0.6">
      <c r="A236" s="5"/>
      <c r="B236" s="30"/>
      <c r="C236" s="30"/>
      <c r="D236" s="27"/>
      <c r="E236" s="27"/>
      <c r="F236" s="27"/>
      <c r="G236" s="27"/>
      <c r="H236" s="27"/>
      <c r="I236" s="27"/>
      <c r="J236" s="27"/>
      <c r="K236" s="27"/>
      <c r="L236" s="27"/>
      <c r="M236" s="31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23.4" x14ac:dyDescent="0.6">
      <c r="A237" s="5"/>
      <c r="B237" s="30"/>
      <c r="C237" s="30"/>
      <c r="D237" s="27"/>
      <c r="E237" s="27"/>
      <c r="F237" s="27"/>
      <c r="G237" s="27"/>
      <c r="H237" s="27"/>
      <c r="I237" s="27"/>
      <c r="J237" s="27"/>
      <c r="K237" s="27"/>
      <c r="L237" s="27"/>
      <c r="M237" s="31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23.4" x14ac:dyDescent="0.6">
      <c r="A238" s="5"/>
      <c r="B238" s="30"/>
      <c r="C238" s="30"/>
      <c r="D238" s="27"/>
      <c r="E238" s="27"/>
      <c r="F238" s="27"/>
      <c r="G238" s="27"/>
      <c r="H238" s="27"/>
      <c r="I238" s="27"/>
      <c r="J238" s="27"/>
      <c r="K238" s="27"/>
      <c r="L238" s="27"/>
      <c r="M238" s="31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23.4" x14ac:dyDescent="0.6">
      <c r="A239" s="5"/>
      <c r="B239" s="30"/>
      <c r="C239" s="30"/>
      <c r="D239" s="27"/>
      <c r="E239" s="27"/>
      <c r="F239" s="27"/>
      <c r="G239" s="27"/>
      <c r="H239" s="27"/>
      <c r="I239" s="27"/>
      <c r="J239" s="27"/>
      <c r="K239" s="27"/>
      <c r="L239" s="27"/>
      <c r="M239" s="31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23.4" x14ac:dyDescent="0.6">
      <c r="A240" s="5"/>
      <c r="B240" s="30"/>
      <c r="C240" s="30"/>
      <c r="D240" s="27"/>
      <c r="E240" s="27"/>
      <c r="F240" s="27"/>
      <c r="G240" s="27"/>
      <c r="H240" s="27"/>
      <c r="I240" s="27"/>
      <c r="J240" s="27"/>
      <c r="K240" s="27"/>
      <c r="L240" s="27"/>
      <c r="M240" s="31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23.4" x14ac:dyDescent="0.6">
      <c r="A241" s="5"/>
      <c r="B241" s="30"/>
      <c r="C241" s="30"/>
      <c r="D241" s="27"/>
      <c r="E241" s="27"/>
      <c r="F241" s="27"/>
      <c r="G241" s="27"/>
      <c r="H241" s="27"/>
      <c r="I241" s="27"/>
      <c r="J241" s="27"/>
      <c r="K241" s="27"/>
      <c r="L241" s="27"/>
      <c r="M241" s="31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23.4" x14ac:dyDescent="0.6">
      <c r="A242" s="5"/>
      <c r="B242" s="30"/>
      <c r="C242" s="30"/>
      <c r="D242" s="27"/>
      <c r="E242" s="27"/>
      <c r="F242" s="27"/>
      <c r="G242" s="27"/>
      <c r="H242" s="27"/>
      <c r="I242" s="27"/>
      <c r="J242" s="27"/>
      <c r="K242" s="27"/>
      <c r="L242" s="27"/>
      <c r="M242" s="31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23.4" x14ac:dyDescent="0.6">
      <c r="A243" s="5"/>
      <c r="B243" s="30"/>
      <c r="C243" s="30"/>
      <c r="D243" s="27"/>
      <c r="E243" s="27"/>
      <c r="F243" s="27"/>
      <c r="G243" s="27"/>
      <c r="H243" s="27"/>
      <c r="I243" s="27"/>
      <c r="J243" s="27"/>
      <c r="K243" s="27"/>
      <c r="L243" s="27"/>
      <c r="M243" s="31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23.4" x14ac:dyDescent="0.6">
      <c r="A244" s="5"/>
      <c r="B244" s="30"/>
      <c r="C244" s="30"/>
      <c r="D244" s="27"/>
      <c r="E244" s="27"/>
      <c r="F244" s="27"/>
      <c r="G244" s="27"/>
      <c r="H244" s="27"/>
      <c r="I244" s="27"/>
      <c r="J244" s="27"/>
      <c r="K244" s="27"/>
      <c r="L244" s="27"/>
      <c r="M244" s="31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23.4" x14ac:dyDescent="0.6">
      <c r="A245" s="5"/>
      <c r="B245" s="30"/>
      <c r="C245" s="30"/>
      <c r="D245" s="27"/>
      <c r="E245" s="27"/>
      <c r="F245" s="27"/>
      <c r="G245" s="27"/>
      <c r="H245" s="27"/>
      <c r="I245" s="27"/>
      <c r="J245" s="27"/>
      <c r="K245" s="27"/>
      <c r="L245" s="27"/>
      <c r="M245" s="31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23.4" x14ac:dyDescent="0.6">
      <c r="A246" s="5"/>
      <c r="B246" s="30"/>
      <c r="C246" s="30"/>
      <c r="D246" s="27"/>
      <c r="E246" s="27"/>
      <c r="F246" s="27"/>
      <c r="G246" s="27"/>
      <c r="H246" s="27"/>
      <c r="I246" s="27"/>
      <c r="J246" s="27"/>
      <c r="K246" s="27"/>
      <c r="L246" s="27"/>
      <c r="M246" s="31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23.4" x14ac:dyDescent="0.6">
      <c r="A247" s="5"/>
      <c r="B247" s="30"/>
      <c r="C247" s="30"/>
      <c r="D247" s="27"/>
      <c r="E247" s="27"/>
      <c r="F247" s="27"/>
      <c r="G247" s="27"/>
      <c r="H247" s="27"/>
      <c r="I247" s="27"/>
      <c r="J247" s="27"/>
      <c r="K247" s="27"/>
      <c r="L247" s="27"/>
      <c r="M247" s="31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23.4" x14ac:dyDescent="0.6">
      <c r="A248" s="5"/>
      <c r="B248" s="30"/>
      <c r="C248" s="30"/>
      <c r="D248" s="27"/>
      <c r="E248" s="27"/>
      <c r="F248" s="27"/>
      <c r="G248" s="27"/>
      <c r="H248" s="27"/>
      <c r="I248" s="27"/>
      <c r="J248" s="27"/>
      <c r="K248" s="27"/>
      <c r="L248" s="27"/>
      <c r="M248" s="31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</sheetData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28.8" x14ac:dyDescent="0.4">
      <c r="A1" s="1" t="s">
        <v>0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23</v>
      </c>
      <c r="M1" s="14">
        <f>SUBTOTAL(9,M3:M48)</f>
        <v>1160</v>
      </c>
      <c r="N1" s="15" t="s">
        <v>24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23.4" x14ac:dyDescent="0.6">
      <c r="A3" s="5">
        <v>1</v>
      </c>
      <c r="B3" s="22"/>
      <c r="C3" s="23"/>
      <c r="D3" s="24">
        <v>244016</v>
      </c>
      <c r="E3" s="4" t="s">
        <v>56</v>
      </c>
      <c r="F3" s="4"/>
      <c r="G3" s="4" t="s">
        <v>41</v>
      </c>
      <c r="H3" s="4">
        <v>3</v>
      </c>
      <c r="I3" s="4" t="s">
        <v>66</v>
      </c>
      <c r="J3" s="25">
        <v>244012</v>
      </c>
      <c r="K3" s="25">
        <v>244018</v>
      </c>
      <c r="L3" s="4">
        <v>35</v>
      </c>
      <c r="M3" s="26">
        <f t="shared" ref="M3:M10" si="0">+H3*L3</f>
        <v>105</v>
      </c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70.2" x14ac:dyDescent="0.6">
      <c r="A4" s="5">
        <v>2</v>
      </c>
      <c r="B4" s="22"/>
      <c r="C4" s="23"/>
      <c r="D4" s="24">
        <v>244025</v>
      </c>
      <c r="E4" s="4" t="s">
        <v>50</v>
      </c>
      <c r="F4" s="4"/>
      <c r="G4" s="4" t="s">
        <v>67</v>
      </c>
      <c r="H4" s="4">
        <v>1</v>
      </c>
      <c r="I4" s="4" t="s">
        <v>68</v>
      </c>
      <c r="J4" s="25">
        <v>244018</v>
      </c>
      <c r="K4" s="25">
        <v>244027</v>
      </c>
      <c r="L4" s="4">
        <v>50</v>
      </c>
      <c r="M4" s="26">
        <f t="shared" si="0"/>
        <v>50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23.4" x14ac:dyDescent="0.6">
      <c r="A5" s="5">
        <v>3</v>
      </c>
      <c r="B5" s="22"/>
      <c r="C5" s="23"/>
      <c r="D5" s="24">
        <v>244028</v>
      </c>
      <c r="E5" s="4" t="s">
        <v>69</v>
      </c>
      <c r="F5" s="4"/>
      <c r="G5" s="4" t="s">
        <v>44</v>
      </c>
      <c r="H5" s="4">
        <v>1</v>
      </c>
      <c r="I5" s="4" t="s">
        <v>70</v>
      </c>
      <c r="J5" s="25">
        <v>244028</v>
      </c>
      <c r="K5" s="25">
        <v>244048</v>
      </c>
      <c r="L5" s="4">
        <v>50</v>
      </c>
      <c r="M5" s="26">
        <f t="shared" si="0"/>
        <v>50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3.4" x14ac:dyDescent="0.6">
      <c r="A6" s="5">
        <v>4</v>
      </c>
      <c r="B6" s="22"/>
      <c r="C6" s="23"/>
      <c r="D6" s="24">
        <v>244030</v>
      </c>
      <c r="E6" s="4" t="s">
        <v>56</v>
      </c>
      <c r="F6" s="4"/>
      <c r="G6" s="4" t="s">
        <v>71</v>
      </c>
      <c r="H6" s="4">
        <v>3</v>
      </c>
      <c r="I6" s="4" t="s">
        <v>57</v>
      </c>
      <c r="J6" s="25">
        <v>244028</v>
      </c>
      <c r="K6" s="25">
        <v>244035</v>
      </c>
      <c r="L6" s="4">
        <v>35</v>
      </c>
      <c r="M6" s="26">
        <f t="shared" si="0"/>
        <v>105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3.4" x14ac:dyDescent="0.6">
      <c r="A7" s="5">
        <v>5</v>
      </c>
      <c r="B7" s="22"/>
      <c r="C7" s="23"/>
      <c r="D7" s="24">
        <v>244038</v>
      </c>
      <c r="E7" s="4" t="s">
        <v>43</v>
      </c>
      <c r="F7" s="4"/>
      <c r="G7" s="4" t="s">
        <v>72</v>
      </c>
      <c r="H7" s="4">
        <v>1</v>
      </c>
      <c r="I7" s="4" t="s">
        <v>73</v>
      </c>
      <c r="J7" s="25">
        <v>244035</v>
      </c>
      <c r="K7" s="25">
        <v>244045</v>
      </c>
      <c r="L7" s="4">
        <v>50</v>
      </c>
      <c r="M7" s="26">
        <f t="shared" si="0"/>
        <v>50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3.4" x14ac:dyDescent="0.6">
      <c r="A8" s="5">
        <v>6</v>
      </c>
      <c r="B8" s="23"/>
      <c r="C8" s="23"/>
      <c r="D8" s="24">
        <v>244041</v>
      </c>
      <c r="E8" s="4" t="s">
        <v>74</v>
      </c>
      <c r="F8" s="4"/>
      <c r="G8" s="4" t="s">
        <v>75</v>
      </c>
      <c r="H8" s="4">
        <v>3</v>
      </c>
      <c r="I8" s="4" t="s">
        <v>76</v>
      </c>
      <c r="J8" s="4" t="s">
        <v>49</v>
      </c>
      <c r="K8" s="4" t="s">
        <v>49</v>
      </c>
      <c r="L8" s="4">
        <v>50</v>
      </c>
      <c r="M8" s="26">
        <f t="shared" si="0"/>
        <v>150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3.4" x14ac:dyDescent="0.6">
      <c r="A9" s="5">
        <v>7</v>
      </c>
      <c r="B9" s="22"/>
      <c r="C9" s="23"/>
      <c r="D9" s="24">
        <v>244041</v>
      </c>
      <c r="E9" s="4" t="s">
        <v>58</v>
      </c>
      <c r="F9" s="4"/>
      <c r="G9" s="4" t="s">
        <v>77</v>
      </c>
      <c r="H9" s="4">
        <v>1</v>
      </c>
      <c r="I9" s="4" t="s">
        <v>78</v>
      </c>
      <c r="J9" s="24">
        <v>244041</v>
      </c>
      <c r="K9" s="24">
        <v>244061</v>
      </c>
      <c r="L9" s="4">
        <v>50</v>
      </c>
      <c r="M9" s="26">
        <f t="shared" si="0"/>
        <v>50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3.4" x14ac:dyDescent="0.6">
      <c r="A10" s="5">
        <v>8</v>
      </c>
      <c r="B10" s="22"/>
      <c r="C10" s="23"/>
      <c r="D10" s="24">
        <v>244042</v>
      </c>
      <c r="E10" s="4" t="s">
        <v>53</v>
      </c>
      <c r="F10" s="4"/>
      <c r="G10" s="4" t="s">
        <v>79</v>
      </c>
      <c r="H10" s="4">
        <v>10</v>
      </c>
      <c r="I10" s="4" t="s">
        <v>80</v>
      </c>
      <c r="J10" s="24">
        <v>244042</v>
      </c>
      <c r="K10" s="24">
        <v>244102</v>
      </c>
      <c r="L10" s="4">
        <v>60</v>
      </c>
      <c r="M10" s="26">
        <f t="shared" si="0"/>
        <v>600</v>
      </c>
      <c r="N10" s="27"/>
      <c r="O10" s="27"/>
      <c r="P10" s="27"/>
      <c r="Q10" s="4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3.4" x14ac:dyDescent="0.6">
      <c r="A11" s="5"/>
      <c r="B11" s="23"/>
      <c r="C11" s="23"/>
      <c r="D11" s="24"/>
      <c r="E11" s="4"/>
      <c r="F11" s="4"/>
      <c r="G11" s="4"/>
      <c r="H11" s="4"/>
      <c r="I11" s="4"/>
      <c r="J11" s="24"/>
      <c r="K11" s="24"/>
      <c r="L11" s="4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3.4" x14ac:dyDescent="0.6">
      <c r="A12" s="5"/>
      <c r="B12" s="23"/>
      <c r="C12" s="23"/>
      <c r="D12" s="24"/>
      <c r="E12" s="4"/>
      <c r="F12" s="4"/>
      <c r="G12" s="4"/>
      <c r="H12" s="4"/>
      <c r="I12" s="4"/>
      <c r="J12" s="24"/>
      <c r="K12" s="24"/>
      <c r="L12" s="4"/>
      <c r="M12" s="26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3.4" x14ac:dyDescent="0.6">
      <c r="A13" s="5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3.4" x14ac:dyDescent="0.6">
      <c r="A14" s="5"/>
      <c r="B14" s="23"/>
      <c r="C14" s="23"/>
      <c r="D14" s="24"/>
      <c r="E14" s="4"/>
      <c r="F14" s="4"/>
      <c r="G14" s="4"/>
      <c r="H14" s="4"/>
      <c r="I14" s="4"/>
      <c r="J14" s="27"/>
      <c r="K14" s="24"/>
      <c r="L14" s="4"/>
      <c r="M14" s="26"/>
      <c r="N14" s="27"/>
      <c r="O14" s="27"/>
      <c r="P14" s="27"/>
      <c r="Q14" s="29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3.4" x14ac:dyDescent="0.6">
      <c r="A15" s="5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3.4" x14ac:dyDescent="0.6">
      <c r="A16" s="5"/>
      <c r="B16" s="23"/>
      <c r="C16" s="23"/>
      <c r="D16" s="24"/>
      <c r="E16" s="4"/>
      <c r="F16" s="4"/>
      <c r="G16" s="4"/>
      <c r="H16" s="4"/>
      <c r="I16" s="4"/>
      <c r="J16" s="27"/>
      <c r="K16" s="27"/>
      <c r="L16" s="4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3.4" x14ac:dyDescent="0.6">
      <c r="A17" s="5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3.4" x14ac:dyDescent="0.6">
      <c r="A18" s="5"/>
      <c r="B18" s="23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6">
        <v>0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3.4" x14ac:dyDescent="0.6">
      <c r="A19" s="5"/>
      <c r="B19" s="23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6">
        <v>0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3.4" x14ac:dyDescent="0.6">
      <c r="A20" s="5"/>
      <c r="B20" s="23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6">
        <v>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3.4" x14ac:dyDescent="0.6">
      <c r="A21" s="5"/>
      <c r="B21" s="23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6">
        <v>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3.4" x14ac:dyDescent="0.6">
      <c r="A22" s="5"/>
      <c r="B22" s="23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6">
        <v>0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3.4" x14ac:dyDescent="0.6">
      <c r="A23" s="5"/>
      <c r="B23" s="23"/>
      <c r="C23" s="23"/>
      <c r="D23" s="27"/>
      <c r="E23" s="27"/>
      <c r="F23" s="27"/>
      <c r="G23" s="27"/>
      <c r="H23" s="27"/>
      <c r="I23" s="27"/>
      <c r="J23" s="27"/>
      <c r="K23" s="27"/>
      <c r="L23" s="27"/>
      <c r="M23" s="26">
        <v>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3.4" x14ac:dyDescent="0.6">
      <c r="A24" s="5"/>
      <c r="B24" s="23"/>
      <c r="C24" s="23"/>
      <c r="D24" s="27"/>
      <c r="E24" s="27"/>
      <c r="F24" s="27"/>
      <c r="G24" s="27"/>
      <c r="H24" s="27"/>
      <c r="I24" s="27"/>
      <c r="J24" s="27"/>
      <c r="K24" s="27"/>
      <c r="L24" s="27"/>
      <c r="M24" s="26">
        <v>0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3.4" x14ac:dyDescent="0.6">
      <c r="A25" s="5"/>
      <c r="B25" s="23"/>
      <c r="C25" s="23"/>
      <c r="D25" s="27"/>
      <c r="E25" s="27"/>
      <c r="F25" s="27"/>
      <c r="G25" s="27"/>
      <c r="H25" s="27"/>
      <c r="I25" s="27"/>
      <c r="J25" s="27"/>
      <c r="K25" s="27"/>
      <c r="L25" s="27"/>
      <c r="M25" s="26">
        <v>0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3.4" x14ac:dyDescent="0.6">
      <c r="A26" s="5"/>
      <c r="B26" s="23"/>
      <c r="C26" s="23"/>
      <c r="D26" s="27"/>
      <c r="E26" s="27"/>
      <c r="F26" s="27"/>
      <c r="G26" s="27"/>
      <c r="H26" s="27"/>
      <c r="I26" s="27"/>
      <c r="J26" s="27"/>
      <c r="K26" s="27"/>
      <c r="L26" s="27"/>
      <c r="M26" s="26">
        <v>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3.4" x14ac:dyDescent="0.6">
      <c r="A27" s="5"/>
      <c r="B27" s="23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6">
        <v>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3.4" x14ac:dyDescent="0.6">
      <c r="A28" s="5"/>
      <c r="B28" s="23"/>
      <c r="C28" s="23"/>
      <c r="D28" s="27"/>
      <c r="E28" s="27"/>
      <c r="F28" s="27"/>
      <c r="G28" s="27"/>
      <c r="H28" s="27"/>
      <c r="I28" s="27"/>
      <c r="J28" s="27"/>
      <c r="K28" s="27"/>
      <c r="L28" s="27"/>
      <c r="M28" s="26">
        <v>0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3.4" x14ac:dyDescent="0.6">
      <c r="A29" s="5"/>
      <c r="B29" s="23"/>
      <c r="C29" s="23"/>
      <c r="D29" s="27"/>
      <c r="E29" s="27"/>
      <c r="F29" s="27"/>
      <c r="G29" s="27"/>
      <c r="H29" s="27"/>
      <c r="I29" s="27"/>
      <c r="J29" s="27"/>
      <c r="K29" s="27"/>
      <c r="L29" s="27"/>
      <c r="M29" s="26">
        <v>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3.4" x14ac:dyDescent="0.6">
      <c r="A30" s="5"/>
      <c r="B30" s="23"/>
      <c r="C30" s="23"/>
      <c r="D30" s="27"/>
      <c r="E30" s="27"/>
      <c r="F30" s="27"/>
      <c r="G30" s="27"/>
      <c r="H30" s="27"/>
      <c r="I30" s="27"/>
      <c r="J30" s="27"/>
      <c r="K30" s="27"/>
      <c r="L30" s="27"/>
      <c r="M30" s="26">
        <v>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23.4" x14ac:dyDescent="0.6">
      <c r="A31" s="5"/>
      <c r="B31" s="23"/>
      <c r="C31" s="23"/>
      <c r="D31" s="27"/>
      <c r="E31" s="27"/>
      <c r="F31" s="27"/>
      <c r="G31" s="27"/>
      <c r="H31" s="27"/>
      <c r="I31" s="27"/>
      <c r="J31" s="27"/>
      <c r="K31" s="27"/>
      <c r="L31" s="27"/>
      <c r="M31" s="26">
        <v>0</v>
      </c>
      <c r="N31" s="27"/>
      <c r="O31" s="27"/>
      <c r="P31" s="27"/>
      <c r="Q31" s="29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23.4" x14ac:dyDescent="0.6">
      <c r="A32" s="5"/>
      <c r="B32" s="23"/>
      <c r="C32" s="23"/>
      <c r="D32" s="27"/>
      <c r="E32" s="27"/>
      <c r="F32" s="27"/>
      <c r="G32" s="27"/>
      <c r="H32" s="27"/>
      <c r="I32" s="27"/>
      <c r="J32" s="27"/>
      <c r="K32" s="27"/>
      <c r="L32" s="27"/>
      <c r="M32" s="26">
        <v>0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23.4" x14ac:dyDescent="0.6">
      <c r="A33" s="5"/>
      <c r="B33" s="23"/>
      <c r="C33" s="23"/>
      <c r="D33" s="27"/>
      <c r="E33" s="27"/>
      <c r="F33" s="27"/>
      <c r="G33" s="27"/>
      <c r="H33" s="27"/>
      <c r="I33" s="27"/>
      <c r="J33" s="27"/>
      <c r="K33" s="27"/>
      <c r="L33" s="27"/>
      <c r="M33" s="26">
        <v>0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23.4" x14ac:dyDescent="0.6">
      <c r="A34" s="5"/>
      <c r="B34" s="23"/>
      <c r="C34" s="23"/>
      <c r="D34" s="27"/>
      <c r="E34" s="27"/>
      <c r="F34" s="27"/>
      <c r="G34" s="27"/>
      <c r="H34" s="27"/>
      <c r="I34" s="27"/>
      <c r="J34" s="27"/>
      <c r="K34" s="27"/>
      <c r="L34" s="27"/>
      <c r="M34" s="26">
        <v>0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23.4" x14ac:dyDescent="0.6">
      <c r="A35" s="5"/>
      <c r="B35" s="23"/>
      <c r="C35" s="23"/>
      <c r="D35" s="27"/>
      <c r="E35" s="27"/>
      <c r="F35" s="27"/>
      <c r="G35" s="27"/>
      <c r="H35" s="27"/>
      <c r="I35" s="27"/>
      <c r="J35" s="27"/>
      <c r="K35" s="27"/>
      <c r="L35" s="27"/>
      <c r="M35" s="26">
        <v>0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23.4" x14ac:dyDescent="0.6">
      <c r="A36" s="5"/>
      <c r="B36" s="23"/>
      <c r="C36" s="23"/>
      <c r="D36" s="27"/>
      <c r="E36" s="27"/>
      <c r="F36" s="27"/>
      <c r="G36" s="27"/>
      <c r="H36" s="27"/>
      <c r="I36" s="27"/>
      <c r="J36" s="27"/>
      <c r="K36" s="27"/>
      <c r="L36" s="27"/>
      <c r="M36" s="26">
        <v>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23.4" x14ac:dyDescent="0.6">
      <c r="A37" s="5"/>
      <c r="B37" s="23"/>
      <c r="C37" s="23"/>
      <c r="D37" s="27"/>
      <c r="E37" s="27"/>
      <c r="F37" s="27"/>
      <c r="G37" s="27"/>
      <c r="H37" s="27"/>
      <c r="I37" s="27"/>
      <c r="J37" s="27"/>
      <c r="K37" s="27"/>
      <c r="L37" s="27"/>
      <c r="M37" s="26">
        <v>0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23.4" x14ac:dyDescent="0.6">
      <c r="A38" s="5"/>
      <c r="B38" s="23"/>
      <c r="C38" s="23"/>
      <c r="D38" s="27"/>
      <c r="E38" s="27"/>
      <c r="F38" s="27"/>
      <c r="G38" s="27"/>
      <c r="H38" s="27"/>
      <c r="I38" s="27"/>
      <c r="J38" s="27"/>
      <c r="K38" s="27"/>
      <c r="L38" s="27"/>
      <c r="M38" s="26">
        <v>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23.4" x14ac:dyDescent="0.6">
      <c r="A39" s="5"/>
      <c r="B39" s="23"/>
      <c r="C39" s="23"/>
      <c r="D39" s="27"/>
      <c r="E39" s="27"/>
      <c r="F39" s="27"/>
      <c r="G39" s="27"/>
      <c r="H39" s="27"/>
      <c r="I39" s="27"/>
      <c r="J39" s="27"/>
      <c r="K39" s="27"/>
      <c r="L39" s="27"/>
      <c r="M39" s="26">
        <v>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23.4" x14ac:dyDescent="0.6">
      <c r="A40" s="5"/>
      <c r="B40" s="23"/>
      <c r="C40" s="23"/>
      <c r="D40" s="27"/>
      <c r="E40" s="27"/>
      <c r="F40" s="27"/>
      <c r="G40" s="27"/>
      <c r="H40" s="27"/>
      <c r="I40" s="27"/>
      <c r="J40" s="27"/>
      <c r="K40" s="27"/>
      <c r="L40" s="27"/>
      <c r="M40" s="26">
        <v>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23.4" x14ac:dyDescent="0.6">
      <c r="A41" s="5"/>
      <c r="B41" s="23"/>
      <c r="C41" s="23"/>
      <c r="D41" s="27"/>
      <c r="E41" s="27"/>
      <c r="F41" s="27"/>
      <c r="G41" s="27"/>
      <c r="H41" s="27"/>
      <c r="I41" s="27"/>
      <c r="J41" s="27"/>
      <c r="K41" s="27"/>
      <c r="L41" s="27"/>
      <c r="M41" s="26">
        <v>0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23.4" x14ac:dyDescent="0.6">
      <c r="A42" s="5"/>
      <c r="B42" s="23"/>
      <c r="C42" s="23"/>
      <c r="D42" s="27"/>
      <c r="E42" s="27"/>
      <c r="F42" s="27"/>
      <c r="G42" s="27"/>
      <c r="H42" s="27"/>
      <c r="I42" s="27"/>
      <c r="J42" s="27"/>
      <c r="K42" s="27"/>
      <c r="L42" s="27"/>
      <c r="M42" s="26">
        <v>0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23.4" x14ac:dyDescent="0.6">
      <c r="A43" s="5"/>
      <c r="B43" s="23"/>
      <c r="C43" s="23"/>
      <c r="D43" s="27"/>
      <c r="E43" s="27"/>
      <c r="F43" s="27"/>
      <c r="G43" s="27"/>
      <c r="H43" s="27"/>
      <c r="I43" s="27"/>
      <c r="J43" s="27"/>
      <c r="K43" s="27"/>
      <c r="L43" s="27"/>
      <c r="M43" s="26">
        <v>0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23.4" x14ac:dyDescent="0.6">
      <c r="A44" s="5"/>
      <c r="B44" s="23"/>
      <c r="C44" s="23"/>
      <c r="D44" s="27"/>
      <c r="E44" s="27"/>
      <c r="F44" s="27"/>
      <c r="G44" s="27"/>
      <c r="H44" s="27"/>
      <c r="I44" s="27"/>
      <c r="J44" s="27"/>
      <c r="K44" s="27"/>
      <c r="L44" s="27"/>
      <c r="M44" s="26">
        <v>0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23.4" x14ac:dyDescent="0.6">
      <c r="A45" s="5"/>
      <c r="B45" s="23"/>
      <c r="C45" s="23"/>
      <c r="D45" s="27"/>
      <c r="E45" s="27"/>
      <c r="F45" s="27"/>
      <c r="G45" s="27"/>
      <c r="H45" s="27"/>
      <c r="I45" s="27"/>
      <c r="J45" s="27"/>
      <c r="K45" s="27"/>
      <c r="L45" s="27"/>
      <c r="M45" s="26">
        <v>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23.4" x14ac:dyDescent="0.6">
      <c r="A46" s="5"/>
      <c r="B46" s="23"/>
      <c r="C46" s="23"/>
      <c r="D46" s="27"/>
      <c r="E46" s="27"/>
      <c r="F46" s="27"/>
      <c r="G46" s="27"/>
      <c r="H46" s="27"/>
      <c r="I46" s="27"/>
      <c r="J46" s="27"/>
      <c r="K46" s="27"/>
      <c r="L46" s="27"/>
      <c r="M46" s="26">
        <v>0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23.4" x14ac:dyDescent="0.6">
      <c r="A47" s="5"/>
      <c r="B47" s="23"/>
      <c r="C47" s="23"/>
      <c r="D47" s="27"/>
      <c r="E47" s="27"/>
      <c r="F47" s="27"/>
      <c r="G47" s="27"/>
      <c r="H47" s="27"/>
      <c r="I47" s="27"/>
      <c r="J47" s="27"/>
      <c r="K47" s="27"/>
      <c r="L47" s="27"/>
      <c r="M47" s="26">
        <v>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23.4" x14ac:dyDescent="0.6">
      <c r="A48" s="5"/>
      <c r="B48" s="23"/>
      <c r="C48" s="23"/>
      <c r="D48" s="27"/>
      <c r="E48" s="27"/>
      <c r="F48" s="27"/>
      <c r="G48" s="27"/>
      <c r="H48" s="27"/>
      <c r="I48" s="27"/>
      <c r="J48" s="27"/>
      <c r="K48" s="27"/>
      <c r="L48" s="27"/>
      <c r="M48" s="26">
        <v>0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23.4" x14ac:dyDescent="0.6">
      <c r="A49" s="5"/>
      <c r="B49" s="30"/>
      <c r="C49" s="30"/>
      <c r="D49" s="27"/>
      <c r="E49" s="27"/>
      <c r="F49" s="27"/>
      <c r="G49" s="27"/>
      <c r="H49" s="27"/>
      <c r="I49" s="27"/>
      <c r="J49" s="27"/>
      <c r="K49" s="27"/>
      <c r="L49" s="27"/>
      <c r="M49" s="31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3.4" x14ac:dyDescent="0.6">
      <c r="A50" s="5"/>
      <c r="B50" s="30"/>
      <c r="C50" s="30"/>
      <c r="D50" s="27"/>
      <c r="E50" s="27"/>
      <c r="F50" s="27"/>
      <c r="G50" s="27"/>
      <c r="H50" s="27"/>
      <c r="I50" s="27"/>
      <c r="J50" s="27"/>
      <c r="K50" s="27"/>
      <c r="L50" s="27"/>
      <c r="M50" s="31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3.4" x14ac:dyDescent="0.6">
      <c r="A51" s="5"/>
      <c r="B51" s="30"/>
      <c r="C51" s="30"/>
      <c r="D51" s="27"/>
      <c r="E51" s="27"/>
      <c r="F51" s="27"/>
      <c r="G51" s="27"/>
      <c r="H51" s="27"/>
      <c r="I51" s="27"/>
      <c r="J51" s="27"/>
      <c r="K51" s="27"/>
      <c r="L51" s="27"/>
      <c r="M51" s="31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3.4" x14ac:dyDescent="0.6">
      <c r="A52" s="5"/>
      <c r="B52" s="30"/>
      <c r="C52" s="30"/>
      <c r="D52" s="27"/>
      <c r="E52" s="27"/>
      <c r="F52" s="27"/>
      <c r="G52" s="27"/>
      <c r="H52" s="27"/>
      <c r="I52" s="27"/>
      <c r="J52" s="27"/>
      <c r="K52" s="27"/>
      <c r="L52" s="27"/>
      <c r="M52" s="31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3.4" x14ac:dyDescent="0.6">
      <c r="A53" s="5"/>
      <c r="B53" s="30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31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3.4" x14ac:dyDescent="0.6">
      <c r="A54" s="5"/>
      <c r="B54" s="30"/>
      <c r="C54" s="30"/>
      <c r="D54" s="27"/>
      <c r="E54" s="27"/>
      <c r="F54" s="27"/>
      <c r="G54" s="27"/>
      <c r="H54" s="27"/>
      <c r="I54" s="27"/>
      <c r="J54" s="27"/>
      <c r="K54" s="27"/>
      <c r="L54" s="27"/>
      <c r="M54" s="31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3.4" x14ac:dyDescent="0.6">
      <c r="A55" s="5"/>
      <c r="B55" s="30"/>
      <c r="C55" s="30"/>
      <c r="D55" s="27"/>
      <c r="E55" s="27"/>
      <c r="F55" s="27"/>
      <c r="G55" s="27"/>
      <c r="H55" s="27"/>
      <c r="I55" s="27"/>
      <c r="J55" s="27"/>
      <c r="K55" s="27"/>
      <c r="L55" s="27"/>
      <c r="M55" s="31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3.4" x14ac:dyDescent="0.6">
      <c r="A56" s="5"/>
      <c r="B56" s="30"/>
      <c r="C56" s="30"/>
      <c r="D56" s="27"/>
      <c r="E56" s="27"/>
      <c r="F56" s="27"/>
      <c r="G56" s="27"/>
      <c r="H56" s="27"/>
      <c r="I56" s="27"/>
      <c r="J56" s="27"/>
      <c r="K56" s="27"/>
      <c r="L56" s="27"/>
      <c r="M56" s="31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3.4" x14ac:dyDescent="0.6">
      <c r="A57" s="5"/>
      <c r="B57" s="30"/>
      <c r="C57" s="30"/>
      <c r="D57" s="27"/>
      <c r="E57" s="27"/>
      <c r="F57" s="27"/>
      <c r="G57" s="27"/>
      <c r="H57" s="27"/>
      <c r="I57" s="27"/>
      <c r="J57" s="27"/>
      <c r="K57" s="27"/>
      <c r="L57" s="27"/>
      <c r="M57" s="31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3.4" x14ac:dyDescent="0.6">
      <c r="A58" s="5"/>
      <c r="B58" s="30"/>
      <c r="C58" s="30"/>
      <c r="D58" s="27"/>
      <c r="E58" s="27"/>
      <c r="F58" s="27"/>
      <c r="G58" s="27"/>
      <c r="H58" s="27"/>
      <c r="I58" s="27"/>
      <c r="J58" s="27"/>
      <c r="K58" s="27"/>
      <c r="L58" s="27"/>
      <c r="M58" s="31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3.4" x14ac:dyDescent="0.6">
      <c r="A59" s="5"/>
      <c r="B59" s="30"/>
      <c r="C59" s="30"/>
      <c r="D59" s="27"/>
      <c r="E59" s="27"/>
      <c r="F59" s="27"/>
      <c r="G59" s="27"/>
      <c r="H59" s="27"/>
      <c r="I59" s="27"/>
      <c r="J59" s="27"/>
      <c r="K59" s="27"/>
      <c r="L59" s="27"/>
      <c r="M59" s="31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23.4" x14ac:dyDescent="0.6">
      <c r="A60" s="5"/>
      <c r="B60" s="30"/>
      <c r="C60" s="30"/>
      <c r="D60" s="27"/>
      <c r="E60" s="27"/>
      <c r="F60" s="27"/>
      <c r="G60" s="27"/>
      <c r="H60" s="27"/>
      <c r="I60" s="27"/>
      <c r="J60" s="27"/>
      <c r="K60" s="27"/>
      <c r="L60" s="27"/>
      <c r="M60" s="31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3.4" x14ac:dyDescent="0.6">
      <c r="A61" s="5"/>
      <c r="B61" s="30"/>
      <c r="C61" s="30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3.4" x14ac:dyDescent="0.6">
      <c r="A62" s="5"/>
      <c r="B62" s="30"/>
      <c r="C62" s="30"/>
      <c r="D62" s="27"/>
      <c r="E62" s="27"/>
      <c r="F62" s="27"/>
      <c r="G62" s="27"/>
      <c r="H62" s="27"/>
      <c r="I62" s="27"/>
      <c r="J62" s="27"/>
      <c r="K62" s="27"/>
      <c r="L62" s="27"/>
      <c r="M62" s="31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3.4" x14ac:dyDescent="0.6">
      <c r="A63" s="5"/>
      <c r="B63" s="30"/>
      <c r="C63" s="30"/>
      <c r="D63" s="27"/>
      <c r="E63" s="27"/>
      <c r="F63" s="27"/>
      <c r="G63" s="27"/>
      <c r="H63" s="27"/>
      <c r="I63" s="27"/>
      <c r="J63" s="27"/>
      <c r="K63" s="27"/>
      <c r="L63" s="27"/>
      <c r="M63" s="31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3.4" x14ac:dyDescent="0.6">
      <c r="A64" s="5"/>
      <c r="B64" s="30"/>
      <c r="C64" s="30"/>
      <c r="D64" s="27"/>
      <c r="E64" s="27"/>
      <c r="F64" s="27"/>
      <c r="G64" s="27"/>
      <c r="H64" s="27"/>
      <c r="I64" s="27"/>
      <c r="J64" s="27"/>
      <c r="K64" s="27"/>
      <c r="L64" s="27"/>
      <c r="M64" s="31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3.4" x14ac:dyDescent="0.6">
      <c r="A65" s="5"/>
      <c r="B65" s="30"/>
      <c r="C65" s="30"/>
      <c r="D65" s="27"/>
      <c r="E65" s="27"/>
      <c r="F65" s="27"/>
      <c r="G65" s="27"/>
      <c r="H65" s="27"/>
      <c r="I65" s="27"/>
      <c r="J65" s="27"/>
      <c r="K65" s="27"/>
      <c r="L65" s="27"/>
      <c r="M65" s="31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3.4" x14ac:dyDescent="0.6">
      <c r="A66" s="5"/>
      <c r="B66" s="30"/>
      <c r="C66" s="30"/>
      <c r="D66" s="27"/>
      <c r="E66" s="27"/>
      <c r="F66" s="27"/>
      <c r="G66" s="27"/>
      <c r="H66" s="27"/>
      <c r="I66" s="27"/>
      <c r="J66" s="27"/>
      <c r="K66" s="27"/>
      <c r="L66" s="27"/>
      <c r="M66" s="31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3.4" x14ac:dyDescent="0.6">
      <c r="A67" s="5"/>
      <c r="B67" s="30"/>
      <c r="C67" s="30"/>
      <c r="D67" s="27"/>
      <c r="E67" s="27"/>
      <c r="F67" s="27"/>
      <c r="G67" s="27"/>
      <c r="H67" s="27"/>
      <c r="I67" s="27"/>
      <c r="J67" s="27"/>
      <c r="K67" s="27"/>
      <c r="L67" s="27"/>
      <c r="M67" s="31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3.4" x14ac:dyDescent="0.6">
      <c r="A68" s="5"/>
      <c r="B68" s="30"/>
      <c r="C68" s="30"/>
      <c r="D68" s="27"/>
      <c r="E68" s="27"/>
      <c r="F68" s="27"/>
      <c r="G68" s="27"/>
      <c r="H68" s="27"/>
      <c r="I68" s="27"/>
      <c r="J68" s="27"/>
      <c r="K68" s="27"/>
      <c r="L68" s="27"/>
      <c r="M68" s="31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3.4" x14ac:dyDescent="0.6">
      <c r="A69" s="5"/>
      <c r="B69" s="30"/>
      <c r="C69" s="30"/>
      <c r="D69" s="27"/>
      <c r="E69" s="27"/>
      <c r="F69" s="27"/>
      <c r="G69" s="27"/>
      <c r="H69" s="27"/>
      <c r="I69" s="27"/>
      <c r="J69" s="27"/>
      <c r="K69" s="27"/>
      <c r="L69" s="27"/>
      <c r="M69" s="31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3.4" x14ac:dyDescent="0.6">
      <c r="A70" s="5"/>
      <c r="B70" s="30"/>
      <c r="C70" s="30"/>
      <c r="D70" s="27"/>
      <c r="E70" s="27"/>
      <c r="F70" s="27"/>
      <c r="G70" s="27"/>
      <c r="H70" s="27"/>
      <c r="I70" s="27"/>
      <c r="J70" s="27"/>
      <c r="K70" s="27"/>
      <c r="L70" s="27"/>
      <c r="M70" s="31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3.4" x14ac:dyDescent="0.6">
      <c r="A71" s="5"/>
      <c r="B71" s="30"/>
      <c r="C71" s="30"/>
      <c r="D71" s="27"/>
      <c r="E71" s="27"/>
      <c r="F71" s="27"/>
      <c r="G71" s="27"/>
      <c r="H71" s="27"/>
      <c r="I71" s="27"/>
      <c r="J71" s="27"/>
      <c r="K71" s="27"/>
      <c r="L71" s="27"/>
      <c r="M71" s="31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3.4" x14ac:dyDescent="0.6">
      <c r="A72" s="5"/>
      <c r="B72" s="30"/>
      <c r="C72" s="30"/>
      <c r="D72" s="27"/>
      <c r="E72" s="27"/>
      <c r="F72" s="27"/>
      <c r="G72" s="27"/>
      <c r="H72" s="27"/>
      <c r="I72" s="27"/>
      <c r="J72" s="27"/>
      <c r="K72" s="27"/>
      <c r="L72" s="27"/>
      <c r="M72" s="31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3.4" x14ac:dyDescent="0.6">
      <c r="A73" s="5"/>
      <c r="B73" s="30"/>
      <c r="C73" s="30"/>
      <c r="D73" s="27"/>
      <c r="E73" s="27"/>
      <c r="F73" s="27"/>
      <c r="G73" s="27"/>
      <c r="H73" s="27"/>
      <c r="I73" s="27"/>
      <c r="J73" s="27"/>
      <c r="K73" s="27"/>
      <c r="L73" s="27"/>
      <c r="M73" s="31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3.4" x14ac:dyDescent="0.6">
      <c r="A74" s="5"/>
      <c r="B74" s="30"/>
      <c r="C74" s="30"/>
      <c r="D74" s="27"/>
      <c r="E74" s="27"/>
      <c r="F74" s="27"/>
      <c r="G74" s="27"/>
      <c r="H74" s="27"/>
      <c r="I74" s="27"/>
      <c r="J74" s="27"/>
      <c r="K74" s="27"/>
      <c r="L74" s="27"/>
      <c r="M74" s="31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3.4" x14ac:dyDescent="0.6">
      <c r="A75" s="5"/>
      <c r="B75" s="30"/>
      <c r="C75" s="30"/>
      <c r="D75" s="27"/>
      <c r="E75" s="27"/>
      <c r="F75" s="27"/>
      <c r="G75" s="27"/>
      <c r="H75" s="27"/>
      <c r="I75" s="27"/>
      <c r="J75" s="27"/>
      <c r="K75" s="27"/>
      <c r="L75" s="27"/>
      <c r="M75" s="31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3.4" x14ac:dyDescent="0.6">
      <c r="A76" s="5"/>
      <c r="B76" s="30"/>
      <c r="C76" s="30"/>
      <c r="D76" s="27"/>
      <c r="E76" s="27"/>
      <c r="F76" s="27"/>
      <c r="G76" s="27"/>
      <c r="H76" s="27"/>
      <c r="I76" s="27"/>
      <c r="J76" s="27"/>
      <c r="K76" s="27"/>
      <c r="L76" s="27"/>
      <c r="M76" s="31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3.4" x14ac:dyDescent="0.6">
      <c r="A77" s="5"/>
      <c r="B77" s="30"/>
      <c r="C77" s="30"/>
      <c r="D77" s="27"/>
      <c r="E77" s="27"/>
      <c r="F77" s="27"/>
      <c r="G77" s="27"/>
      <c r="H77" s="27"/>
      <c r="I77" s="27"/>
      <c r="J77" s="27"/>
      <c r="K77" s="27"/>
      <c r="L77" s="27"/>
      <c r="M77" s="31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3.4" x14ac:dyDescent="0.6">
      <c r="A78" s="5"/>
      <c r="B78" s="30"/>
      <c r="C78" s="30"/>
      <c r="D78" s="27"/>
      <c r="E78" s="27"/>
      <c r="F78" s="27"/>
      <c r="G78" s="27"/>
      <c r="H78" s="27"/>
      <c r="I78" s="27"/>
      <c r="J78" s="27"/>
      <c r="K78" s="27"/>
      <c r="L78" s="27"/>
      <c r="M78" s="31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3.4" x14ac:dyDescent="0.6">
      <c r="A79" s="5"/>
      <c r="B79" s="30"/>
      <c r="C79" s="30"/>
      <c r="D79" s="27"/>
      <c r="E79" s="27"/>
      <c r="F79" s="27"/>
      <c r="G79" s="27"/>
      <c r="H79" s="27"/>
      <c r="I79" s="27"/>
      <c r="J79" s="27"/>
      <c r="K79" s="27"/>
      <c r="L79" s="27"/>
      <c r="M79" s="31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3.4" x14ac:dyDescent="0.6">
      <c r="A80" s="5"/>
      <c r="B80" s="30"/>
      <c r="C80" s="30"/>
      <c r="D80" s="27"/>
      <c r="E80" s="27"/>
      <c r="F80" s="27"/>
      <c r="G80" s="27"/>
      <c r="H80" s="27"/>
      <c r="I80" s="27"/>
      <c r="J80" s="27"/>
      <c r="K80" s="27"/>
      <c r="L80" s="27"/>
      <c r="M80" s="31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3.4" x14ac:dyDescent="0.6">
      <c r="A81" s="5"/>
      <c r="B81" s="30"/>
      <c r="C81" s="30"/>
      <c r="D81" s="27"/>
      <c r="E81" s="27"/>
      <c r="F81" s="27"/>
      <c r="G81" s="27"/>
      <c r="H81" s="27"/>
      <c r="I81" s="27"/>
      <c r="J81" s="27"/>
      <c r="K81" s="27"/>
      <c r="L81" s="27"/>
      <c r="M81" s="31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3.4" x14ac:dyDescent="0.6">
      <c r="A82" s="5"/>
      <c r="B82" s="30"/>
      <c r="C82" s="30"/>
      <c r="D82" s="27"/>
      <c r="E82" s="27"/>
      <c r="F82" s="27"/>
      <c r="G82" s="27"/>
      <c r="H82" s="27"/>
      <c r="I82" s="27"/>
      <c r="J82" s="27"/>
      <c r="K82" s="27"/>
      <c r="L82" s="27"/>
      <c r="M82" s="31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3.4" x14ac:dyDescent="0.6">
      <c r="A83" s="5"/>
      <c r="B83" s="30"/>
      <c r="C83" s="30"/>
      <c r="D83" s="27"/>
      <c r="E83" s="27"/>
      <c r="F83" s="27"/>
      <c r="G83" s="27"/>
      <c r="H83" s="27"/>
      <c r="I83" s="27"/>
      <c r="J83" s="27"/>
      <c r="K83" s="27"/>
      <c r="L83" s="27"/>
      <c r="M83" s="31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3.4" x14ac:dyDescent="0.6">
      <c r="A84" s="5"/>
      <c r="B84" s="30"/>
      <c r="C84" s="30"/>
      <c r="D84" s="27"/>
      <c r="E84" s="27"/>
      <c r="F84" s="27"/>
      <c r="G84" s="27"/>
      <c r="H84" s="27"/>
      <c r="I84" s="27"/>
      <c r="J84" s="27"/>
      <c r="K84" s="27"/>
      <c r="L84" s="27"/>
      <c r="M84" s="31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3.4" x14ac:dyDescent="0.6">
      <c r="A85" s="5"/>
      <c r="B85" s="30"/>
      <c r="C85" s="30"/>
      <c r="D85" s="27"/>
      <c r="E85" s="27"/>
      <c r="F85" s="27"/>
      <c r="G85" s="27"/>
      <c r="H85" s="27"/>
      <c r="I85" s="27"/>
      <c r="J85" s="27"/>
      <c r="K85" s="27"/>
      <c r="L85" s="27"/>
      <c r="M85" s="31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3.4" x14ac:dyDescent="0.6">
      <c r="A86" s="5"/>
      <c r="B86" s="30"/>
      <c r="C86" s="30"/>
      <c r="D86" s="27"/>
      <c r="E86" s="27"/>
      <c r="F86" s="27"/>
      <c r="G86" s="27"/>
      <c r="H86" s="27"/>
      <c r="I86" s="27"/>
      <c r="J86" s="27"/>
      <c r="K86" s="27"/>
      <c r="L86" s="27"/>
      <c r="M86" s="3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3.4" x14ac:dyDescent="0.6">
      <c r="A87" s="5"/>
      <c r="B87" s="30"/>
      <c r="C87" s="30"/>
      <c r="D87" s="27"/>
      <c r="E87" s="27"/>
      <c r="F87" s="27"/>
      <c r="G87" s="27"/>
      <c r="H87" s="27"/>
      <c r="I87" s="27"/>
      <c r="J87" s="27"/>
      <c r="K87" s="27"/>
      <c r="L87" s="27"/>
      <c r="M87" s="31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3.4" x14ac:dyDescent="0.6">
      <c r="A88" s="5"/>
      <c r="B88" s="30"/>
      <c r="C88" s="30"/>
      <c r="D88" s="27"/>
      <c r="E88" s="27"/>
      <c r="F88" s="27"/>
      <c r="G88" s="27"/>
      <c r="H88" s="27"/>
      <c r="I88" s="27"/>
      <c r="J88" s="27"/>
      <c r="K88" s="27"/>
      <c r="L88" s="27"/>
      <c r="M88" s="31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3.4" x14ac:dyDescent="0.6">
      <c r="A89" s="5"/>
      <c r="B89" s="30"/>
      <c r="C89" s="30"/>
      <c r="D89" s="27"/>
      <c r="E89" s="27"/>
      <c r="F89" s="27"/>
      <c r="G89" s="27"/>
      <c r="H89" s="27"/>
      <c r="I89" s="27"/>
      <c r="J89" s="27"/>
      <c r="K89" s="27"/>
      <c r="L89" s="27"/>
      <c r="M89" s="31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3.4" x14ac:dyDescent="0.6">
      <c r="A90" s="5"/>
      <c r="B90" s="30"/>
      <c r="C90" s="30"/>
      <c r="D90" s="27"/>
      <c r="E90" s="27"/>
      <c r="F90" s="27"/>
      <c r="G90" s="27"/>
      <c r="H90" s="27"/>
      <c r="I90" s="27"/>
      <c r="J90" s="27"/>
      <c r="K90" s="27"/>
      <c r="L90" s="27"/>
      <c r="M90" s="3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3.4" x14ac:dyDescent="0.6">
      <c r="A91" s="5"/>
      <c r="B91" s="30"/>
      <c r="C91" s="30"/>
      <c r="D91" s="27"/>
      <c r="E91" s="27"/>
      <c r="F91" s="27"/>
      <c r="G91" s="27"/>
      <c r="H91" s="27"/>
      <c r="I91" s="27"/>
      <c r="J91" s="27"/>
      <c r="K91" s="27"/>
      <c r="L91" s="27"/>
      <c r="M91" s="31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3.4" x14ac:dyDescent="0.6">
      <c r="A92" s="5"/>
      <c r="B92" s="30"/>
      <c r="C92" s="30"/>
      <c r="D92" s="27"/>
      <c r="E92" s="27"/>
      <c r="F92" s="27"/>
      <c r="G92" s="27"/>
      <c r="H92" s="27"/>
      <c r="I92" s="27"/>
      <c r="J92" s="27"/>
      <c r="K92" s="27"/>
      <c r="L92" s="27"/>
      <c r="M92" s="31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3.4" x14ac:dyDescent="0.6">
      <c r="A93" s="5"/>
      <c r="B93" s="30"/>
      <c r="C93" s="30"/>
      <c r="D93" s="27"/>
      <c r="E93" s="27"/>
      <c r="F93" s="27"/>
      <c r="G93" s="27"/>
      <c r="H93" s="27"/>
      <c r="I93" s="27"/>
      <c r="J93" s="27"/>
      <c r="K93" s="27"/>
      <c r="L93" s="27"/>
      <c r="M93" s="31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3.4" x14ac:dyDescent="0.6">
      <c r="A94" s="5"/>
      <c r="B94" s="30"/>
      <c r="C94" s="30"/>
      <c r="D94" s="27"/>
      <c r="E94" s="27"/>
      <c r="F94" s="27"/>
      <c r="G94" s="27"/>
      <c r="H94" s="27"/>
      <c r="I94" s="27"/>
      <c r="J94" s="27"/>
      <c r="K94" s="27"/>
      <c r="L94" s="27"/>
      <c r="M94" s="3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3.4" x14ac:dyDescent="0.6">
      <c r="A95" s="5"/>
      <c r="B95" s="30"/>
      <c r="C95" s="30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3.4" x14ac:dyDescent="0.6">
      <c r="A96" s="5"/>
      <c r="B96" s="30"/>
      <c r="C96" s="30"/>
      <c r="D96" s="27"/>
      <c r="E96" s="27"/>
      <c r="F96" s="27"/>
      <c r="G96" s="27"/>
      <c r="H96" s="27"/>
      <c r="I96" s="27"/>
      <c r="J96" s="27"/>
      <c r="K96" s="27"/>
      <c r="L96" s="27"/>
      <c r="M96" s="3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3.4" x14ac:dyDescent="0.6">
      <c r="A97" s="5"/>
      <c r="B97" s="30"/>
      <c r="C97" s="30"/>
      <c r="D97" s="27"/>
      <c r="E97" s="27"/>
      <c r="F97" s="27"/>
      <c r="G97" s="27"/>
      <c r="H97" s="27"/>
      <c r="I97" s="27"/>
      <c r="J97" s="27"/>
      <c r="K97" s="27"/>
      <c r="L97" s="27"/>
      <c r="M97" s="3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3.4" x14ac:dyDescent="0.6">
      <c r="A98" s="5"/>
      <c r="B98" s="30"/>
      <c r="C98" s="30"/>
      <c r="D98" s="27"/>
      <c r="E98" s="27"/>
      <c r="F98" s="27"/>
      <c r="G98" s="27"/>
      <c r="H98" s="27"/>
      <c r="I98" s="27"/>
      <c r="J98" s="27"/>
      <c r="K98" s="27"/>
      <c r="L98" s="27"/>
      <c r="M98" s="3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3.4" x14ac:dyDescent="0.6">
      <c r="A99" s="5"/>
      <c r="B99" s="30"/>
      <c r="C99" s="30"/>
      <c r="D99" s="27"/>
      <c r="E99" s="27"/>
      <c r="F99" s="27"/>
      <c r="G99" s="27"/>
      <c r="H99" s="27"/>
      <c r="I99" s="27"/>
      <c r="J99" s="27"/>
      <c r="K99" s="27"/>
      <c r="L99" s="27"/>
      <c r="M99" s="3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3.4" x14ac:dyDescent="0.6">
      <c r="A100" s="5"/>
      <c r="B100" s="30"/>
      <c r="C100" s="30"/>
      <c r="D100" s="27"/>
      <c r="E100" s="27"/>
      <c r="F100" s="27"/>
      <c r="G100" s="27"/>
      <c r="H100" s="27"/>
      <c r="I100" s="27"/>
      <c r="J100" s="27"/>
      <c r="K100" s="27"/>
      <c r="L100" s="27"/>
      <c r="M100" s="3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3.4" x14ac:dyDescent="0.6">
      <c r="A101" s="5"/>
      <c r="B101" s="30"/>
      <c r="C101" s="30"/>
      <c r="D101" s="27"/>
      <c r="E101" s="27"/>
      <c r="F101" s="27"/>
      <c r="G101" s="27"/>
      <c r="H101" s="27"/>
      <c r="I101" s="27"/>
      <c r="J101" s="27"/>
      <c r="K101" s="27"/>
      <c r="L101" s="27"/>
      <c r="M101" s="3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3.4" x14ac:dyDescent="0.6">
      <c r="A102" s="5"/>
      <c r="B102" s="30"/>
      <c r="C102" s="30"/>
      <c r="D102" s="27"/>
      <c r="E102" s="27"/>
      <c r="F102" s="27"/>
      <c r="G102" s="27"/>
      <c r="H102" s="27"/>
      <c r="I102" s="27"/>
      <c r="J102" s="27"/>
      <c r="K102" s="27"/>
      <c r="L102" s="27"/>
      <c r="M102" s="3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3.4" x14ac:dyDescent="0.6">
      <c r="A103" s="5"/>
      <c r="B103" s="30"/>
      <c r="C103" s="30"/>
      <c r="D103" s="27"/>
      <c r="E103" s="27"/>
      <c r="F103" s="27"/>
      <c r="G103" s="27"/>
      <c r="H103" s="27"/>
      <c r="I103" s="27"/>
      <c r="J103" s="27"/>
      <c r="K103" s="27"/>
      <c r="L103" s="27"/>
      <c r="M103" s="3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3.4" x14ac:dyDescent="0.6">
      <c r="A104" s="5"/>
      <c r="B104" s="30"/>
      <c r="C104" s="30"/>
      <c r="D104" s="27"/>
      <c r="E104" s="27"/>
      <c r="F104" s="27"/>
      <c r="G104" s="27"/>
      <c r="H104" s="27"/>
      <c r="I104" s="27"/>
      <c r="J104" s="27"/>
      <c r="K104" s="27"/>
      <c r="L104" s="27"/>
      <c r="M104" s="3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3.4" x14ac:dyDescent="0.6">
      <c r="A105" s="5"/>
      <c r="B105" s="30"/>
      <c r="C105" s="30"/>
      <c r="D105" s="27"/>
      <c r="E105" s="27"/>
      <c r="F105" s="27"/>
      <c r="G105" s="27"/>
      <c r="H105" s="27"/>
      <c r="I105" s="27"/>
      <c r="J105" s="27"/>
      <c r="K105" s="27"/>
      <c r="L105" s="27"/>
      <c r="M105" s="3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3.4" x14ac:dyDescent="0.6">
      <c r="A106" s="5"/>
      <c r="B106" s="30"/>
      <c r="C106" s="30"/>
      <c r="D106" s="27"/>
      <c r="E106" s="27"/>
      <c r="F106" s="27"/>
      <c r="G106" s="27"/>
      <c r="H106" s="27"/>
      <c r="I106" s="27"/>
      <c r="J106" s="27"/>
      <c r="K106" s="27"/>
      <c r="L106" s="27"/>
      <c r="M106" s="3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3.4" x14ac:dyDescent="0.6">
      <c r="A107" s="5"/>
      <c r="B107" s="30"/>
      <c r="C107" s="30"/>
      <c r="D107" s="27"/>
      <c r="E107" s="27"/>
      <c r="F107" s="27"/>
      <c r="G107" s="27"/>
      <c r="H107" s="27"/>
      <c r="I107" s="27"/>
      <c r="J107" s="27"/>
      <c r="K107" s="27"/>
      <c r="L107" s="27"/>
      <c r="M107" s="3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23.4" x14ac:dyDescent="0.6">
      <c r="A108" s="5"/>
      <c r="B108" s="30"/>
      <c r="C108" s="30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23.4" x14ac:dyDescent="0.6">
      <c r="A109" s="5"/>
      <c r="B109" s="30"/>
      <c r="C109" s="30"/>
      <c r="D109" s="27"/>
      <c r="E109" s="27"/>
      <c r="F109" s="27"/>
      <c r="G109" s="27"/>
      <c r="H109" s="27"/>
      <c r="I109" s="27"/>
      <c r="J109" s="27"/>
      <c r="K109" s="27"/>
      <c r="L109" s="27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23.4" x14ac:dyDescent="0.6">
      <c r="A110" s="5"/>
      <c r="B110" s="30"/>
      <c r="C110" s="30"/>
      <c r="D110" s="27"/>
      <c r="E110" s="27"/>
      <c r="F110" s="27"/>
      <c r="G110" s="27"/>
      <c r="H110" s="27"/>
      <c r="I110" s="27"/>
      <c r="J110" s="27"/>
      <c r="K110" s="27"/>
      <c r="L110" s="27"/>
      <c r="M110" s="3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23.4" x14ac:dyDescent="0.6">
      <c r="A111" s="5"/>
      <c r="B111" s="30"/>
      <c r="C111" s="30"/>
      <c r="D111" s="27"/>
      <c r="E111" s="27"/>
      <c r="F111" s="27"/>
      <c r="G111" s="27"/>
      <c r="H111" s="27"/>
      <c r="I111" s="27"/>
      <c r="J111" s="27"/>
      <c r="K111" s="27"/>
      <c r="L111" s="27"/>
      <c r="M111" s="3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23.4" x14ac:dyDescent="0.6">
      <c r="A112" s="5"/>
      <c r="B112" s="30"/>
      <c r="C112" s="30"/>
      <c r="D112" s="27"/>
      <c r="E112" s="27"/>
      <c r="F112" s="27"/>
      <c r="G112" s="27"/>
      <c r="H112" s="27"/>
      <c r="I112" s="27"/>
      <c r="J112" s="27"/>
      <c r="K112" s="27"/>
      <c r="L112" s="27"/>
      <c r="M112" s="3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23.4" x14ac:dyDescent="0.6">
      <c r="A113" s="5"/>
      <c r="B113" s="30"/>
      <c r="C113" s="30"/>
      <c r="D113" s="27"/>
      <c r="E113" s="27"/>
      <c r="F113" s="27"/>
      <c r="G113" s="27"/>
      <c r="H113" s="27"/>
      <c r="I113" s="27"/>
      <c r="J113" s="27"/>
      <c r="K113" s="27"/>
      <c r="L113" s="27"/>
      <c r="M113" s="3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23.4" x14ac:dyDescent="0.6">
      <c r="A114" s="5"/>
      <c r="B114" s="30"/>
      <c r="C114" s="30"/>
      <c r="D114" s="27"/>
      <c r="E114" s="27"/>
      <c r="F114" s="27"/>
      <c r="G114" s="27"/>
      <c r="H114" s="27"/>
      <c r="I114" s="27"/>
      <c r="J114" s="27"/>
      <c r="K114" s="27"/>
      <c r="L114" s="27"/>
      <c r="M114" s="3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23.4" x14ac:dyDescent="0.6">
      <c r="A115" s="5"/>
      <c r="B115" s="30"/>
      <c r="C115" s="30"/>
      <c r="D115" s="27"/>
      <c r="E115" s="27"/>
      <c r="F115" s="27"/>
      <c r="G115" s="27"/>
      <c r="H115" s="27"/>
      <c r="I115" s="27"/>
      <c r="J115" s="27"/>
      <c r="K115" s="27"/>
      <c r="L115" s="27"/>
      <c r="M115" s="3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23.4" x14ac:dyDescent="0.6">
      <c r="A116" s="5"/>
      <c r="B116" s="30"/>
      <c r="C116" s="30"/>
      <c r="D116" s="27"/>
      <c r="E116" s="27"/>
      <c r="F116" s="27"/>
      <c r="G116" s="27"/>
      <c r="H116" s="27"/>
      <c r="I116" s="27"/>
      <c r="J116" s="27"/>
      <c r="K116" s="27"/>
      <c r="L116" s="27"/>
      <c r="M116" s="3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23.4" x14ac:dyDescent="0.6">
      <c r="A117" s="5"/>
      <c r="B117" s="30"/>
      <c r="C117" s="30"/>
      <c r="D117" s="27"/>
      <c r="E117" s="27"/>
      <c r="F117" s="27"/>
      <c r="G117" s="27"/>
      <c r="H117" s="27"/>
      <c r="I117" s="27"/>
      <c r="J117" s="27"/>
      <c r="K117" s="27"/>
      <c r="L117" s="27"/>
      <c r="M117" s="3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23.4" x14ac:dyDescent="0.6">
      <c r="A118" s="5"/>
      <c r="B118" s="30"/>
      <c r="C118" s="30"/>
      <c r="D118" s="27"/>
      <c r="E118" s="27"/>
      <c r="F118" s="27"/>
      <c r="G118" s="27"/>
      <c r="H118" s="27"/>
      <c r="I118" s="27"/>
      <c r="J118" s="27"/>
      <c r="K118" s="27"/>
      <c r="L118" s="27"/>
      <c r="M118" s="31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23.4" x14ac:dyDescent="0.6">
      <c r="A119" s="5"/>
      <c r="B119" s="30"/>
      <c r="C119" s="30"/>
      <c r="D119" s="27"/>
      <c r="E119" s="27"/>
      <c r="F119" s="27"/>
      <c r="G119" s="27"/>
      <c r="H119" s="27"/>
      <c r="I119" s="27"/>
      <c r="J119" s="27"/>
      <c r="K119" s="27"/>
      <c r="L119" s="27"/>
      <c r="M119" s="3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23.4" x14ac:dyDescent="0.6">
      <c r="A120" s="5"/>
      <c r="B120" s="30"/>
      <c r="C120" s="30"/>
      <c r="D120" s="27"/>
      <c r="E120" s="27"/>
      <c r="F120" s="27"/>
      <c r="G120" s="27"/>
      <c r="H120" s="27"/>
      <c r="I120" s="27"/>
      <c r="J120" s="27"/>
      <c r="K120" s="27"/>
      <c r="L120" s="27"/>
      <c r="M120" s="3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23.4" x14ac:dyDescent="0.6">
      <c r="A121" s="5"/>
      <c r="B121" s="30"/>
      <c r="C121" s="30"/>
      <c r="D121" s="27"/>
      <c r="E121" s="27"/>
      <c r="F121" s="27"/>
      <c r="G121" s="27"/>
      <c r="H121" s="27"/>
      <c r="I121" s="27"/>
      <c r="J121" s="27"/>
      <c r="K121" s="27"/>
      <c r="L121" s="27"/>
      <c r="M121" s="3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23.4" x14ac:dyDescent="0.6">
      <c r="A122" s="5"/>
      <c r="B122" s="30"/>
      <c r="C122" s="30"/>
      <c r="D122" s="27"/>
      <c r="E122" s="27"/>
      <c r="F122" s="27"/>
      <c r="G122" s="27"/>
      <c r="H122" s="27"/>
      <c r="I122" s="27"/>
      <c r="J122" s="27"/>
      <c r="K122" s="27"/>
      <c r="L122" s="27"/>
      <c r="M122" s="3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23.4" x14ac:dyDescent="0.6">
      <c r="A123" s="5"/>
      <c r="B123" s="30"/>
      <c r="C123" s="30"/>
      <c r="D123" s="27"/>
      <c r="E123" s="27"/>
      <c r="F123" s="27"/>
      <c r="G123" s="27"/>
      <c r="H123" s="27"/>
      <c r="I123" s="27"/>
      <c r="J123" s="27"/>
      <c r="K123" s="27"/>
      <c r="L123" s="27"/>
      <c r="M123" s="3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23.4" x14ac:dyDescent="0.6">
      <c r="A124" s="5"/>
      <c r="B124" s="30"/>
      <c r="C124" s="30"/>
      <c r="D124" s="27"/>
      <c r="E124" s="27"/>
      <c r="F124" s="27"/>
      <c r="G124" s="27"/>
      <c r="H124" s="27"/>
      <c r="I124" s="27"/>
      <c r="J124" s="27"/>
      <c r="K124" s="27"/>
      <c r="L124" s="27"/>
      <c r="M124" s="3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23.4" x14ac:dyDescent="0.6">
      <c r="A125" s="5"/>
      <c r="B125" s="30"/>
      <c r="C125" s="30"/>
      <c r="D125" s="27"/>
      <c r="E125" s="27"/>
      <c r="F125" s="27"/>
      <c r="G125" s="27"/>
      <c r="H125" s="27"/>
      <c r="I125" s="27"/>
      <c r="J125" s="27"/>
      <c r="K125" s="27"/>
      <c r="L125" s="27"/>
      <c r="M125" s="3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3.4" x14ac:dyDescent="0.6">
      <c r="A126" s="5"/>
      <c r="B126" s="30"/>
      <c r="C126" s="30"/>
      <c r="D126" s="27"/>
      <c r="E126" s="27"/>
      <c r="F126" s="27"/>
      <c r="G126" s="27"/>
      <c r="H126" s="27"/>
      <c r="I126" s="27"/>
      <c r="J126" s="27"/>
      <c r="K126" s="27"/>
      <c r="L126" s="27"/>
      <c r="M126" s="3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3.4" x14ac:dyDescent="0.6">
      <c r="A127" s="5"/>
      <c r="B127" s="30"/>
      <c r="C127" s="30"/>
      <c r="D127" s="27"/>
      <c r="E127" s="27"/>
      <c r="F127" s="27"/>
      <c r="G127" s="27"/>
      <c r="H127" s="27"/>
      <c r="I127" s="27"/>
      <c r="J127" s="27"/>
      <c r="K127" s="27"/>
      <c r="L127" s="27"/>
      <c r="M127" s="3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3.4" x14ac:dyDescent="0.6">
      <c r="A128" s="5"/>
      <c r="B128" s="30"/>
      <c r="C128" s="30"/>
      <c r="D128" s="27"/>
      <c r="E128" s="27"/>
      <c r="F128" s="27"/>
      <c r="G128" s="27"/>
      <c r="H128" s="27"/>
      <c r="I128" s="27"/>
      <c r="J128" s="27"/>
      <c r="K128" s="27"/>
      <c r="L128" s="27"/>
      <c r="M128" s="3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3.4" x14ac:dyDescent="0.6">
      <c r="A129" s="5"/>
      <c r="B129" s="30"/>
      <c r="C129" s="30"/>
      <c r="D129" s="27"/>
      <c r="E129" s="27"/>
      <c r="F129" s="27"/>
      <c r="G129" s="27"/>
      <c r="H129" s="27"/>
      <c r="I129" s="27"/>
      <c r="J129" s="27"/>
      <c r="K129" s="27"/>
      <c r="L129" s="27"/>
      <c r="M129" s="3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3.4" x14ac:dyDescent="0.6">
      <c r="A130" s="5"/>
      <c r="B130" s="30"/>
      <c r="C130" s="30"/>
      <c r="D130" s="27"/>
      <c r="E130" s="27"/>
      <c r="F130" s="27"/>
      <c r="G130" s="27"/>
      <c r="H130" s="27"/>
      <c r="I130" s="27"/>
      <c r="J130" s="27"/>
      <c r="K130" s="27"/>
      <c r="L130" s="27"/>
      <c r="M130" s="3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3.4" x14ac:dyDescent="0.6">
      <c r="A131" s="5"/>
      <c r="B131" s="30"/>
      <c r="C131" s="30"/>
      <c r="D131" s="27"/>
      <c r="E131" s="27"/>
      <c r="F131" s="27"/>
      <c r="G131" s="27"/>
      <c r="H131" s="27"/>
      <c r="I131" s="27"/>
      <c r="J131" s="27"/>
      <c r="K131" s="27"/>
      <c r="L131" s="27"/>
      <c r="M131" s="31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3.4" x14ac:dyDescent="0.6">
      <c r="A132" s="5"/>
      <c r="B132" s="30"/>
      <c r="C132" s="30"/>
      <c r="D132" s="27"/>
      <c r="E132" s="27"/>
      <c r="F132" s="27"/>
      <c r="G132" s="27"/>
      <c r="H132" s="27"/>
      <c r="I132" s="27"/>
      <c r="J132" s="27"/>
      <c r="K132" s="27"/>
      <c r="L132" s="27"/>
      <c r="M132" s="3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3.4" x14ac:dyDescent="0.6">
      <c r="A133" s="5"/>
      <c r="B133" s="30"/>
      <c r="C133" s="30"/>
      <c r="D133" s="27"/>
      <c r="E133" s="27"/>
      <c r="F133" s="27"/>
      <c r="G133" s="27"/>
      <c r="H133" s="27"/>
      <c r="I133" s="27"/>
      <c r="J133" s="27"/>
      <c r="K133" s="27"/>
      <c r="L133" s="27"/>
      <c r="M133" s="31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3.4" x14ac:dyDescent="0.6">
      <c r="A134" s="5"/>
      <c r="B134" s="30"/>
      <c r="C134" s="30"/>
      <c r="D134" s="27"/>
      <c r="E134" s="27"/>
      <c r="F134" s="27"/>
      <c r="G134" s="27"/>
      <c r="H134" s="27"/>
      <c r="I134" s="27"/>
      <c r="J134" s="27"/>
      <c r="K134" s="27"/>
      <c r="L134" s="27"/>
      <c r="M134" s="3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3.4" x14ac:dyDescent="0.6">
      <c r="A135" s="5"/>
      <c r="B135" s="30"/>
      <c r="C135" s="30"/>
      <c r="D135" s="27"/>
      <c r="E135" s="27"/>
      <c r="F135" s="27"/>
      <c r="G135" s="27"/>
      <c r="H135" s="27"/>
      <c r="I135" s="27"/>
      <c r="J135" s="27"/>
      <c r="K135" s="27"/>
      <c r="L135" s="27"/>
      <c r="M135" s="3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3.4" x14ac:dyDescent="0.6">
      <c r="A136" s="5"/>
      <c r="B136" s="30"/>
      <c r="C136" s="30"/>
      <c r="D136" s="27"/>
      <c r="E136" s="27"/>
      <c r="F136" s="27"/>
      <c r="G136" s="27"/>
      <c r="H136" s="27"/>
      <c r="I136" s="27"/>
      <c r="J136" s="27"/>
      <c r="K136" s="27"/>
      <c r="L136" s="27"/>
      <c r="M136" s="31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3.4" x14ac:dyDescent="0.6">
      <c r="A137" s="5"/>
      <c r="B137" s="30"/>
      <c r="C137" s="30"/>
      <c r="D137" s="27"/>
      <c r="E137" s="27"/>
      <c r="F137" s="27"/>
      <c r="G137" s="27"/>
      <c r="H137" s="27"/>
      <c r="I137" s="27"/>
      <c r="J137" s="27"/>
      <c r="K137" s="27"/>
      <c r="L137" s="27"/>
      <c r="M137" s="3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3.4" x14ac:dyDescent="0.6">
      <c r="A138" s="5"/>
      <c r="B138" s="30"/>
      <c r="C138" s="30"/>
      <c r="D138" s="27"/>
      <c r="E138" s="27"/>
      <c r="F138" s="27"/>
      <c r="G138" s="27"/>
      <c r="H138" s="27"/>
      <c r="I138" s="27"/>
      <c r="J138" s="27"/>
      <c r="K138" s="27"/>
      <c r="L138" s="27"/>
      <c r="M138" s="31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3.4" x14ac:dyDescent="0.6">
      <c r="A139" s="5"/>
      <c r="B139" s="30"/>
      <c r="C139" s="30"/>
      <c r="D139" s="27"/>
      <c r="E139" s="27"/>
      <c r="F139" s="27"/>
      <c r="G139" s="27"/>
      <c r="H139" s="27"/>
      <c r="I139" s="27"/>
      <c r="J139" s="27"/>
      <c r="K139" s="27"/>
      <c r="L139" s="27"/>
      <c r="M139" s="3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3.4" x14ac:dyDescent="0.6">
      <c r="A140" s="5"/>
      <c r="B140" s="30"/>
      <c r="C140" s="30"/>
      <c r="D140" s="27"/>
      <c r="E140" s="27"/>
      <c r="F140" s="27"/>
      <c r="G140" s="27"/>
      <c r="H140" s="27"/>
      <c r="I140" s="27"/>
      <c r="J140" s="27"/>
      <c r="K140" s="27"/>
      <c r="L140" s="27"/>
      <c r="M140" s="31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3.4" x14ac:dyDescent="0.6">
      <c r="A141" s="5"/>
      <c r="B141" s="30"/>
      <c r="C141" s="30"/>
      <c r="D141" s="27"/>
      <c r="E141" s="27"/>
      <c r="F141" s="27"/>
      <c r="G141" s="27"/>
      <c r="H141" s="27"/>
      <c r="I141" s="27"/>
      <c r="J141" s="27"/>
      <c r="K141" s="27"/>
      <c r="L141" s="27"/>
      <c r="M141" s="3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3.4" x14ac:dyDescent="0.6">
      <c r="A142" s="5"/>
      <c r="B142" s="30"/>
      <c r="C142" s="30"/>
      <c r="D142" s="27"/>
      <c r="E142" s="27"/>
      <c r="F142" s="27"/>
      <c r="G142" s="27"/>
      <c r="H142" s="27"/>
      <c r="I142" s="27"/>
      <c r="J142" s="27"/>
      <c r="K142" s="27"/>
      <c r="L142" s="27"/>
      <c r="M142" s="31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3.4" x14ac:dyDescent="0.6">
      <c r="A143" s="5"/>
      <c r="B143" s="30"/>
      <c r="C143" s="30"/>
      <c r="D143" s="27"/>
      <c r="E143" s="27"/>
      <c r="F143" s="27"/>
      <c r="G143" s="27"/>
      <c r="H143" s="27"/>
      <c r="I143" s="27"/>
      <c r="J143" s="27"/>
      <c r="K143" s="27"/>
      <c r="L143" s="27"/>
      <c r="M143" s="31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3.4" x14ac:dyDescent="0.6">
      <c r="A144" s="5"/>
      <c r="B144" s="30"/>
      <c r="C144" s="30"/>
      <c r="D144" s="27"/>
      <c r="E144" s="27"/>
      <c r="F144" s="27"/>
      <c r="G144" s="27"/>
      <c r="H144" s="27"/>
      <c r="I144" s="27"/>
      <c r="J144" s="27"/>
      <c r="K144" s="27"/>
      <c r="L144" s="27"/>
      <c r="M144" s="31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3.4" x14ac:dyDescent="0.6">
      <c r="A145" s="5"/>
      <c r="B145" s="30"/>
      <c r="C145" s="30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3.4" x14ac:dyDescent="0.6">
      <c r="A146" s="5"/>
      <c r="B146" s="30"/>
      <c r="C146" s="30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3.4" x14ac:dyDescent="0.6">
      <c r="A147" s="5"/>
      <c r="B147" s="30"/>
      <c r="C147" s="30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3.4" x14ac:dyDescent="0.6">
      <c r="A148" s="5"/>
      <c r="B148" s="30"/>
      <c r="C148" s="30"/>
      <c r="D148" s="27"/>
      <c r="E148" s="27"/>
      <c r="F148" s="27"/>
      <c r="G148" s="27"/>
      <c r="H148" s="27"/>
      <c r="I148" s="27"/>
      <c r="J148" s="27"/>
      <c r="K148" s="27"/>
      <c r="L148" s="27"/>
      <c r="M148" s="3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3.4" x14ac:dyDescent="0.6">
      <c r="A149" s="5"/>
      <c r="B149" s="30"/>
      <c r="C149" s="30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3.4" x14ac:dyDescent="0.6">
      <c r="A150" s="5"/>
      <c r="B150" s="30"/>
      <c r="C150" s="30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3.4" x14ac:dyDescent="0.6">
      <c r="A151" s="5"/>
      <c r="B151" s="30"/>
      <c r="C151" s="30"/>
      <c r="D151" s="27"/>
      <c r="E151" s="27"/>
      <c r="F151" s="27"/>
      <c r="G151" s="27"/>
      <c r="H151" s="27"/>
      <c r="I151" s="27"/>
      <c r="J151" s="27"/>
      <c r="K151" s="27"/>
      <c r="L151" s="27"/>
      <c r="M151" s="31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3.4" x14ac:dyDescent="0.6">
      <c r="A152" s="5"/>
      <c r="B152" s="30"/>
      <c r="C152" s="30"/>
      <c r="D152" s="27"/>
      <c r="E152" s="27"/>
      <c r="F152" s="27"/>
      <c r="G152" s="27"/>
      <c r="H152" s="27"/>
      <c r="I152" s="27"/>
      <c r="J152" s="27"/>
      <c r="K152" s="27"/>
      <c r="L152" s="27"/>
      <c r="M152" s="3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3.4" x14ac:dyDescent="0.6">
      <c r="A153" s="5"/>
      <c r="B153" s="30"/>
      <c r="C153" s="30"/>
      <c r="D153" s="27"/>
      <c r="E153" s="27"/>
      <c r="F153" s="27"/>
      <c r="G153" s="27"/>
      <c r="H153" s="27"/>
      <c r="I153" s="27"/>
      <c r="J153" s="27"/>
      <c r="K153" s="27"/>
      <c r="L153" s="27"/>
      <c r="M153" s="3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3.4" x14ac:dyDescent="0.6">
      <c r="A154" s="5"/>
      <c r="B154" s="30"/>
      <c r="C154" s="30"/>
      <c r="D154" s="27"/>
      <c r="E154" s="27"/>
      <c r="F154" s="27"/>
      <c r="G154" s="27"/>
      <c r="H154" s="27"/>
      <c r="I154" s="27"/>
      <c r="J154" s="27"/>
      <c r="K154" s="27"/>
      <c r="L154" s="27"/>
      <c r="M154" s="31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23.4" x14ac:dyDescent="0.6">
      <c r="A155" s="5"/>
      <c r="B155" s="30"/>
      <c r="C155" s="30"/>
      <c r="D155" s="27"/>
      <c r="E155" s="27"/>
      <c r="F155" s="27"/>
      <c r="G155" s="27"/>
      <c r="H155" s="27"/>
      <c r="I155" s="27"/>
      <c r="J155" s="27"/>
      <c r="K155" s="27"/>
      <c r="L155" s="27"/>
      <c r="M155" s="31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23.4" x14ac:dyDescent="0.6">
      <c r="A156" s="5"/>
      <c r="B156" s="30"/>
      <c r="C156" s="30"/>
      <c r="D156" s="27"/>
      <c r="E156" s="27"/>
      <c r="F156" s="27"/>
      <c r="G156" s="27"/>
      <c r="H156" s="27"/>
      <c r="I156" s="27"/>
      <c r="J156" s="27"/>
      <c r="K156" s="27"/>
      <c r="L156" s="27"/>
      <c r="M156" s="31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23.4" x14ac:dyDescent="0.6">
      <c r="A157" s="5"/>
      <c r="B157" s="30"/>
      <c r="C157" s="30"/>
      <c r="D157" s="27"/>
      <c r="E157" s="27"/>
      <c r="F157" s="27"/>
      <c r="G157" s="27"/>
      <c r="H157" s="27"/>
      <c r="I157" s="27"/>
      <c r="J157" s="27"/>
      <c r="K157" s="27"/>
      <c r="L157" s="27"/>
      <c r="M157" s="31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23.4" x14ac:dyDescent="0.6">
      <c r="A158" s="5"/>
      <c r="B158" s="30"/>
      <c r="C158" s="30"/>
      <c r="D158" s="27"/>
      <c r="E158" s="27"/>
      <c r="F158" s="27"/>
      <c r="G158" s="27"/>
      <c r="H158" s="27"/>
      <c r="I158" s="27"/>
      <c r="J158" s="27"/>
      <c r="K158" s="27"/>
      <c r="L158" s="27"/>
      <c r="M158" s="31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23.4" x14ac:dyDescent="0.6">
      <c r="A159" s="5"/>
      <c r="B159" s="30"/>
      <c r="C159" s="30"/>
      <c r="D159" s="27"/>
      <c r="E159" s="27"/>
      <c r="F159" s="27"/>
      <c r="G159" s="27"/>
      <c r="H159" s="27"/>
      <c r="I159" s="27"/>
      <c r="J159" s="27"/>
      <c r="K159" s="27"/>
      <c r="L159" s="27"/>
      <c r="M159" s="31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23.4" x14ac:dyDescent="0.6">
      <c r="A160" s="5"/>
      <c r="B160" s="30"/>
      <c r="C160" s="30"/>
      <c r="D160" s="27"/>
      <c r="E160" s="27"/>
      <c r="F160" s="27"/>
      <c r="G160" s="27"/>
      <c r="H160" s="27"/>
      <c r="I160" s="27"/>
      <c r="J160" s="27"/>
      <c r="K160" s="27"/>
      <c r="L160" s="27"/>
      <c r="M160" s="3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23.4" x14ac:dyDescent="0.6">
      <c r="A161" s="5"/>
      <c r="B161" s="30"/>
      <c r="C161" s="30"/>
      <c r="D161" s="27"/>
      <c r="E161" s="27"/>
      <c r="F161" s="27"/>
      <c r="G161" s="27"/>
      <c r="H161" s="27"/>
      <c r="I161" s="27"/>
      <c r="J161" s="27"/>
      <c r="K161" s="27"/>
      <c r="L161" s="27"/>
      <c r="M161" s="3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23.4" x14ac:dyDescent="0.6">
      <c r="A162" s="5"/>
      <c r="B162" s="30"/>
      <c r="C162" s="30"/>
      <c r="D162" s="27"/>
      <c r="E162" s="27"/>
      <c r="F162" s="27"/>
      <c r="G162" s="27"/>
      <c r="H162" s="27"/>
      <c r="I162" s="27"/>
      <c r="J162" s="27"/>
      <c r="K162" s="27"/>
      <c r="L162" s="27"/>
      <c r="M162" s="3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23.4" x14ac:dyDescent="0.6">
      <c r="A163" s="5"/>
      <c r="B163" s="30"/>
      <c r="C163" s="30"/>
      <c r="D163" s="27"/>
      <c r="E163" s="27"/>
      <c r="F163" s="27"/>
      <c r="G163" s="27"/>
      <c r="H163" s="27"/>
      <c r="I163" s="27"/>
      <c r="J163" s="27"/>
      <c r="K163" s="27"/>
      <c r="L163" s="27"/>
      <c r="M163" s="31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23.4" x14ac:dyDescent="0.6">
      <c r="A164" s="5"/>
      <c r="B164" s="30"/>
      <c r="C164" s="30"/>
      <c r="D164" s="27"/>
      <c r="E164" s="27"/>
      <c r="F164" s="27"/>
      <c r="G164" s="27"/>
      <c r="H164" s="27"/>
      <c r="I164" s="27"/>
      <c r="J164" s="27"/>
      <c r="K164" s="27"/>
      <c r="L164" s="27"/>
      <c r="M164" s="31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23.4" x14ac:dyDescent="0.6">
      <c r="A165" s="5"/>
      <c r="B165" s="30"/>
      <c r="C165" s="30"/>
      <c r="D165" s="27"/>
      <c r="E165" s="27"/>
      <c r="F165" s="27"/>
      <c r="G165" s="27"/>
      <c r="H165" s="27"/>
      <c r="I165" s="27"/>
      <c r="J165" s="27"/>
      <c r="K165" s="27"/>
      <c r="L165" s="27"/>
      <c r="M165" s="31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23.4" x14ac:dyDescent="0.6">
      <c r="A166" s="5"/>
      <c r="B166" s="30"/>
      <c r="C166" s="30"/>
      <c r="D166" s="27"/>
      <c r="E166" s="27"/>
      <c r="F166" s="27"/>
      <c r="G166" s="27"/>
      <c r="H166" s="27"/>
      <c r="I166" s="27"/>
      <c r="J166" s="27"/>
      <c r="K166" s="27"/>
      <c r="L166" s="27"/>
      <c r="M166" s="31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23.4" x14ac:dyDescent="0.6">
      <c r="A167" s="5"/>
      <c r="B167" s="30"/>
      <c r="C167" s="30"/>
      <c r="D167" s="27"/>
      <c r="E167" s="27"/>
      <c r="F167" s="27"/>
      <c r="G167" s="27"/>
      <c r="H167" s="27"/>
      <c r="I167" s="27"/>
      <c r="J167" s="27"/>
      <c r="K167" s="27"/>
      <c r="L167" s="27"/>
      <c r="M167" s="31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23.4" x14ac:dyDescent="0.6">
      <c r="A168" s="5"/>
      <c r="B168" s="30"/>
      <c r="C168" s="30"/>
      <c r="D168" s="27"/>
      <c r="E168" s="27"/>
      <c r="F168" s="27"/>
      <c r="G168" s="27"/>
      <c r="H168" s="27"/>
      <c r="I168" s="27"/>
      <c r="J168" s="27"/>
      <c r="K168" s="27"/>
      <c r="L168" s="27"/>
      <c r="M168" s="3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23.4" x14ac:dyDescent="0.6">
      <c r="A169" s="5"/>
      <c r="B169" s="30"/>
      <c r="C169" s="30"/>
      <c r="D169" s="27"/>
      <c r="E169" s="27"/>
      <c r="F169" s="27"/>
      <c r="G169" s="27"/>
      <c r="H169" s="27"/>
      <c r="I169" s="27"/>
      <c r="J169" s="27"/>
      <c r="K169" s="27"/>
      <c r="L169" s="27"/>
      <c r="M169" s="3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23.4" x14ac:dyDescent="0.6">
      <c r="A170" s="5"/>
      <c r="B170" s="30"/>
      <c r="C170" s="30"/>
      <c r="D170" s="27"/>
      <c r="E170" s="27"/>
      <c r="F170" s="27"/>
      <c r="G170" s="27"/>
      <c r="H170" s="27"/>
      <c r="I170" s="27"/>
      <c r="J170" s="27"/>
      <c r="K170" s="27"/>
      <c r="L170" s="27"/>
      <c r="M170" s="31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23.4" x14ac:dyDescent="0.6">
      <c r="A171" s="5"/>
      <c r="B171" s="30"/>
      <c r="C171" s="30"/>
      <c r="D171" s="27"/>
      <c r="E171" s="27"/>
      <c r="F171" s="27"/>
      <c r="G171" s="27"/>
      <c r="H171" s="27"/>
      <c r="I171" s="27"/>
      <c r="J171" s="27"/>
      <c r="K171" s="27"/>
      <c r="L171" s="27"/>
      <c r="M171" s="31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23.4" x14ac:dyDescent="0.6">
      <c r="A172" s="5"/>
      <c r="B172" s="30"/>
      <c r="C172" s="30"/>
      <c r="D172" s="27"/>
      <c r="E172" s="27"/>
      <c r="F172" s="27"/>
      <c r="G172" s="27"/>
      <c r="H172" s="27"/>
      <c r="I172" s="27"/>
      <c r="J172" s="27"/>
      <c r="K172" s="27"/>
      <c r="L172" s="27"/>
      <c r="M172" s="31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23.4" x14ac:dyDescent="0.6">
      <c r="A173" s="5"/>
      <c r="B173" s="30"/>
      <c r="C173" s="30"/>
      <c r="D173" s="27"/>
      <c r="E173" s="27"/>
      <c r="F173" s="27"/>
      <c r="G173" s="27"/>
      <c r="H173" s="27"/>
      <c r="I173" s="27"/>
      <c r="J173" s="27"/>
      <c r="K173" s="27"/>
      <c r="L173" s="27"/>
      <c r="M173" s="31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23.4" x14ac:dyDescent="0.6">
      <c r="A174" s="5"/>
      <c r="B174" s="30"/>
      <c r="C174" s="30"/>
      <c r="D174" s="27"/>
      <c r="E174" s="27"/>
      <c r="F174" s="27"/>
      <c r="G174" s="27"/>
      <c r="H174" s="27"/>
      <c r="I174" s="27"/>
      <c r="J174" s="27"/>
      <c r="K174" s="27"/>
      <c r="L174" s="27"/>
      <c r="M174" s="31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23.4" x14ac:dyDescent="0.6">
      <c r="A175" s="5"/>
      <c r="B175" s="30"/>
      <c r="C175" s="30"/>
      <c r="D175" s="27"/>
      <c r="E175" s="27"/>
      <c r="F175" s="27"/>
      <c r="G175" s="27"/>
      <c r="H175" s="27"/>
      <c r="I175" s="27"/>
      <c r="J175" s="27"/>
      <c r="K175" s="27"/>
      <c r="L175" s="27"/>
      <c r="M175" s="31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23.4" x14ac:dyDescent="0.6">
      <c r="A176" s="5"/>
      <c r="B176" s="30"/>
      <c r="C176" s="30"/>
      <c r="D176" s="27"/>
      <c r="E176" s="27"/>
      <c r="F176" s="27"/>
      <c r="G176" s="27"/>
      <c r="H176" s="27"/>
      <c r="I176" s="27"/>
      <c r="J176" s="27"/>
      <c r="K176" s="27"/>
      <c r="L176" s="27"/>
      <c r="M176" s="31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23.4" x14ac:dyDescent="0.6">
      <c r="A177" s="5"/>
      <c r="B177" s="30"/>
      <c r="C177" s="30"/>
      <c r="D177" s="27"/>
      <c r="E177" s="27"/>
      <c r="F177" s="27"/>
      <c r="G177" s="27"/>
      <c r="H177" s="27"/>
      <c r="I177" s="27"/>
      <c r="J177" s="27"/>
      <c r="K177" s="27"/>
      <c r="L177" s="27"/>
      <c r="M177" s="31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23.4" x14ac:dyDescent="0.6">
      <c r="A178" s="5"/>
      <c r="B178" s="30"/>
      <c r="C178" s="30"/>
      <c r="D178" s="27"/>
      <c r="E178" s="27"/>
      <c r="F178" s="27"/>
      <c r="G178" s="27"/>
      <c r="H178" s="27"/>
      <c r="I178" s="27"/>
      <c r="J178" s="27"/>
      <c r="K178" s="27"/>
      <c r="L178" s="27"/>
      <c r="M178" s="31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23.4" x14ac:dyDescent="0.6">
      <c r="A179" s="5"/>
      <c r="B179" s="30"/>
      <c r="C179" s="30"/>
      <c r="D179" s="27"/>
      <c r="E179" s="27"/>
      <c r="F179" s="27"/>
      <c r="G179" s="27"/>
      <c r="H179" s="27"/>
      <c r="I179" s="27"/>
      <c r="J179" s="27"/>
      <c r="K179" s="27"/>
      <c r="L179" s="27"/>
      <c r="M179" s="31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23.4" x14ac:dyDescent="0.6">
      <c r="A180" s="5"/>
      <c r="B180" s="30"/>
      <c r="C180" s="30"/>
      <c r="D180" s="27"/>
      <c r="E180" s="27"/>
      <c r="F180" s="27"/>
      <c r="G180" s="27"/>
      <c r="H180" s="27"/>
      <c r="I180" s="27"/>
      <c r="J180" s="27"/>
      <c r="K180" s="27"/>
      <c r="L180" s="27"/>
      <c r="M180" s="31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23.4" x14ac:dyDescent="0.6">
      <c r="A181" s="5"/>
      <c r="B181" s="30"/>
      <c r="C181" s="30"/>
      <c r="D181" s="27"/>
      <c r="E181" s="27"/>
      <c r="F181" s="27"/>
      <c r="G181" s="27"/>
      <c r="H181" s="27"/>
      <c r="I181" s="27"/>
      <c r="J181" s="27"/>
      <c r="K181" s="27"/>
      <c r="L181" s="27"/>
      <c r="M181" s="31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23.4" x14ac:dyDescent="0.6">
      <c r="A182" s="5"/>
      <c r="B182" s="30"/>
      <c r="C182" s="30"/>
      <c r="D182" s="27"/>
      <c r="E182" s="27"/>
      <c r="F182" s="27"/>
      <c r="G182" s="27"/>
      <c r="H182" s="27"/>
      <c r="I182" s="27"/>
      <c r="J182" s="27"/>
      <c r="K182" s="27"/>
      <c r="L182" s="27"/>
      <c r="M182" s="31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23.4" x14ac:dyDescent="0.6">
      <c r="A183" s="5"/>
      <c r="B183" s="30"/>
      <c r="C183" s="30"/>
      <c r="D183" s="27"/>
      <c r="E183" s="27"/>
      <c r="F183" s="27"/>
      <c r="G183" s="27"/>
      <c r="H183" s="27"/>
      <c r="I183" s="27"/>
      <c r="J183" s="27"/>
      <c r="K183" s="27"/>
      <c r="L183" s="27"/>
      <c r="M183" s="31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23.4" x14ac:dyDescent="0.6">
      <c r="A184" s="5"/>
      <c r="B184" s="30"/>
      <c r="C184" s="30"/>
      <c r="D184" s="27"/>
      <c r="E184" s="27"/>
      <c r="F184" s="27"/>
      <c r="G184" s="27"/>
      <c r="H184" s="27"/>
      <c r="I184" s="27"/>
      <c r="J184" s="27"/>
      <c r="K184" s="27"/>
      <c r="L184" s="27"/>
      <c r="M184" s="31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23.4" x14ac:dyDescent="0.6">
      <c r="A185" s="5"/>
      <c r="B185" s="30"/>
      <c r="C185" s="30"/>
      <c r="D185" s="27"/>
      <c r="E185" s="27"/>
      <c r="F185" s="27"/>
      <c r="G185" s="27"/>
      <c r="H185" s="27"/>
      <c r="I185" s="27"/>
      <c r="J185" s="27"/>
      <c r="K185" s="27"/>
      <c r="L185" s="27"/>
      <c r="M185" s="31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23.4" x14ac:dyDescent="0.6">
      <c r="A186" s="5"/>
      <c r="B186" s="30"/>
      <c r="C186" s="30"/>
      <c r="D186" s="27"/>
      <c r="E186" s="27"/>
      <c r="F186" s="27"/>
      <c r="G186" s="27"/>
      <c r="H186" s="27"/>
      <c r="I186" s="27"/>
      <c r="J186" s="27"/>
      <c r="K186" s="27"/>
      <c r="L186" s="27"/>
      <c r="M186" s="31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23.4" x14ac:dyDescent="0.6">
      <c r="A187" s="5"/>
      <c r="B187" s="30"/>
      <c r="C187" s="30"/>
      <c r="D187" s="27"/>
      <c r="E187" s="27"/>
      <c r="F187" s="27"/>
      <c r="G187" s="27"/>
      <c r="H187" s="27"/>
      <c r="I187" s="27"/>
      <c r="J187" s="27"/>
      <c r="K187" s="27"/>
      <c r="L187" s="27"/>
      <c r="M187" s="31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23.4" x14ac:dyDescent="0.6">
      <c r="A188" s="5"/>
      <c r="B188" s="30"/>
      <c r="C188" s="30"/>
      <c r="D188" s="27"/>
      <c r="E188" s="27"/>
      <c r="F188" s="27"/>
      <c r="G188" s="27"/>
      <c r="H188" s="27"/>
      <c r="I188" s="27"/>
      <c r="J188" s="27"/>
      <c r="K188" s="27"/>
      <c r="L188" s="27"/>
      <c r="M188" s="31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23.4" x14ac:dyDescent="0.6">
      <c r="A189" s="5"/>
      <c r="B189" s="30"/>
      <c r="C189" s="30"/>
      <c r="D189" s="27"/>
      <c r="E189" s="27"/>
      <c r="F189" s="27"/>
      <c r="G189" s="27"/>
      <c r="H189" s="27"/>
      <c r="I189" s="27"/>
      <c r="J189" s="27"/>
      <c r="K189" s="27"/>
      <c r="L189" s="27"/>
      <c r="M189" s="31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23.4" x14ac:dyDescent="0.6">
      <c r="A190" s="5"/>
      <c r="B190" s="30"/>
      <c r="C190" s="30"/>
      <c r="D190" s="27"/>
      <c r="E190" s="27"/>
      <c r="F190" s="27"/>
      <c r="G190" s="27"/>
      <c r="H190" s="27"/>
      <c r="I190" s="27"/>
      <c r="J190" s="27"/>
      <c r="K190" s="27"/>
      <c r="L190" s="27"/>
      <c r="M190" s="31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23.4" x14ac:dyDescent="0.6">
      <c r="A191" s="5"/>
      <c r="B191" s="30"/>
      <c r="C191" s="30"/>
      <c r="D191" s="27"/>
      <c r="E191" s="27"/>
      <c r="F191" s="27"/>
      <c r="G191" s="27"/>
      <c r="H191" s="27"/>
      <c r="I191" s="27"/>
      <c r="J191" s="27"/>
      <c r="K191" s="27"/>
      <c r="L191" s="27"/>
      <c r="M191" s="31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23.4" x14ac:dyDescent="0.6">
      <c r="A192" s="5"/>
      <c r="B192" s="30"/>
      <c r="C192" s="30"/>
      <c r="D192" s="27"/>
      <c r="E192" s="27"/>
      <c r="F192" s="27"/>
      <c r="G192" s="27"/>
      <c r="H192" s="27"/>
      <c r="I192" s="27"/>
      <c r="J192" s="27"/>
      <c r="K192" s="27"/>
      <c r="L192" s="27"/>
      <c r="M192" s="31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23.4" x14ac:dyDescent="0.6">
      <c r="A193" s="5"/>
      <c r="B193" s="30"/>
      <c r="C193" s="30"/>
      <c r="D193" s="27"/>
      <c r="E193" s="27"/>
      <c r="F193" s="27"/>
      <c r="G193" s="27"/>
      <c r="H193" s="27"/>
      <c r="I193" s="27"/>
      <c r="J193" s="27"/>
      <c r="K193" s="27"/>
      <c r="L193" s="27"/>
      <c r="M193" s="31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23.4" x14ac:dyDescent="0.6">
      <c r="A194" s="5"/>
      <c r="B194" s="30"/>
      <c r="C194" s="30"/>
      <c r="D194" s="27"/>
      <c r="E194" s="27"/>
      <c r="F194" s="27"/>
      <c r="G194" s="27"/>
      <c r="H194" s="27"/>
      <c r="I194" s="27"/>
      <c r="J194" s="27"/>
      <c r="K194" s="27"/>
      <c r="L194" s="27"/>
      <c r="M194" s="31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23.4" x14ac:dyDescent="0.6">
      <c r="A195" s="5"/>
      <c r="B195" s="30"/>
      <c r="C195" s="30"/>
      <c r="D195" s="27"/>
      <c r="E195" s="27"/>
      <c r="F195" s="27"/>
      <c r="G195" s="27"/>
      <c r="H195" s="27"/>
      <c r="I195" s="27"/>
      <c r="J195" s="27"/>
      <c r="K195" s="27"/>
      <c r="L195" s="27"/>
      <c r="M195" s="31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23.4" x14ac:dyDescent="0.6">
      <c r="A196" s="5"/>
      <c r="B196" s="30"/>
      <c r="C196" s="30"/>
      <c r="D196" s="27"/>
      <c r="E196" s="27"/>
      <c r="F196" s="27"/>
      <c r="G196" s="27"/>
      <c r="H196" s="27"/>
      <c r="I196" s="27"/>
      <c r="J196" s="27"/>
      <c r="K196" s="27"/>
      <c r="L196" s="27"/>
      <c r="M196" s="31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23.4" x14ac:dyDescent="0.6">
      <c r="A197" s="5"/>
      <c r="B197" s="30"/>
      <c r="C197" s="30"/>
      <c r="D197" s="27"/>
      <c r="E197" s="27"/>
      <c r="F197" s="27"/>
      <c r="G197" s="27"/>
      <c r="H197" s="27"/>
      <c r="I197" s="27"/>
      <c r="J197" s="27"/>
      <c r="K197" s="27"/>
      <c r="L197" s="27"/>
      <c r="M197" s="31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23.4" x14ac:dyDescent="0.6">
      <c r="A198" s="5"/>
      <c r="B198" s="30"/>
      <c r="C198" s="30"/>
      <c r="D198" s="27"/>
      <c r="E198" s="27"/>
      <c r="F198" s="27"/>
      <c r="G198" s="27"/>
      <c r="H198" s="27"/>
      <c r="I198" s="27"/>
      <c r="J198" s="27"/>
      <c r="K198" s="27"/>
      <c r="L198" s="27"/>
      <c r="M198" s="31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23.4" x14ac:dyDescent="0.6">
      <c r="A199" s="5"/>
      <c r="B199" s="30"/>
      <c r="C199" s="30"/>
      <c r="D199" s="27"/>
      <c r="E199" s="27"/>
      <c r="F199" s="27"/>
      <c r="G199" s="27"/>
      <c r="H199" s="27"/>
      <c r="I199" s="27"/>
      <c r="J199" s="27"/>
      <c r="K199" s="27"/>
      <c r="L199" s="27"/>
      <c r="M199" s="31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23.4" x14ac:dyDescent="0.6">
      <c r="A200" s="5"/>
      <c r="B200" s="30"/>
      <c r="C200" s="30"/>
      <c r="D200" s="27"/>
      <c r="E200" s="27"/>
      <c r="F200" s="27"/>
      <c r="G200" s="27"/>
      <c r="H200" s="27"/>
      <c r="I200" s="27"/>
      <c r="J200" s="27"/>
      <c r="K200" s="27"/>
      <c r="L200" s="27"/>
      <c r="M200" s="31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23.4" x14ac:dyDescent="0.6">
      <c r="A201" s="5"/>
      <c r="B201" s="30"/>
      <c r="C201" s="30"/>
      <c r="D201" s="27"/>
      <c r="E201" s="27"/>
      <c r="F201" s="27"/>
      <c r="G201" s="27"/>
      <c r="H201" s="27"/>
      <c r="I201" s="27"/>
      <c r="J201" s="27"/>
      <c r="K201" s="27"/>
      <c r="L201" s="27"/>
      <c r="M201" s="31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23.4" x14ac:dyDescent="0.6">
      <c r="A202" s="5"/>
      <c r="B202" s="30"/>
      <c r="C202" s="30"/>
      <c r="D202" s="27"/>
      <c r="E202" s="27"/>
      <c r="F202" s="27"/>
      <c r="G202" s="27"/>
      <c r="H202" s="27"/>
      <c r="I202" s="27"/>
      <c r="J202" s="27"/>
      <c r="K202" s="27"/>
      <c r="L202" s="27"/>
      <c r="M202" s="31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23.4" x14ac:dyDescent="0.6">
      <c r="A203" s="5"/>
      <c r="B203" s="30"/>
      <c r="C203" s="30"/>
      <c r="D203" s="27"/>
      <c r="E203" s="27"/>
      <c r="F203" s="27"/>
      <c r="G203" s="27"/>
      <c r="H203" s="27"/>
      <c r="I203" s="27"/>
      <c r="J203" s="27"/>
      <c r="K203" s="27"/>
      <c r="L203" s="27"/>
      <c r="M203" s="31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23.4" x14ac:dyDescent="0.6">
      <c r="A204" s="5"/>
      <c r="B204" s="30"/>
      <c r="C204" s="30"/>
      <c r="D204" s="27"/>
      <c r="E204" s="27"/>
      <c r="F204" s="27"/>
      <c r="G204" s="27"/>
      <c r="H204" s="27"/>
      <c r="I204" s="27"/>
      <c r="J204" s="27"/>
      <c r="K204" s="27"/>
      <c r="L204" s="27"/>
      <c r="M204" s="31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23.4" x14ac:dyDescent="0.6">
      <c r="A205" s="5"/>
      <c r="B205" s="30"/>
      <c r="C205" s="30"/>
      <c r="D205" s="27"/>
      <c r="E205" s="27"/>
      <c r="F205" s="27"/>
      <c r="G205" s="27"/>
      <c r="H205" s="27"/>
      <c r="I205" s="27"/>
      <c r="J205" s="27"/>
      <c r="K205" s="27"/>
      <c r="L205" s="27"/>
      <c r="M205" s="31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23.4" x14ac:dyDescent="0.6">
      <c r="A206" s="5"/>
      <c r="B206" s="30"/>
      <c r="C206" s="30"/>
      <c r="D206" s="27"/>
      <c r="E206" s="27"/>
      <c r="F206" s="27"/>
      <c r="G206" s="27"/>
      <c r="H206" s="27"/>
      <c r="I206" s="27"/>
      <c r="J206" s="27"/>
      <c r="K206" s="27"/>
      <c r="L206" s="27"/>
      <c r="M206" s="31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23.4" x14ac:dyDescent="0.6">
      <c r="A207" s="5"/>
      <c r="B207" s="30"/>
      <c r="C207" s="30"/>
      <c r="D207" s="27"/>
      <c r="E207" s="27"/>
      <c r="F207" s="27"/>
      <c r="G207" s="27"/>
      <c r="H207" s="27"/>
      <c r="I207" s="27"/>
      <c r="J207" s="27"/>
      <c r="K207" s="27"/>
      <c r="L207" s="27"/>
      <c r="M207" s="31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23.4" x14ac:dyDescent="0.6">
      <c r="A208" s="5"/>
      <c r="B208" s="30"/>
      <c r="C208" s="30"/>
      <c r="D208" s="27"/>
      <c r="E208" s="27"/>
      <c r="F208" s="27"/>
      <c r="G208" s="27"/>
      <c r="H208" s="27"/>
      <c r="I208" s="27"/>
      <c r="J208" s="27"/>
      <c r="K208" s="27"/>
      <c r="L208" s="27"/>
      <c r="M208" s="31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23.4" x14ac:dyDescent="0.6">
      <c r="A209" s="5"/>
      <c r="B209" s="30"/>
      <c r="C209" s="30"/>
      <c r="D209" s="27"/>
      <c r="E209" s="27"/>
      <c r="F209" s="27"/>
      <c r="G209" s="27"/>
      <c r="H209" s="27"/>
      <c r="I209" s="27"/>
      <c r="J209" s="27"/>
      <c r="K209" s="27"/>
      <c r="L209" s="27"/>
      <c r="M209" s="31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23.4" x14ac:dyDescent="0.6">
      <c r="A210" s="5"/>
      <c r="B210" s="30"/>
      <c r="C210" s="30"/>
      <c r="D210" s="27"/>
      <c r="E210" s="27"/>
      <c r="F210" s="27"/>
      <c r="G210" s="27"/>
      <c r="H210" s="27"/>
      <c r="I210" s="27"/>
      <c r="J210" s="27"/>
      <c r="K210" s="27"/>
      <c r="L210" s="27"/>
      <c r="M210" s="31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23.4" x14ac:dyDescent="0.6">
      <c r="A211" s="5"/>
      <c r="B211" s="30"/>
      <c r="C211" s="30"/>
      <c r="D211" s="27"/>
      <c r="E211" s="27"/>
      <c r="F211" s="27"/>
      <c r="G211" s="27"/>
      <c r="H211" s="27"/>
      <c r="I211" s="27"/>
      <c r="J211" s="27"/>
      <c r="K211" s="27"/>
      <c r="L211" s="27"/>
      <c r="M211" s="31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23.4" x14ac:dyDescent="0.6">
      <c r="A212" s="5"/>
      <c r="B212" s="30"/>
      <c r="C212" s="30"/>
      <c r="D212" s="27"/>
      <c r="E212" s="27"/>
      <c r="F212" s="27"/>
      <c r="G212" s="27"/>
      <c r="H212" s="27"/>
      <c r="I212" s="27"/>
      <c r="J212" s="27"/>
      <c r="K212" s="27"/>
      <c r="L212" s="27"/>
      <c r="M212" s="31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23.4" x14ac:dyDescent="0.6">
      <c r="A213" s="5"/>
      <c r="B213" s="30"/>
      <c r="C213" s="30"/>
      <c r="D213" s="27"/>
      <c r="E213" s="27"/>
      <c r="F213" s="27"/>
      <c r="G213" s="27"/>
      <c r="H213" s="27"/>
      <c r="I213" s="27"/>
      <c r="J213" s="27"/>
      <c r="K213" s="27"/>
      <c r="L213" s="27"/>
      <c r="M213" s="31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23.4" x14ac:dyDescent="0.6">
      <c r="A214" s="5"/>
      <c r="B214" s="30"/>
      <c r="C214" s="30"/>
      <c r="D214" s="27"/>
      <c r="E214" s="27"/>
      <c r="F214" s="27"/>
      <c r="G214" s="27"/>
      <c r="H214" s="27"/>
      <c r="I214" s="27"/>
      <c r="J214" s="27"/>
      <c r="K214" s="27"/>
      <c r="L214" s="27"/>
      <c r="M214" s="31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23.4" x14ac:dyDescent="0.6">
      <c r="A215" s="5"/>
      <c r="B215" s="30"/>
      <c r="C215" s="30"/>
      <c r="D215" s="27"/>
      <c r="E215" s="27"/>
      <c r="F215" s="27"/>
      <c r="G215" s="27"/>
      <c r="H215" s="27"/>
      <c r="I215" s="27"/>
      <c r="J215" s="27"/>
      <c r="K215" s="27"/>
      <c r="L215" s="27"/>
      <c r="M215" s="31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23.4" x14ac:dyDescent="0.6">
      <c r="A216" s="5"/>
      <c r="B216" s="30"/>
      <c r="C216" s="30"/>
      <c r="D216" s="27"/>
      <c r="E216" s="27"/>
      <c r="F216" s="27"/>
      <c r="G216" s="27"/>
      <c r="H216" s="27"/>
      <c r="I216" s="27"/>
      <c r="J216" s="27"/>
      <c r="K216" s="27"/>
      <c r="L216" s="27"/>
      <c r="M216" s="31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23.4" x14ac:dyDescent="0.6">
      <c r="A217" s="5"/>
      <c r="B217" s="30"/>
      <c r="C217" s="30"/>
      <c r="D217" s="27"/>
      <c r="E217" s="27"/>
      <c r="F217" s="27"/>
      <c r="G217" s="27"/>
      <c r="H217" s="27"/>
      <c r="I217" s="27"/>
      <c r="J217" s="27"/>
      <c r="K217" s="27"/>
      <c r="L217" s="27"/>
      <c r="M217" s="31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23.4" x14ac:dyDescent="0.6">
      <c r="A218" s="5"/>
      <c r="B218" s="30"/>
      <c r="C218" s="30"/>
      <c r="D218" s="27"/>
      <c r="E218" s="27"/>
      <c r="F218" s="27"/>
      <c r="G218" s="27"/>
      <c r="H218" s="27"/>
      <c r="I218" s="27"/>
      <c r="J218" s="27"/>
      <c r="K218" s="27"/>
      <c r="L218" s="27"/>
      <c r="M218" s="31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23.4" x14ac:dyDescent="0.6">
      <c r="A219" s="5"/>
      <c r="B219" s="30"/>
      <c r="C219" s="30"/>
      <c r="D219" s="27"/>
      <c r="E219" s="27"/>
      <c r="F219" s="27"/>
      <c r="G219" s="27"/>
      <c r="H219" s="27"/>
      <c r="I219" s="27"/>
      <c r="J219" s="27"/>
      <c r="K219" s="27"/>
      <c r="L219" s="27"/>
      <c r="M219" s="31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23.4" x14ac:dyDescent="0.6">
      <c r="A220" s="5"/>
      <c r="B220" s="30"/>
      <c r="C220" s="30"/>
      <c r="D220" s="27"/>
      <c r="E220" s="27"/>
      <c r="F220" s="27"/>
      <c r="G220" s="27"/>
      <c r="H220" s="27"/>
      <c r="I220" s="27"/>
      <c r="J220" s="27"/>
      <c r="K220" s="27"/>
      <c r="L220" s="27"/>
      <c r="M220" s="31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23.4" x14ac:dyDescent="0.6">
      <c r="A221" s="5"/>
      <c r="B221" s="30"/>
      <c r="C221" s="30"/>
      <c r="D221" s="27"/>
      <c r="E221" s="27"/>
      <c r="F221" s="27"/>
      <c r="G221" s="27"/>
      <c r="H221" s="27"/>
      <c r="I221" s="27"/>
      <c r="J221" s="27"/>
      <c r="K221" s="27"/>
      <c r="L221" s="27"/>
      <c r="M221" s="31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23.4" x14ac:dyDescent="0.6">
      <c r="A222" s="5"/>
      <c r="B222" s="30"/>
      <c r="C222" s="30"/>
      <c r="D222" s="27"/>
      <c r="E222" s="27"/>
      <c r="F222" s="27"/>
      <c r="G222" s="27"/>
      <c r="H222" s="27"/>
      <c r="I222" s="27"/>
      <c r="J222" s="27"/>
      <c r="K222" s="27"/>
      <c r="L222" s="27"/>
      <c r="M222" s="31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23.4" x14ac:dyDescent="0.6">
      <c r="A223" s="5"/>
      <c r="B223" s="30"/>
      <c r="C223" s="30"/>
      <c r="D223" s="27"/>
      <c r="E223" s="27"/>
      <c r="F223" s="27"/>
      <c r="G223" s="27"/>
      <c r="H223" s="27"/>
      <c r="I223" s="27"/>
      <c r="J223" s="27"/>
      <c r="K223" s="27"/>
      <c r="L223" s="27"/>
      <c r="M223" s="31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23.4" x14ac:dyDescent="0.6">
      <c r="A224" s="5"/>
      <c r="B224" s="30"/>
      <c r="C224" s="30"/>
      <c r="D224" s="27"/>
      <c r="E224" s="27"/>
      <c r="F224" s="27"/>
      <c r="G224" s="27"/>
      <c r="H224" s="27"/>
      <c r="I224" s="27"/>
      <c r="J224" s="27"/>
      <c r="K224" s="27"/>
      <c r="L224" s="27"/>
      <c r="M224" s="31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23.4" x14ac:dyDescent="0.6">
      <c r="A225" s="5"/>
      <c r="B225" s="30"/>
      <c r="C225" s="30"/>
      <c r="D225" s="27"/>
      <c r="E225" s="27"/>
      <c r="F225" s="27"/>
      <c r="G225" s="27"/>
      <c r="H225" s="27"/>
      <c r="I225" s="27"/>
      <c r="J225" s="27"/>
      <c r="K225" s="27"/>
      <c r="L225" s="27"/>
      <c r="M225" s="31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23.4" x14ac:dyDescent="0.6">
      <c r="A226" s="5"/>
      <c r="B226" s="30"/>
      <c r="C226" s="30"/>
      <c r="D226" s="27"/>
      <c r="E226" s="27"/>
      <c r="F226" s="27"/>
      <c r="G226" s="27"/>
      <c r="H226" s="27"/>
      <c r="I226" s="27"/>
      <c r="J226" s="27"/>
      <c r="K226" s="27"/>
      <c r="L226" s="27"/>
      <c r="M226" s="31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23.4" x14ac:dyDescent="0.6">
      <c r="A227" s="5"/>
      <c r="B227" s="30"/>
      <c r="C227" s="30"/>
      <c r="D227" s="27"/>
      <c r="E227" s="27"/>
      <c r="F227" s="27"/>
      <c r="G227" s="27"/>
      <c r="H227" s="27"/>
      <c r="I227" s="27"/>
      <c r="J227" s="27"/>
      <c r="K227" s="27"/>
      <c r="L227" s="27"/>
      <c r="M227" s="31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23.4" x14ac:dyDescent="0.6">
      <c r="A228" s="5"/>
      <c r="B228" s="30"/>
      <c r="C228" s="30"/>
      <c r="D228" s="27"/>
      <c r="E228" s="27"/>
      <c r="F228" s="27"/>
      <c r="G228" s="27"/>
      <c r="H228" s="27"/>
      <c r="I228" s="27"/>
      <c r="J228" s="27"/>
      <c r="K228" s="27"/>
      <c r="L228" s="27"/>
      <c r="M228" s="31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23.4" x14ac:dyDescent="0.6">
      <c r="A229" s="5"/>
      <c r="B229" s="30"/>
      <c r="C229" s="30"/>
      <c r="D229" s="27"/>
      <c r="E229" s="27"/>
      <c r="F229" s="27"/>
      <c r="G229" s="27"/>
      <c r="H229" s="27"/>
      <c r="I229" s="27"/>
      <c r="J229" s="27"/>
      <c r="K229" s="27"/>
      <c r="L229" s="27"/>
      <c r="M229" s="31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23.4" x14ac:dyDescent="0.6">
      <c r="A230" s="5"/>
      <c r="B230" s="30"/>
      <c r="C230" s="30"/>
      <c r="D230" s="27"/>
      <c r="E230" s="27"/>
      <c r="F230" s="27"/>
      <c r="G230" s="27"/>
      <c r="H230" s="27"/>
      <c r="I230" s="27"/>
      <c r="J230" s="27"/>
      <c r="K230" s="27"/>
      <c r="L230" s="27"/>
      <c r="M230" s="31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23.4" x14ac:dyDescent="0.6">
      <c r="A231" s="5"/>
      <c r="B231" s="30"/>
      <c r="C231" s="30"/>
      <c r="D231" s="27"/>
      <c r="E231" s="27"/>
      <c r="F231" s="27"/>
      <c r="G231" s="27"/>
      <c r="H231" s="27"/>
      <c r="I231" s="27"/>
      <c r="J231" s="27"/>
      <c r="K231" s="27"/>
      <c r="L231" s="27"/>
      <c r="M231" s="31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23.4" x14ac:dyDescent="0.6">
      <c r="A232" s="5"/>
      <c r="B232" s="30"/>
      <c r="C232" s="30"/>
      <c r="D232" s="27"/>
      <c r="E232" s="27"/>
      <c r="F232" s="27"/>
      <c r="G232" s="27"/>
      <c r="H232" s="27"/>
      <c r="I232" s="27"/>
      <c r="J232" s="27"/>
      <c r="K232" s="27"/>
      <c r="L232" s="27"/>
      <c r="M232" s="31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23.4" x14ac:dyDescent="0.6">
      <c r="A233" s="5"/>
      <c r="B233" s="30"/>
      <c r="C233" s="30"/>
      <c r="D233" s="27"/>
      <c r="E233" s="27"/>
      <c r="F233" s="27"/>
      <c r="G233" s="27"/>
      <c r="H233" s="27"/>
      <c r="I233" s="27"/>
      <c r="J233" s="27"/>
      <c r="K233" s="27"/>
      <c r="L233" s="27"/>
      <c r="M233" s="31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23.4" x14ac:dyDescent="0.6">
      <c r="A234" s="5"/>
      <c r="B234" s="30"/>
      <c r="C234" s="30"/>
      <c r="D234" s="27"/>
      <c r="E234" s="27"/>
      <c r="F234" s="27"/>
      <c r="G234" s="27"/>
      <c r="H234" s="27"/>
      <c r="I234" s="27"/>
      <c r="J234" s="27"/>
      <c r="K234" s="27"/>
      <c r="L234" s="27"/>
      <c r="M234" s="31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23.4" x14ac:dyDescent="0.6">
      <c r="A235" s="5"/>
      <c r="B235" s="30"/>
      <c r="C235" s="30"/>
      <c r="D235" s="27"/>
      <c r="E235" s="27"/>
      <c r="F235" s="27"/>
      <c r="G235" s="27"/>
      <c r="H235" s="27"/>
      <c r="I235" s="27"/>
      <c r="J235" s="27"/>
      <c r="K235" s="27"/>
      <c r="L235" s="27"/>
      <c r="M235" s="31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23.4" x14ac:dyDescent="0.6">
      <c r="A236" s="5"/>
      <c r="B236" s="30"/>
      <c r="C236" s="30"/>
      <c r="D236" s="27"/>
      <c r="E236" s="27"/>
      <c r="F236" s="27"/>
      <c r="G236" s="27"/>
      <c r="H236" s="27"/>
      <c r="I236" s="27"/>
      <c r="J236" s="27"/>
      <c r="K236" s="27"/>
      <c r="L236" s="27"/>
      <c r="M236" s="31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23.4" x14ac:dyDescent="0.6">
      <c r="A237" s="5"/>
      <c r="B237" s="30"/>
      <c r="C237" s="30"/>
      <c r="D237" s="27"/>
      <c r="E237" s="27"/>
      <c r="F237" s="27"/>
      <c r="G237" s="27"/>
      <c r="H237" s="27"/>
      <c r="I237" s="27"/>
      <c r="J237" s="27"/>
      <c r="K237" s="27"/>
      <c r="L237" s="27"/>
      <c r="M237" s="31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23.4" x14ac:dyDescent="0.6">
      <c r="A238" s="5"/>
      <c r="B238" s="30"/>
      <c r="C238" s="30"/>
      <c r="D238" s="27"/>
      <c r="E238" s="27"/>
      <c r="F238" s="27"/>
      <c r="G238" s="27"/>
      <c r="H238" s="27"/>
      <c r="I238" s="27"/>
      <c r="J238" s="27"/>
      <c r="K238" s="27"/>
      <c r="L238" s="27"/>
      <c r="M238" s="31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23.4" x14ac:dyDescent="0.6">
      <c r="A239" s="5"/>
      <c r="B239" s="30"/>
      <c r="C239" s="30"/>
      <c r="D239" s="27"/>
      <c r="E239" s="27"/>
      <c r="F239" s="27"/>
      <c r="G239" s="27"/>
      <c r="H239" s="27"/>
      <c r="I239" s="27"/>
      <c r="J239" s="27"/>
      <c r="K239" s="27"/>
      <c r="L239" s="27"/>
      <c r="M239" s="31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23.4" x14ac:dyDescent="0.6">
      <c r="A240" s="5"/>
      <c r="B240" s="30"/>
      <c r="C240" s="30"/>
      <c r="D240" s="27"/>
      <c r="E240" s="27"/>
      <c r="F240" s="27"/>
      <c r="G240" s="27"/>
      <c r="H240" s="27"/>
      <c r="I240" s="27"/>
      <c r="J240" s="27"/>
      <c r="K240" s="27"/>
      <c r="L240" s="27"/>
      <c r="M240" s="31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23.4" x14ac:dyDescent="0.6">
      <c r="A241" s="5"/>
      <c r="B241" s="30"/>
      <c r="C241" s="30"/>
      <c r="D241" s="27"/>
      <c r="E241" s="27"/>
      <c r="F241" s="27"/>
      <c r="G241" s="27"/>
      <c r="H241" s="27"/>
      <c r="I241" s="27"/>
      <c r="J241" s="27"/>
      <c r="K241" s="27"/>
      <c r="L241" s="27"/>
      <c r="M241" s="31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23.4" x14ac:dyDescent="0.6">
      <c r="A242" s="5"/>
      <c r="B242" s="30"/>
      <c r="C242" s="30"/>
      <c r="D242" s="27"/>
      <c r="E242" s="27"/>
      <c r="F242" s="27"/>
      <c r="G242" s="27"/>
      <c r="H242" s="27"/>
      <c r="I242" s="27"/>
      <c r="J242" s="27"/>
      <c r="K242" s="27"/>
      <c r="L242" s="27"/>
      <c r="M242" s="31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23.4" x14ac:dyDescent="0.6">
      <c r="A243" s="5"/>
      <c r="B243" s="30"/>
      <c r="C243" s="30"/>
      <c r="D243" s="27"/>
      <c r="E243" s="27"/>
      <c r="F243" s="27"/>
      <c r="G243" s="27"/>
      <c r="H243" s="27"/>
      <c r="I243" s="27"/>
      <c r="J243" s="27"/>
      <c r="K243" s="27"/>
      <c r="L243" s="27"/>
      <c r="M243" s="31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23.4" x14ac:dyDescent="0.6">
      <c r="A244" s="5"/>
      <c r="B244" s="30"/>
      <c r="C244" s="30"/>
      <c r="D244" s="27"/>
      <c r="E244" s="27"/>
      <c r="F244" s="27"/>
      <c r="G244" s="27"/>
      <c r="H244" s="27"/>
      <c r="I244" s="27"/>
      <c r="J244" s="27"/>
      <c r="K244" s="27"/>
      <c r="L244" s="27"/>
      <c r="M244" s="31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23.4" x14ac:dyDescent="0.6">
      <c r="A245" s="5"/>
      <c r="B245" s="30"/>
      <c r="C245" s="30"/>
      <c r="D245" s="27"/>
      <c r="E245" s="27"/>
      <c r="F245" s="27"/>
      <c r="G245" s="27"/>
      <c r="H245" s="27"/>
      <c r="I245" s="27"/>
      <c r="J245" s="27"/>
      <c r="K245" s="27"/>
      <c r="L245" s="27"/>
      <c r="M245" s="31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23.4" x14ac:dyDescent="0.6">
      <c r="A246" s="5"/>
      <c r="B246" s="30"/>
      <c r="C246" s="30"/>
      <c r="D246" s="27"/>
      <c r="E246" s="27"/>
      <c r="F246" s="27"/>
      <c r="G246" s="27"/>
      <c r="H246" s="27"/>
      <c r="I246" s="27"/>
      <c r="J246" s="27"/>
      <c r="K246" s="27"/>
      <c r="L246" s="27"/>
      <c r="M246" s="31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23.4" x14ac:dyDescent="0.6">
      <c r="A247" s="5"/>
      <c r="B247" s="30"/>
      <c r="C247" s="30"/>
      <c r="D247" s="27"/>
      <c r="E247" s="27"/>
      <c r="F247" s="27"/>
      <c r="G247" s="27"/>
      <c r="H247" s="27"/>
      <c r="I247" s="27"/>
      <c r="J247" s="27"/>
      <c r="K247" s="27"/>
      <c r="L247" s="27"/>
      <c r="M247" s="31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23.4" x14ac:dyDescent="0.6">
      <c r="A248" s="5"/>
      <c r="B248" s="30"/>
      <c r="C248" s="30"/>
      <c r="D248" s="27"/>
      <c r="E248" s="27"/>
      <c r="F248" s="27"/>
      <c r="G248" s="27"/>
      <c r="H248" s="27"/>
      <c r="I248" s="27"/>
      <c r="J248" s="27"/>
      <c r="K248" s="27"/>
      <c r="L248" s="27"/>
      <c r="M248" s="31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</sheetData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7" width="20.6640625" customWidth="1"/>
    <col min="8" max="8" width="16.6640625" customWidth="1"/>
    <col min="9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28.8" x14ac:dyDescent="0.4">
      <c r="A1" s="1" t="s">
        <v>0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23</v>
      </c>
      <c r="M1" s="14">
        <f>SUBTOTAL(9,M3:M48)</f>
        <v>1230</v>
      </c>
      <c r="N1" s="15" t="s">
        <v>24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79.2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46.8" x14ac:dyDescent="0.6">
      <c r="A3" s="5">
        <v>1</v>
      </c>
      <c r="B3" s="22"/>
      <c r="C3" s="23"/>
      <c r="D3" s="24">
        <v>244045</v>
      </c>
      <c r="E3" s="4" t="s">
        <v>81</v>
      </c>
      <c r="F3" s="4"/>
      <c r="G3" s="4" t="s">
        <v>82</v>
      </c>
      <c r="H3" s="4">
        <v>5</v>
      </c>
      <c r="I3" s="4" t="s">
        <v>83</v>
      </c>
      <c r="J3" s="25">
        <v>244036</v>
      </c>
      <c r="K3" s="25">
        <v>244056</v>
      </c>
      <c r="L3" s="4">
        <v>50</v>
      </c>
      <c r="M3" s="26">
        <f t="shared" ref="M3:M14" si="0">+H3*L3</f>
        <v>250</v>
      </c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46.8" x14ac:dyDescent="0.6">
      <c r="A4" s="5">
        <v>2</v>
      </c>
      <c r="B4" s="22"/>
      <c r="C4" s="23"/>
      <c r="D4" s="24">
        <v>244057</v>
      </c>
      <c r="E4" s="4" t="s">
        <v>60</v>
      </c>
      <c r="F4" s="4"/>
      <c r="G4" s="4" t="s">
        <v>84</v>
      </c>
      <c r="H4" s="4">
        <v>1</v>
      </c>
      <c r="I4" s="4" t="s">
        <v>85</v>
      </c>
      <c r="J4" s="25">
        <v>244038</v>
      </c>
      <c r="K4" s="25">
        <v>244058</v>
      </c>
      <c r="L4" s="4">
        <v>50</v>
      </c>
      <c r="M4" s="26">
        <f t="shared" si="0"/>
        <v>50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23.4" x14ac:dyDescent="0.6">
      <c r="A5" s="5">
        <v>3</v>
      </c>
      <c r="B5" s="22"/>
      <c r="C5" s="23"/>
      <c r="D5" s="24">
        <v>244057</v>
      </c>
      <c r="E5" s="4" t="s">
        <v>50</v>
      </c>
      <c r="F5" s="4"/>
      <c r="G5" s="4" t="s">
        <v>86</v>
      </c>
      <c r="H5" s="4">
        <v>2</v>
      </c>
      <c r="I5" s="4" t="s">
        <v>87</v>
      </c>
      <c r="J5" s="25">
        <v>244050</v>
      </c>
      <c r="K5" s="25">
        <v>244059</v>
      </c>
      <c r="L5" s="4">
        <v>35</v>
      </c>
      <c r="M5" s="26">
        <f t="shared" si="0"/>
        <v>70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3.4" x14ac:dyDescent="0.6">
      <c r="A6" s="5">
        <v>4</v>
      </c>
      <c r="B6" s="22"/>
      <c r="C6" s="23"/>
      <c r="D6" s="24">
        <v>244057</v>
      </c>
      <c r="E6" s="4" t="s">
        <v>50</v>
      </c>
      <c r="F6" s="4"/>
      <c r="G6" s="4" t="s">
        <v>88</v>
      </c>
      <c r="H6" s="4">
        <v>1</v>
      </c>
      <c r="I6" s="4" t="s">
        <v>57</v>
      </c>
      <c r="J6" s="4" t="s">
        <v>49</v>
      </c>
      <c r="K6" s="4" t="s">
        <v>49</v>
      </c>
      <c r="L6" s="4">
        <v>50</v>
      </c>
      <c r="M6" s="26">
        <f t="shared" si="0"/>
        <v>50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3.4" x14ac:dyDescent="0.6">
      <c r="A7" s="5">
        <v>5</v>
      </c>
      <c r="B7" s="23"/>
      <c r="C7" s="23"/>
      <c r="D7" s="24">
        <v>244057</v>
      </c>
      <c r="E7" s="4" t="s">
        <v>50</v>
      </c>
      <c r="F7" s="4"/>
      <c r="G7" s="4" t="s">
        <v>89</v>
      </c>
      <c r="H7" s="4">
        <v>1</v>
      </c>
      <c r="I7" s="4" t="s">
        <v>90</v>
      </c>
      <c r="J7" s="4" t="s">
        <v>91</v>
      </c>
      <c r="K7" s="4" t="s">
        <v>91</v>
      </c>
      <c r="L7" s="4">
        <v>50</v>
      </c>
      <c r="M7" s="26">
        <f t="shared" si="0"/>
        <v>50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3.4" x14ac:dyDescent="0.6">
      <c r="A8" s="5">
        <v>6</v>
      </c>
      <c r="B8" s="23"/>
      <c r="C8" s="23"/>
      <c r="D8" s="24">
        <v>244057</v>
      </c>
      <c r="E8" s="4" t="s">
        <v>50</v>
      </c>
      <c r="F8" s="4"/>
      <c r="G8" s="4" t="s">
        <v>92</v>
      </c>
      <c r="H8" s="4">
        <v>1</v>
      </c>
      <c r="I8" s="4" t="s">
        <v>90</v>
      </c>
      <c r="J8" s="4" t="s">
        <v>93</v>
      </c>
      <c r="K8" s="4" t="s">
        <v>93</v>
      </c>
      <c r="L8" s="4">
        <v>60</v>
      </c>
      <c r="M8" s="26">
        <f t="shared" si="0"/>
        <v>60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3.4" x14ac:dyDescent="0.6">
      <c r="A9" s="5">
        <v>7</v>
      </c>
      <c r="B9" s="23"/>
      <c r="C9" s="23"/>
      <c r="D9" s="24">
        <v>244068</v>
      </c>
      <c r="E9" s="4" t="s">
        <v>50</v>
      </c>
      <c r="F9" s="4"/>
      <c r="G9" s="4" t="s">
        <v>94</v>
      </c>
      <c r="H9" s="4">
        <v>2</v>
      </c>
      <c r="I9" s="4" t="s">
        <v>90</v>
      </c>
      <c r="J9" s="4" t="s">
        <v>49</v>
      </c>
      <c r="K9" s="4" t="s">
        <v>49</v>
      </c>
      <c r="L9" s="4">
        <v>50</v>
      </c>
      <c r="M9" s="26">
        <f t="shared" si="0"/>
        <v>100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3.4" x14ac:dyDescent="0.6">
      <c r="A10" s="5">
        <v>8</v>
      </c>
      <c r="B10" s="23"/>
      <c r="C10" s="23"/>
      <c r="D10" s="24">
        <v>244068</v>
      </c>
      <c r="E10" s="4" t="s">
        <v>50</v>
      </c>
      <c r="F10" s="4"/>
      <c r="G10" s="4" t="s">
        <v>95</v>
      </c>
      <c r="H10" s="4">
        <v>2</v>
      </c>
      <c r="I10" s="4" t="s">
        <v>90</v>
      </c>
      <c r="J10" s="4" t="s">
        <v>49</v>
      </c>
      <c r="K10" s="4" t="s">
        <v>49</v>
      </c>
      <c r="L10" s="4">
        <v>50</v>
      </c>
      <c r="M10" s="26">
        <f t="shared" si="0"/>
        <v>100</v>
      </c>
      <c r="N10" s="27"/>
      <c r="O10" s="27"/>
      <c r="P10" s="27"/>
      <c r="Q10" s="4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3.4" x14ac:dyDescent="0.6">
      <c r="A11" s="5">
        <v>9</v>
      </c>
      <c r="B11" s="23"/>
      <c r="C11" s="23"/>
      <c r="D11" s="24">
        <v>244068</v>
      </c>
      <c r="E11" s="4" t="s">
        <v>50</v>
      </c>
      <c r="F11" s="4"/>
      <c r="G11" s="4" t="s">
        <v>96</v>
      </c>
      <c r="H11" s="4">
        <v>2</v>
      </c>
      <c r="I11" s="4" t="s">
        <v>90</v>
      </c>
      <c r="J11" s="4" t="s">
        <v>49</v>
      </c>
      <c r="K11" s="4" t="s">
        <v>49</v>
      </c>
      <c r="L11" s="4">
        <v>50</v>
      </c>
      <c r="M11" s="26">
        <f t="shared" si="0"/>
        <v>100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3.4" x14ac:dyDescent="0.6">
      <c r="A12" s="5">
        <v>10</v>
      </c>
      <c r="B12" s="23"/>
      <c r="C12" s="23"/>
      <c r="D12" s="24">
        <v>244068</v>
      </c>
      <c r="E12" s="4" t="s">
        <v>50</v>
      </c>
      <c r="F12" s="4"/>
      <c r="G12" s="4" t="s">
        <v>97</v>
      </c>
      <c r="H12" s="4">
        <v>2</v>
      </c>
      <c r="I12" s="4" t="s">
        <v>90</v>
      </c>
      <c r="J12" s="4" t="s">
        <v>49</v>
      </c>
      <c r="K12" s="4" t="s">
        <v>49</v>
      </c>
      <c r="L12" s="4">
        <v>50</v>
      </c>
      <c r="M12" s="26">
        <f t="shared" si="0"/>
        <v>100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3.4" x14ac:dyDescent="0.6">
      <c r="A13" s="5">
        <v>11</v>
      </c>
      <c r="B13" s="22"/>
      <c r="C13" s="23"/>
      <c r="D13" s="24">
        <v>244069</v>
      </c>
      <c r="E13" s="4" t="s">
        <v>53</v>
      </c>
      <c r="F13" s="4"/>
      <c r="G13" s="4" t="s">
        <v>59</v>
      </c>
      <c r="H13" s="4">
        <v>1</v>
      </c>
      <c r="I13" s="4" t="s">
        <v>65</v>
      </c>
      <c r="J13" s="24">
        <v>244064</v>
      </c>
      <c r="K13" s="24">
        <v>244078</v>
      </c>
      <c r="L13" s="4">
        <v>100</v>
      </c>
      <c r="M13" s="26">
        <f t="shared" si="0"/>
        <v>100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46.8" x14ac:dyDescent="0.6">
      <c r="A14" s="5">
        <v>12</v>
      </c>
      <c r="B14" s="22"/>
      <c r="C14" s="23"/>
      <c r="D14" s="24">
        <v>244073</v>
      </c>
      <c r="E14" s="4" t="s">
        <v>53</v>
      </c>
      <c r="F14" s="4"/>
      <c r="G14" s="4" t="s">
        <v>98</v>
      </c>
      <c r="H14" s="4">
        <v>2</v>
      </c>
      <c r="I14" s="4" t="s">
        <v>99</v>
      </c>
      <c r="J14" s="25">
        <v>244067</v>
      </c>
      <c r="K14" s="24">
        <v>244081</v>
      </c>
      <c r="L14" s="4">
        <v>100</v>
      </c>
      <c r="M14" s="26">
        <f t="shared" si="0"/>
        <v>200</v>
      </c>
      <c r="N14" s="27"/>
      <c r="O14" s="27"/>
      <c r="P14" s="27"/>
      <c r="Q14" s="29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3.4" x14ac:dyDescent="0.6">
      <c r="A15" s="5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3.4" x14ac:dyDescent="0.6">
      <c r="A16" s="5"/>
      <c r="B16" s="23"/>
      <c r="C16" s="23"/>
      <c r="D16" s="24"/>
      <c r="E16" s="4"/>
      <c r="F16" s="4"/>
      <c r="G16" s="4"/>
      <c r="H16" s="4"/>
      <c r="I16" s="4"/>
      <c r="J16" s="27"/>
      <c r="K16" s="27"/>
      <c r="L16" s="4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3.4" x14ac:dyDescent="0.6">
      <c r="A17" s="5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3.4" x14ac:dyDescent="0.6">
      <c r="A18" s="5"/>
      <c r="B18" s="23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6">
        <v>0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3.4" x14ac:dyDescent="0.6">
      <c r="A19" s="5"/>
      <c r="B19" s="23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6">
        <v>0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3.4" x14ac:dyDescent="0.6">
      <c r="A20" s="5"/>
      <c r="B20" s="23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6">
        <v>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3.4" x14ac:dyDescent="0.6">
      <c r="A21" s="5"/>
      <c r="B21" s="23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6">
        <v>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3.4" x14ac:dyDescent="0.6">
      <c r="A22" s="5"/>
      <c r="B22" s="23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6">
        <v>0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3.4" x14ac:dyDescent="0.6">
      <c r="A23" s="5"/>
      <c r="B23" s="23"/>
      <c r="C23" s="23"/>
      <c r="D23" s="27"/>
      <c r="E23" s="27"/>
      <c r="F23" s="27"/>
      <c r="G23" s="27"/>
      <c r="H23" s="27"/>
      <c r="I23" s="27"/>
      <c r="J23" s="27"/>
      <c r="K23" s="27"/>
      <c r="L23" s="27"/>
      <c r="M23" s="26">
        <v>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3.4" x14ac:dyDescent="0.6">
      <c r="A24" s="5"/>
      <c r="B24" s="23"/>
      <c r="C24" s="23"/>
      <c r="D24" s="27"/>
      <c r="E24" s="27"/>
      <c r="F24" s="27"/>
      <c r="G24" s="27"/>
      <c r="H24" s="27"/>
      <c r="I24" s="27"/>
      <c r="J24" s="27"/>
      <c r="K24" s="27"/>
      <c r="L24" s="27"/>
      <c r="M24" s="26">
        <v>0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3.4" x14ac:dyDescent="0.6">
      <c r="A25" s="5"/>
      <c r="B25" s="23"/>
      <c r="C25" s="23"/>
      <c r="D25" s="27"/>
      <c r="E25" s="27"/>
      <c r="F25" s="27"/>
      <c r="G25" s="27"/>
      <c r="H25" s="27"/>
      <c r="I25" s="27"/>
      <c r="J25" s="27"/>
      <c r="K25" s="27"/>
      <c r="L25" s="27"/>
      <c r="M25" s="26">
        <v>0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3.4" x14ac:dyDescent="0.6">
      <c r="A26" s="5"/>
      <c r="B26" s="23"/>
      <c r="C26" s="23"/>
      <c r="D26" s="27"/>
      <c r="E26" s="27"/>
      <c r="F26" s="27"/>
      <c r="G26" s="27"/>
      <c r="H26" s="27"/>
      <c r="I26" s="27"/>
      <c r="J26" s="27"/>
      <c r="K26" s="27"/>
      <c r="L26" s="27"/>
      <c r="M26" s="26">
        <v>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3.4" x14ac:dyDescent="0.6">
      <c r="A27" s="5"/>
      <c r="B27" s="23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6">
        <v>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3.4" x14ac:dyDescent="0.6">
      <c r="A28" s="5"/>
      <c r="B28" s="23"/>
      <c r="C28" s="23"/>
      <c r="D28" s="27"/>
      <c r="E28" s="27"/>
      <c r="F28" s="27"/>
      <c r="G28" s="27"/>
      <c r="H28" s="27"/>
      <c r="I28" s="27"/>
      <c r="J28" s="27"/>
      <c r="K28" s="27"/>
      <c r="L28" s="27"/>
      <c r="M28" s="26">
        <v>0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3.4" x14ac:dyDescent="0.6">
      <c r="A29" s="5"/>
      <c r="B29" s="23"/>
      <c r="C29" s="23"/>
      <c r="D29" s="27"/>
      <c r="E29" s="27"/>
      <c r="F29" s="27"/>
      <c r="G29" s="27"/>
      <c r="H29" s="27"/>
      <c r="I29" s="27"/>
      <c r="J29" s="27"/>
      <c r="K29" s="27"/>
      <c r="L29" s="27"/>
      <c r="M29" s="26">
        <v>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3.4" x14ac:dyDescent="0.6">
      <c r="A30" s="5"/>
      <c r="B30" s="23"/>
      <c r="C30" s="23"/>
      <c r="D30" s="27"/>
      <c r="E30" s="27"/>
      <c r="F30" s="27"/>
      <c r="G30" s="27"/>
      <c r="H30" s="27"/>
      <c r="I30" s="27"/>
      <c r="J30" s="27"/>
      <c r="K30" s="27"/>
      <c r="L30" s="27"/>
      <c r="M30" s="26">
        <v>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23.4" x14ac:dyDescent="0.6">
      <c r="A31" s="5"/>
      <c r="B31" s="23"/>
      <c r="C31" s="23"/>
      <c r="D31" s="27"/>
      <c r="E31" s="27"/>
      <c r="F31" s="27"/>
      <c r="G31" s="27"/>
      <c r="H31" s="27"/>
      <c r="I31" s="27"/>
      <c r="J31" s="27"/>
      <c r="K31" s="27"/>
      <c r="L31" s="27"/>
      <c r="M31" s="26">
        <v>0</v>
      </c>
      <c r="N31" s="27"/>
      <c r="O31" s="27"/>
      <c r="P31" s="27"/>
      <c r="Q31" s="29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23.4" x14ac:dyDescent="0.6">
      <c r="A32" s="5"/>
      <c r="B32" s="23"/>
      <c r="C32" s="23"/>
      <c r="D32" s="27"/>
      <c r="E32" s="27"/>
      <c r="F32" s="27"/>
      <c r="G32" s="27"/>
      <c r="H32" s="27"/>
      <c r="I32" s="27"/>
      <c r="J32" s="27"/>
      <c r="K32" s="27"/>
      <c r="L32" s="27"/>
      <c r="M32" s="26">
        <v>0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23.4" x14ac:dyDescent="0.6">
      <c r="A33" s="5"/>
      <c r="B33" s="23"/>
      <c r="C33" s="23"/>
      <c r="D33" s="27"/>
      <c r="E33" s="27"/>
      <c r="F33" s="27"/>
      <c r="G33" s="27"/>
      <c r="H33" s="27"/>
      <c r="I33" s="27"/>
      <c r="J33" s="27"/>
      <c r="K33" s="27"/>
      <c r="L33" s="27"/>
      <c r="M33" s="26">
        <v>0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23.4" x14ac:dyDescent="0.6">
      <c r="A34" s="5"/>
      <c r="B34" s="23"/>
      <c r="C34" s="23"/>
      <c r="D34" s="27"/>
      <c r="E34" s="27"/>
      <c r="F34" s="27"/>
      <c r="G34" s="27"/>
      <c r="H34" s="27"/>
      <c r="I34" s="27"/>
      <c r="J34" s="27"/>
      <c r="K34" s="27"/>
      <c r="L34" s="27"/>
      <c r="M34" s="26">
        <v>0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23.4" x14ac:dyDescent="0.6">
      <c r="A35" s="5"/>
      <c r="B35" s="23"/>
      <c r="C35" s="23"/>
      <c r="D35" s="27"/>
      <c r="E35" s="27"/>
      <c r="F35" s="27"/>
      <c r="G35" s="27"/>
      <c r="H35" s="27"/>
      <c r="I35" s="27"/>
      <c r="J35" s="27"/>
      <c r="K35" s="27"/>
      <c r="L35" s="27"/>
      <c r="M35" s="26">
        <v>0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23.4" x14ac:dyDescent="0.6">
      <c r="A36" s="5"/>
      <c r="B36" s="23"/>
      <c r="C36" s="23"/>
      <c r="D36" s="27"/>
      <c r="E36" s="27"/>
      <c r="F36" s="27"/>
      <c r="G36" s="27"/>
      <c r="H36" s="27"/>
      <c r="I36" s="27"/>
      <c r="J36" s="27"/>
      <c r="K36" s="27"/>
      <c r="L36" s="27"/>
      <c r="M36" s="26">
        <v>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23.4" x14ac:dyDescent="0.6">
      <c r="A37" s="5"/>
      <c r="B37" s="23"/>
      <c r="C37" s="23"/>
      <c r="D37" s="27"/>
      <c r="E37" s="27"/>
      <c r="F37" s="27"/>
      <c r="G37" s="27"/>
      <c r="H37" s="27"/>
      <c r="I37" s="27"/>
      <c r="J37" s="27"/>
      <c r="K37" s="27"/>
      <c r="L37" s="27"/>
      <c r="M37" s="26">
        <v>0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23.4" x14ac:dyDescent="0.6">
      <c r="A38" s="5"/>
      <c r="B38" s="23"/>
      <c r="C38" s="23"/>
      <c r="D38" s="27"/>
      <c r="E38" s="27"/>
      <c r="F38" s="27"/>
      <c r="G38" s="27"/>
      <c r="H38" s="27"/>
      <c r="I38" s="27"/>
      <c r="J38" s="27"/>
      <c r="K38" s="27"/>
      <c r="L38" s="27"/>
      <c r="M38" s="26">
        <v>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23.4" x14ac:dyDescent="0.6">
      <c r="A39" s="5"/>
      <c r="B39" s="23"/>
      <c r="C39" s="23"/>
      <c r="D39" s="27"/>
      <c r="E39" s="27"/>
      <c r="F39" s="27"/>
      <c r="G39" s="27"/>
      <c r="H39" s="27"/>
      <c r="I39" s="27"/>
      <c r="J39" s="27"/>
      <c r="K39" s="27"/>
      <c r="L39" s="27"/>
      <c r="M39" s="26">
        <v>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23.4" x14ac:dyDescent="0.6">
      <c r="A40" s="5"/>
      <c r="B40" s="23"/>
      <c r="C40" s="23"/>
      <c r="D40" s="27"/>
      <c r="E40" s="27"/>
      <c r="F40" s="27"/>
      <c r="G40" s="27"/>
      <c r="H40" s="27"/>
      <c r="I40" s="27"/>
      <c r="J40" s="27"/>
      <c r="K40" s="27"/>
      <c r="L40" s="27"/>
      <c r="M40" s="26">
        <v>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23.4" x14ac:dyDescent="0.6">
      <c r="A41" s="5"/>
      <c r="B41" s="23"/>
      <c r="C41" s="23"/>
      <c r="D41" s="27"/>
      <c r="E41" s="27"/>
      <c r="F41" s="27"/>
      <c r="G41" s="27"/>
      <c r="H41" s="27"/>
      <c r="I41" s="27"/>
      <c r="J41" s="27"/>
      <c r="K41" s="27"/>
      <c r="L41" s="27"/>
      <c r="M41" s="26">
        <v>0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23.4" x14ac:dyDescent="0.6">
      <c r="A42" s="5"/>
      <c r="B42" s="23"/>
      <c r="C42" s="23"/>
      <c r="D42" s="27"/>
      <c r="E42" s="27"/>
      <c r="F42" s="27"/>
      <c r="G42" s="27"/>
      <c r="H42" s="27"/>
      <c r="I42" s="27"/>
      <c r="J42" s="27"/>
      <c r="K42" s="27"/>
      <c r="L42" s="27"/>
      <c r="M42" s="26">
        <v>0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23.4" x14ac:dyDescent="0.6">
      <c r="A43" s="5"/>
      <c r="B43" s="23"/>
      <c r="C43" s="23"/>
      <c r="D43" s="27"/>
      <c r="E43" s="27"/>
      <c r="F43" s="27"/>
      <c r="G43" s="27"/>
      <c r="H43" s="27"/>
      <c r="I43" s="27"/>
      <c r="J43" s="27"/>
      <c r="K43" s="27"/>
      <c r="L43" s="27"/>
      <c r="M43" s="26">
        <v>0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23.4" x14ac:dyDescent="0.6">
      <c r="A44" s="5"/>
      <c r="B44" s="23"/>
      <c r="C44" s="23"/>
      <c r="D44" s="27"/>
      <c r="E44" s="27"/>
      <c r="F44" s="27"/>
      <c r="G44" s="27"/>
      <c r="H44" s="27"/>
      <c r="I44" s="27"/>
      <c r="J44" s="27"/>
      <c r="K44" s="27"/>
      <c r="L44" s="27"/>
      <c r="M44" s="26">
        <v>0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23.4" x14ac:dyDescent="0.6">
      <c r="A45" s="5"/>
      <c r="B45" s="23"/>
      <c r="C45" s="23"/>
      <c r="D45" s="27"/>
      <c r="E45" s="27"/>
      <c r="F45" s="27"/>
      <c r="G45" s="27"/>
      <c r="H45" s="27"/>
      <c r="I45" s="27"/>
      <c r="J45" s="27"/>
      <c r="K45" s="27"/>
      <c r="L45" s="27"/>
      <c r="M45" s="26">
        <v>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23.4" x14ac:dyDescent="0.6">
      <c r="A46" s="5"/>
      <c r="B46" s="23"/>
      <c r="C46" s="23"/>
      <c r="D46" s="27"/>
      <c r="E46" s="27"/>
      <c r="F46" s="27"/>
      <c r="G46" s="27"/>
      <c r="H46" s="27"/>
      <c r="I46" s="27"/>
      <c r="J46" s="27"/>
      <c r="K46" s="27"/>
      <c r="L46" s="27"/>
      <c r="M46" s="26">
        <v>0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23.4" x14ac:dyDescent="0.6">
      <c r="A47" s="5"/>
      <c r="B47" s="23"/>
      <c r="C47" s="23"/>
      <c r="D47" s="27"/>
      <c r="E47" s="27"/>
      <c r="F47" s="27"/>
      <c r="G47" s="27"/>
      <c r="H47" s="27"/>
      <c r="I47" s="27"/>
      <c r="J47" s="27"/>
      <c r="K47" s="27"/>
      <c r="L47" s="27"/>
      <c r="M47" s="26">
        <v>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23.4" x14ac:dyDescent="0.6">
      <c r="A48" s="5"/>
      <c r="B48" s="23"/>
      <c r="C48" s="23"/>
      <c r="D48" s="27"/>
      <c r="E48" s="27"/>
      <c r="F48" s="27"/>
      <c r="G48" s="27"/>
      <c r="H48" s="27"/>
      <c r="I48" s="27"/>
      <c r="J48" s="27"/>
      <c r="K48" s="27"/>
      <c r="L48" s="27"/>
      <c r="M48" s="26">
        <v>0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23.4" x14ac:dyDescent="0.6">
      <c r="A49" s="5"/>
      <c r="B49" s="30"/>
      <c r="C49" s="30"/>
      <c r="D49" s="27"/>
      <c r="E49" s="27"/>
      <c r="F49" s="27"/>
      <c r="G49" s="27"/>
      <c r="H49" s="27"/>
      <c r="I49" s="27"/>
      <c r="J49" s="27"/>
      <c r="K49" s="27"/>
      <c r="L49" s="27"/>
      <c r="M49" s="31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3.4" x14ac:dyDescent="0.6">
      <c r="A50" s="5"/>
      <c r="B50" s="30"/>
      <c r="C50" s="30"/>
      <c r="D50" s="27"/>
      <c r="E50" s="27"/>
      <c r="F50" s="27"/>
      <c r="G50" s="27"/>
      <c r="H50" s="27"/>
      <c r="I50" s="27"/>
      <c r="J50" s="27"/>
      <c r="K50" s="27"/>
      <c r="L50" s="27"/>
      <c r="M50" s="31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3.4" x14ac:dyDescent="0.6">
      <c r="A51" s="5"/>
      <c r="B51" s="30"/>
      <c r="C51" s="30"/>
      <c r="D51" s="27"/>
      <c r="E51" s="27"/>
      <c r="F51" s="27"/>
      <c r="G51" s="27"/>
      <c r="H51" s="27"/>
      <c r="I51" s="27"/>
      <c r="J51" s="27"/>
      <c r="K51" s="27"/>
      <c r="L51" s="27"/>
      <c r="M51" s="31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3.4" x14ac:dyDescent="0.6">
      <c r="A52" s="5"/>
      <c r="B52" s="30"/>
      <c r="C52" s="30"/>
      <c r="D52" s="27"/>
      <c r="E52" s="27"/>
      <c r="F52" s="27"/>
      <c r="G52" s="27"/>
      <c r="H52" s="27"/>
      <c r="I52" s="27"/>
      <c r="J52" s="27"/>
      <c r="K52" s="27"/>
      <c r="L52" s="27"/>
      <c r="M52" s="31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3.4" x14ac:dyDescent="0.6">
      <c r="A53" s="5"/>
      <c r="B53" s="30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31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3.4" x14ac:dyDescent="0.6">
      <c r="A54" s="5"/>
      <c r="B54" s="30"/>
      <c r="C54" s="30"/>
      <c r="D54" s="27"/>
      <c r="E54" s="27"/>
      <c r="F54" s="27"/>
      <c r="G54" s="27"/>
      <c r="H54" s="27"/>
      <c r="I54" s="27"/>
      <c r="J54" s="27"/>
      <c r="K54" s="27"/>
      <c r="L54" s="27"/>
      <c r="M54" s="31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3.4" x14ac:dyDescent="0.6">
      <c r="A55" s="5"/>
      <c r="B55" s="30"/>
      <c r="C55" s="30"/>
      <c r="D55" s="27"/>
      <c r="E55" s="27"/>
      <c r="F55" s="27"/>
      <c r="G55" s="27"/>
      <c r="H55" s="27"/>
      <c r="I55" s="27"/>
      <c r="J55" s="27"/>
      <c r="K55" s="27"/>
      <c r="L55" s="27"/>
      <c r="M55" s="31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3.4" x14ac:dyDescent="0.6">
      <c r="A56" s="5"/>
      <c r="B56" s="30"/>
      <c r="C56" s="30"/>
      <c r="D56" s="27"/>
      <c r="E56" s="27"/>
      <c r="F56" s="27"/>
      <c r="G56" s="27"/>
      <c r="H56" s="27"/>
      <c r="I56" s="27"/>
      <c r="J56" s="27"/>
      <c r="K56" s="27"/>
      <c r="L56" s="27"/>
      <c r="M56" s="31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3.4" x14ac:dyDescent="0.6">
      <c r="A57" s="5"/>
      <c r="B57" s="30"/>
      <c r="C57" s="30"/>
      <c r="D57" s="27"/>
      <c r="E57" s="27"/>
      <c r="F57" s="27"/>
      <c r="G57" s="27"/>
      <c r="H57" s="27"/>
      <c r="I57" s="27"/>
      <c r="J57" s="27"/>
      <c r="K57" s="27"/>
      <c r="L57" s="27"/>
      <c r="M57" s="31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3.4" x14ac:dyDescent="0.6">
      <c r="A58" s="5"/>
      <c r="B58" s="30"/>
      <c r="C58" s="30"/>
      <c r="D58" s="27"/>
      <c r="E58" s="27"/>
      <c r="F58" s="27"/>
      <c r="G58" s="27"/>
      <c r="H58" s="27"/>
      <c r="I58" s="27"/>
      <c r="J58" s="27"/>
      <c r="K58" s="27"/>
      <c r="L58" s="27"/>
      <c r="M58" s="31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3.4" x14ac:dyDescent="0.6">
      <c r="A59" s="5"/>
      <c r="B59" s="30"/>
      <c r="C59" s="30"/>
      <c r="D59" s="27"/>
      <c r="E59" s="27"/>
      <c r="F59" s="27"/>
      <c r="G59" s="27"/>
      <c r="H59" s="27"/>
      <c r="I59" s="27"/>
      <c r="J59" s="27"/>
      <c r="K59" s="27"/>
      <c r="L59" s="27"/>
      <c r="M59" s="31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23.4" x14ac:dyDescent="0.6">
      <c r="A60" s="5"/>
      <c r="B60" s="30"/>
      <c r="C60" s="30"/>
      <c r="D60" s="27"/>
      <c r="E60" s="27"/>
      <c r="F60" s="27"/>
      <c r="G60" s="27"/>
      <c r="H60" s="27"/>
      <c r="I60" s="27"/>
      <c r="J60" s="27"/>
      <c r="K60" s="27"/>
      <c r="L60" s="27"/>
      <c r="M60" s="31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3.4" x14ac:dyDescent="0.6">
      <c r="A61" s="5"/>
      <c r="B61" s="30"/>
      <c r="C61" s="30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3.4" x14ac:dyDescent="0.6">
      <c r="A62" s="5"/>
      <c r="B62" s="30"/>
      <c r="C62" s="30"/>
      <c r="D62" s="27"/>
      <c r="E62" s="27"/>
      <c r="F62" s="27"/>
      <c r="G62" s="27"/>
      <c r="H62" s="27"/>
      <c r="I62" s="27"/>
      <c r="J62" s="27"/>
      <c r="K62" s="27"/>
      <c r="L62" s="27"/>
      <c r="M62" s="31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3.4" x14ac:dyDescent="0.6">
      <c r="A63" s="5"/>
      <c r="B63" s="30"/>
      <c r="C63" s="30"/>
      <c r="D63" s="27"/>
      <c r="E63" s="27"/>
      <c r="F63" s="27"/>
      <c r="G63" s="27"/>
      <c r="H63" s="27"/>
      <c r="I63" s="27"/>
      <c r="J63" s="27"/>
      <c r="K63" s="27"/>
      <c r="L63" s="27"/>
      <c r="M63" s="31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3.4" x14ac:dyDescent="0.6">
      <c r="A64" s="5"/>
      <c r="B64" s="30"/>
      <c r="C64" s="30"/>
      <c r="D64" s="27"/>
      <c r="E64" s="27"/>
      <c r="F64" s="27"/>
      <c r="G64" s="27"/>
      <c r="H64" s="27"/>
      <c r="I64" s="27"/>
      <c r="J64" s="27"/>
      <c r="K64" s="27"/>
      <c r="L64" s="27"/>
      <c r="M64" s="31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3.4" x14ac:dyDescent="0.6">
      <c r="A65" s="5"/>
      <c r="B65" s="30"/>
      <c r="C65" s="30"/>
      <c r="D65" s="27"/>
      <c r="E65" s="27"/>
      <c r="F65" s="27"/>
      <c r="G65" s="27"/>
      <c r="H65" s="27"/>
      <c r="I65" s="27"/>
      <c r="J65" s="27"/>
      <c r="K65" s="27"/>
      <c r="L65" s="27"/>
      <c r="M65" s="31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3.4" x14ac:dyDescent="0.6">
      <c r="A66" s="5"/>
      <c r="B66" s="30"/>
      <c r="C66" s="30"/>
      <c r="D66" s="27"/>
      <c r="E66" s="27"/>
      <c r="F66" s="27"/>
      <c r="G66" s="27"/>
      <c r="H66" s="27"/>
      <c r="I66" s="27"/>
      <c r="J66" s="27"/>
      <c r="K66" s="27"/>
      <c r="L66" s="27"/>
      <c r="M66" s="31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3.4" x14ac:dyDescent="0.6">
      <c r="A67" s="5"/>
      <c r="B67" s="30"/>
      <c r="C67" s="30"/>
      <c r="D67" s="27"/>
      <c r="E67" s="27"/>
      <c r="F67" s="27"/>
      <c r="G67" s="27"/>
      <c r="H67" s="27"/>
      <c r="I67" s="27"/>
      <c r="J67" s="27"/>
      <c r="K67" s="27"/>
      <c r="L67" s="27"/>
      <c r="M67" s="31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3.4" x14ac:dyDescent="0.6">
      <c r="A68" s="5"/>
      <c r="B68" s="30"/>
      <c r="C68" s="30"/>
      <c r="D68" s="27"/>
      <c r="E68" s="27"/>
      <c r="F68" s="27"/>
      <c r="G68" s="27"/>
      <c r="H68" s="27"/>
      <c r="I68" s="27"/>
      <c r="J68" s="27"/>
      <c r="K68" s="27"/>
      <c r="L68" s="27"/>
      <c r="M68" s="31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3.4" x14ac:dyDescent="0.6">
      <c r="A69" s="5"/>
      <c r="B69" s="30"/>
      <c r="C69" s="30"/>
      <c r="D69" s="27"/>
      <c r="E69" s="27"/>
      <c r="F69" s="27"/>
      <c r="G69" s="27"/>
      <c r="H69" s="27"/>
      <c r="I69" s="27"/>
      <c r="J69" s="27"/>
      <c r="K69" s="27"/>
      <c r="L69" s="27"/>
      <c r="M69" s="31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3.4" x14ac:dyDescent="0.6">
      <c r="A70" s="5"/>
      <c r="B70" s="30"/>
      <c r="C70" s="30"/>
      <c r="D70" s="27"/>
      <c r="E70" s="27"/>
      <c r="F70" s="27"/>
      <c r="G70" s="27"/>
      <c r="H70" s="27"/>
      <c r="I70" s="27"/>
      <c r="J70" s="27"/>
      <c r="K70" s="27"/>
      <c r="L70" s="27"/>
      <c r="M70" s="31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3.4" x14ac:dyDescent="0.6">
      <c r="A71" s="5"/>
      <c r="B71" s="30"/>
      <c r="C71" s="30"/>
      <c r="D71" s="27"/>
      <c r="E71" s="27"/>
      <c r="F71" s="27"/>
      <c r="G71" s="27"/>
      <c r="H71" s="27"/>
      <c r="I71" s="27"/>
      <c r="J71" s="27"/>
      <c r="K71" s="27"/>
      <c r="L71" s="27"/>
      <c r="M71" s="31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3.4" x14ac:dyDescent="0.6">
      <c r="A72" s="5"/>
      <c r="B72" s="30"/>
      <c r="C72" s="30"/>
      <c r="D72" s="27"/>
      <c r="E72" s="27"/>
      <c r="F72" s="27"/>
      <c r="G72" s="27"/>
      <c r="H72" s="27"/>
      <c r="I72" s="27"/>
      <c r="J72" s="27"/>
      <c r="K72" s="27"/>
      <c r="L72" s="27"/>
      <c r="M72" s="31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3.4" x14ac:dyDescent="0.6">
      <c r="A73" s="5"/>
      <c r="B73" s="30"/>
      <c r="C73" s="30"/>
      <c r="D73" s="27"/>
      <c r="E73" s="27"/>
      <c r="F73" s="27"/>
      <c r="G73" s="27"/>
      <c r="H73" s="27"/>
      <c r="I73" s="27"/>
      <c r="J73" s="27"/>
      <c r="K73" s="27"/>
      <c r="L73" s="27"/>
      <c r="M73" s="31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3.4" x14ac:dyDescent="0.6">
      <c r="A74" s="5"/>
      <c r="B74" s="30"/>
      <c r="C74" s="30"/>
      <c r="D74" s="27"/>
      <c r="E74" s="27"/>
      <c r="F74" s="27"/>
      <c r="G74" s="27"/>
      <c r="H74" s="27"/>
      <c r="I74" s="27"/>
      <c r="J74" s="27"/>
      <c r="K74" s="27"/>
      <c r="L74" s="27"/>
      <c r="M74" s="31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3.4" x14ac:dyDescent="0.6">
      <c r="A75" s="5"/>
      <c r="B75" s="30"/>
      <c r="C75" s="30"/>
      <c r="D75" s="27"/>
      <c r="E75" s="27"/>
      <c r="F75" s="27"/>
      <c r="G75" s="27"/>
      <c r="H75" s="27"/>
      <c r="I75" s="27"/>
      <c r="J75" s="27"/>
      <c r="K75" s="27"/>
      <c r="L75" s="27"/>
      <c r="M75" s="31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3.4" x14ac:dyDescent="0.6">
      <c r="A76" s="5"/>
      <c r="B76" s="30"/>
      <c r="C76" s="30"/>
      <c r="D76" s="27"/>
      <c r="E76" s="27"/>
      <c r="F76" s="27"/>
      <c r="G76" s="27"/>
      <c r="H76" s="27"/>
      <c r="I76" s="27"/>
      <c r="J76" s="27"/>
      <c r="K76" s="27"/>
      <c r="L76" s="27"/>
      <c r="M76" s="31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3.4" x14ac:dyDescent="0.6">
      <c r="A77" s="5"/>
      <c r="B77" s="30"/>
      <c r="C77" s="30"/>
      <c r="D77" s="27"/>
      <c r="E77" s="27"/>
      <c r="F77" s="27"/>
      <c r="G77" s="27"/>
      <c r="H77" s="27"/>
      <c r="I77" s="27"/>
      <c r="J77" s="27"/>
      <c r="K77" s="27"/>
      <c r="L77" s="27"/>
      <c r="M77" s="31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3.4" x14ac:dyDescent="0.6">
      <c r="A78" s="5"/>
      <c r="B78" s="30"/>
      <c r="C78" s="30"/>
      <c r="D78" s="27"/>
      <c r="E78" s="27"/>
      <c r="F78" s="27"/>
      <c r="G78" s="27"/>
      <c r="H78" s="27"/>
      <c r="I78" s="27"/>
      <c r="J78" s="27"/>
      <c r="K78" s="27"/>
      <c r="L78" s="27"/>
      <c r="M78" s="31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3.4" x14ac:dyDescent="0.6">
      <c r="A79" s="5"/>
      <c r="B79" s="30"/>
      <c r="C79" s="30"/>
      <c r="D79" s="27"/>
      <c r="E79" s="27"/>
      <c r="F79" s="27"/>
      <c r="G79" s="27"/>
      <c r="H79" s="27"/>
      <c r="I79" s="27"/>
      <c r="J79" s="27"/>
      <c r="K79" s="27"/>
      <c r="L79" s="27"/>
      <c r="M79" s="31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3.4" x14ac:dyDescent="0.6">
      <c r="A80" s="5"/>
      <c r="B80" s="30"/>
      <c r="C80" s="30"/>
      <c r="D80" s="27"/>
      <c r="E80" s="27"/>
      <c r="F80" s="27"/>
      <c r="G80" s="27"/>
      <c r="H80" s="27"/>
      <c r="I80" s="27"/>
      <c r="J80" s="27"/>
      <c r="K80" s="27"/>
      <c r="L80" s="27"/>
      <c r="M80" s="31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3.4" x14ac:dyDescent="0.6">
      <c r="A81" s="5"/>
      <c r="B81" s="30"/>
      <c r="C81" s="30"/>
      <c r="D81" s="27"/>
      <c r="E81" s="27"/>
      <c r="F81" s="27"/>
      <c r="G81" s="27"/>
      <c r="H81" s="27"/>
      <c r="I81" s="27"/>
      <c r="J81" s="27"/>
      <c r="K81" s="27"/>
      <c r="L81" s="27"/>
      <c r="M81" s="31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3.4" x14ac:dyDescent="0.6">
      <c r="A82" s="5"/>
      <c r="B82" s="30"/>
      <c r="C82" s="30"/>
      <c r="D82" s="27"/>
      <c r="E82" s="27"/>
      <c r="F82" s="27"/>
      <c r="G82" s="27"/>
      <c r="H82" s="27"/>
      <c r="I82" s="27"/>
      <c r="J82" s="27"/>
      <c r="K82" s="27"/>
      <c r="L82" s="27"/>
      <c r="M82" s="31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3.4" x14ac:dyDescent="0.6">
      <c r="A83" s="5"/>
      <c r="B83" s="30"/>
      <c r="C83" s="30"/>
      <c r="D83" s="27"/>
      <c r="E83" s="27"/>
      <c r="F83" s="27"/>
      <c r="G83" s="27"/>
      <c r="H83" s="27"/>
      <c r="I83" s="27"/>
      <c r="J83" s="27"/>
      <c r="K83" s="27"/>
      <c r="L83" s="27"/>
      <c r="M83" s="31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3.4" x14ac:dyDescent="0.6">
      <c r="A84" s="5"/>
      <c r="B84" s="30"/>
      <c r="C84" s="30"/>
      <c r="D84" s="27"/>
      <c r="E84" s="27"/>
      <c r="F84" s="27"/>
      <c r="G84" s="27"/>
      <c r="H84" s="27"/>
      <c r="I84" s="27"/>
      <c r="J84" s="27"/>
      <c r="K84" s="27"/>
      <c r="L84" s="27"/>
      <c r="M84" s="31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3.4" x14ac:dyDescent="0.6">
      <c r="A85" s="5"/>
      <c r="B85" s="30"/>
      <c r="C85" s="30"/>
      <c r="D85" s="27"/>
      <c r="E85" s="27"/>
      <c r="F85" s="27"/>
      <c r="G85" s="27"/>
      <c r="H85" s="27"/>
      <c r="I85" s="27"/>
      <c r="J85" s="27"/>
      <c r="K85" s="27"/>
      <c r="L85" s="27"/>
      <c r="M85" s="31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3.4" x14ac:dyDescent="0.6">
      <c r="A86" s="5"/>
      <c r="B86" s="30"/>
      <c r="C86" s="30"/>
      <c r="D86" s="27"/>
      <c r="E86" s="27"/>
      <c r="F86" s="27"/>
      <c r="G86" s="27"/>
      <c r="H86" s="27"/>
      <c r="I86" s="27"/>
      <c r="J86" s="27"/>
      <c r="K86" s="27"/>
      <c r="L86" s="27"/>
      <c r="M86" s="3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3.4" x14ac:dyDescent="0.6">
      <c r="A87" s="5"/>
      <c r="B87" s="30"/>
      <c r="C87" s="30"/>
      <c r="D87" s="27"/>
      <c r="E87" s="27"/>
      <c r="F87" s="27"/>
      <c r="G87" s="27"/>
      <c r="H87" s="27"/>
      <c r="I87" s="27"/>
      <c r="J87" s="27"/>
      <c r="K87" s="27"/>
      <c r="L87" s="27"/>
      <c r="M87" s="31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3.4" x14ac:dyDescent="0.6">
      <c r="A88" s="5"/>
      <c r="B88" s="30"/>
      <c r="C88" s="30"/>
      <c r="D88" s="27"/>
      <c r="E88" s="27"/>
      <c r="F88" s="27"/>
      <c r="G88" s="27"/>
      <c r="H88" s="27"/>
      <c r="I88" s="27"/>
      <c r="J88" s="27"/>
      <c r="K88" s="27"/>
      <c r="L88" s="27"/>
      <c r="M88" s="31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3.4" x14ac:dyDescent="0.6">
      <c r="A89" s="5"/>
      <c r="B89" s="30"/>
      <c r="C89" s="30"/>
      <c r="D89" s="27"/>
      <c r="E89" s="27"/>
      <c r="F89" s="27"/>
      <c r="G89" s="27"/>
      <c r="H89" s="27"/>
      <c r="I89" s="27"/>
      <c r="J89" s="27"/>
      <c r="K89" s="27"/>
      <c r="L89" s="27"/>
      <c r="M89" s="31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3.4" x14ac:dyDescent="0.6">
      <c r="A90" s="5"/>
      <c r="B90" s="30"/>
      <c r="C90" s="30"/>
      <c r="D90" s="27"/>
      <c r="E90" s="27"/>
      <c r="F90" s="27"/>
      <c r="G90" s="27"/>
      <c r="H90" s="27"/>
      <c r="I90" s="27"/>
      <c r="J90" s="27"/>
      <c r="K90" s="27"/>
      <c r="L90" s="27"/>
      <c r="M90" s="3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3.4" x14ac:dyDescent="0.6">
      <c r="A91" s="5"/>
      <c r="B91" s="30"/>
      <c r="C91" s="30"/>
      <c r="D91" s="27"/>
      <c r="E91" s="27"/>
      <c r="F91" s="27"/>
      <c r="G91" s="27"/>
      <c r="H91" s="27"/>
      <c r="I91" s="27"/>
      <c r="J91" s="27"/>
      <c r="K91" s="27"/>
      <c r="L91" s="27"/>
      <c r="M91" s="31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3.4" x14ac:dyDescent="0.6">
      <c r="A92" s="5"/>
      <c r="B92" s="30"/>
      <c r="C92" s="30"/>
      <c r="D92" s="27"/>
      <c r="E92" s="27"/>
      <c r="F92" s="27"/>
      <c r="G92" s="27"/>
      <c r="H92" s="27"/>
      <c r="I92" s="27"/>
      <c r="J92" s="27"/>
      <c r="K92" s="27"/>
      <c r="L92" s="27"/>
      <c r="M92" s="31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3.4" x14ac:dyDescent="0.6">
      <c r="A93" s="5"/>
      <c r="B93" s="30"/>
      <c r="C93" s="30"/>
      <c r="D93" s="27"/>
      <c r="E93" s="27"/>
      <c r="F93" s="27"/>
      <c r="G93" s="27"/>
      <c r="H93" s="27"/>
      <c r="I93" s="27"/>
      <c r="J93" s="27"/>
      <c r="K93" s="27"/>
      <c r="L93" s="27"/>
      <c r="M93" s="31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3.4" x14ac:dyDescent="0.6">
      <c r="A94" s="5"/>
      <c r="B94" s="30"/>
      <c r="C94" s="30"/>
      <c r="D94" s="27"/>
      <c r="E94" s="27"/>
      <c r="F94" s="27"/>
      <c r="G94" s="27"/>
      <c r="H94" s="27"/>
      <c r="I94" s="27"/>
      <c r="J94" s="27"/>
      <c r="K94" s="27"/>
      <c r="L94" s="27"/>
      <c r="M94" s="3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3.4" x14ac:dyDescent="0.6">
      <c r="A95" s="5"/>
      <c r="B95" s="30"/>
      <c r="C95" s="30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3.4" x14ac:dyDescent="0.6">
      <c r="A96" s="5"/>
      <c r="B96" s="30"/>
      <c r="C96" s="30"/>
      <c r="D96" s="27"/>
      <c r="E96" s="27"/>
      <c r="F96" s="27"/>
      <c r="G96" s="27"/>
      <c r="H96" s="27"/>
      <c r="I96" s="27"/>
      <c r="J96" s="27"/>
      <c r="K96" s="27"/>
      <c r="L96" s="27"/>
      <c r="M96" s="3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3.4" x14ac:dyDescent="0.6">
      <c r="A97" s="5"/>
      <c r="B97" s="30"/>
      <c r="C97" s="30"/>
      <c r="D97" s="27"/>
      <c r="E97" s="27"/>
      <c r="F97" s="27"/>
      <c r="G97" s="27"/>
      <c r="H97" s="27"/>
      <c r="I97" s="27"/>
      <c r="J97" s="27"/>
      <c r="K97" s="27"/>
      <c r="L97" s="27"/>
      <c r="M97" s="3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3.4" x14ac:dyDescent="0.6">
      <c r="A98" s="5"/>
      <c r="B98" s="30"/>
      <c r="C98" s="30"/>
      <c r="D98" s="27"/>
      <c r="E98" s="27"/>
      <c r="F98" s="27"/>
      <c r="G98" s="27"/>
      <c r="H98" s="27"/>
      <c r="I98" s="27"/>
      <c r="J98" s="27"/>
      <c r="K98" s="27"/>
      <c r="L98" s="27"/>
      <c r="M98" s="3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3.4" x14ac:dyDescent="0.6">
      <c r="A99" s="5"/>
      <c r="B99" s="30"/>
      <c r="C99" s="30"/>
      <c r="D99" s="27"/>
      <c r="E99" s="27"/>
      <c r="F99" s="27"/>
      <c r="G99" s="27"/>
      <c r="H99" s="27"/>
      <c r="I99" s="27"/>
      <c r="J99" s="27"/>
      <c r="K99" s="27"/>
      <c r="L99" s="27"/>
      <c r="M99" s="3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3.4" x14ac:dyDescent="0.6">
      <c r="A100" s="5"/>
      <c r="B100" s="30"/>
      <c r="C100" s="30"/>
      <c r="D100" s="27"/>
      <c r="E100" s="27"/>
      <c r="F100" s="27"/>
      <c r="G100" s="27"/>
      <c r="H100" s="27"/>
      <c r="I100" s="27"/>
      <c r="J100" s="27"/>
      <c r="K100" s="27"/>
      <c r="L100" s="27"/>
      <c r="M100" s="3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3.4" x14ac:dyDescent="0.6">
      <c r="A101" s="5"/>
      <c r="B101" s="30"/>
      <c r="C101" s="30"/>
      <c r="D101" s="27"/>
      <c r="E101" s="27"/>
      <c r="F101" s="27"/>
      <c r="G101" s="27"/>
      <c r="H101" s="27"/>
      <c r="I101" s="27"/>
      <c r="J101" s="27"/>
      <c r="K101" s="27"/>
      <c r="L101" s="27"/>
      <c r="M101" s="3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3.4" x14ac:dyDescent="0.6">
      <c r="A102" s="5"/>
      <c r="B102" s="30"/>
      <c r="C102" s="30"/>
      <c r="D102" s="27"/>
      <c r="E102" s="27"/>
      <c r="F102" s="27"/>
      <c r="G102" s="27"/>
      <c r="H102" s="27"/>
      <c r="I102" s="27"/>
      <c r="J102" s="27"/>
      <c r="K102" s="27"/>
      <c r="L102" s="27"/>
      <c r="M102" s="3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3.4" x14ac:dyDescent="0.6">
      <c r="A103" s="5"/>
      <c r="B103" s="30"/>
      <c r="C103" s="30"/>
      <c r="D103" s="27"/>
      <c r="E103" s="27"/>
      <c r="F103" s="27"/>
      <c r="G103" s="27"/>
      <c r="H103" s="27"/>
      <c r="I103" s="27"/>
      <c r="J103" s="27"/>
      <c r="K103" s="27"/>
      <c r="L103" s="27"/>
      <c r="M103" s="3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3.4" x14ac:dyDescent="0.6">
      <c r="A104" s="5"/>
      <c r="B104" s="30"/>
      <c r="C104" s="30"/>
      <c r="D104" s="27"/>
      <c r="E104" s="27"/>
      <c r="F104" s="27"/>
      <c r="G104" s="27"/>
      <c r="H104" s="27"/>
      <c r="I104" s="27"/>
      <c r="J104" s="27"/>
      <c r="K104" s="27"/>
      <c r="L104" s="27"/>
      <c r="M104" s="3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3.4" x14ac:dyDescent="0.6">
      <c r="A105" s="5"/>
      <c r="B105" s="30"/>
      <c r="C105" s="30"/>
      <c r="D105" s="27"/>
      <c r="E105" s="27"/>
      <c r="F105" s="27"/>
      <c r="G105" s="27"/>
      <c r="H105" s="27"/>
      <c r="I105" s="27"/>
      <c r="J105" s="27"/>
      <c r="K105" s="27"/>
      <c r="L105" s="27"/>
      <c r="M105" s="3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3.4" x14ac:dyDescent="0.6">
      <c r="A106" s="5"/>
      <c r="B106" s="30"/>
      <c r="C106" s="30"/>
      <c r="D106" s="27"/>
      <c r="E106" s="27"/>
      <c r="F106" s="27"/>
      <c r="G106" s="27"/>
      <c r="H106" s="27"/>
      <c r="I106" s="27"/>
      <c r="J106" s="27"/>
      <c r="K106" s="27"/>
      <c r="L106" s="27"/>
      <c r="M106" s="3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3.4" x14ac:dyDescent="0.6">
      <c r="A107" s="5"/>
      <c r="B107" s="30"/>
      <c r="C107" s="30"/>
      <c r="D107" s="27"/>
      <c r="E107" s="27"/>
      <c r="F107" s="27"/>
      <c r="G107" s="27"/>
      <c r="H107" s="27"/>
      <c r="I107" s="27"/>
      <c r="J107" s="27"/>
      <c r="K107" s="27"/>
      <c r="L107" s="27"/>
      <c r="M107" s="3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23.4" x14ac:dyDescent="0.6">
      <c r="A108" s="5"/>
      <c r="B108" s="30"/>
      <c r="C108" s="30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23.4" x14ac:dyDescent="0.6">
      <c r="A109" s="5"/>
      <c r="B109" s="30"/>
      <c r="C109" s="30"/>
      <c r="D109" s="27"/>
      <c r="E109" s="27"/>
      <c r="F109" s="27"/>
      <c r="G109" s="27"/>
      <c r="H109" s="27"/>
      <c r="I109" s="27"/>
      <c r="J109" s="27"/>
      <c r="K109" s="27"/>
      <c r="L109" s="27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23.4" x14ac:dyDescent="0.6">
      <c r="A110" s="5"/>
      <c r="B110" s="30"/>
      <c r="C110" s="30"/>
      <c r="D110" s="27"/>
      <c r="E110" s="27"/>
      <c r="F110" s="27"/>
      <c r="G110" s="27"/>
      <c r="H110" s="27"/>
      <c r="I110" s="27"/>
      <c r="J110" s="27"/>
      <c r="K110" s="27"/>
      <c r="L110" s="27"/>
      <c r="M110" s="3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23.4" x14ac:dyDescent="0.6">
      <c r="A111" s="5"/>
      <c r="B111" s="30"/>
      <c r="C111" s="30"/>
      <c r="D111" s="27"/>
      <c r="E111" s="27"/>
      <c r="F111" s="27"/>
      <c r="G111" s="27"/>
      <c r="H111" s="27"/>
      <c r="I111" s="27"/>
      <c r="J111" s="27"/>
      <c r="K111" s="27"/>
      <c r="L111" s="27"/>
      <c r="M111" s="3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23.4" x14ac:dyDescent="0.6">
      <c r="A112" s="5"/>
      <c r="B112" s="30"/>
      <c r="C112" s="30"/>
      <c r="D112" s="27"/>
      <c r="E112" s="27"/>
      <c r="F112" s="27"/>
      <c r="G112" s="27"/>
      <c r="H112" s="27"/>
      <c r="I112" s="27"/>
      <c r="J112" s="27"/>
      <c r="K112" s="27"/>
      <c r="L112" s="27"/>
      <c r="M112" s="3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23.4" x14ac:dyDescent="0.6">
      <c r="A113" s="5"/>
      <c r="B113" s="30"/>
      <c r="C113" s="30"/>
      <c r="D113" s="27"/>
      <c r="E113" s="27"/>
      <c r="F113" s="27"/>
      <c r="G113" s="27"/>
      <c r="H113" s="27"/>
      <c r="I113" s="27"/>
      <c r="J113" s="27"/>
      <c r="K113" s="27"/>
      <c r="L113" s="27"/>
      <c r="M113" s="3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23.4" x14ac:dyDescent="0.6">
      <c r="A114" s="5"/>
      <c r="B114" s="30"/>
      <c r="C114" s="30"/>
      <c r="D114" s="27"/>
      <c r="E114" s="27"/>
      <c r="F114" s="27"/>
      <c r="G114" s="27"/>
      <c r="H114" s="27"/>
      <c r="I114" s="27"/>
      <c r="J114" s="27"/>
      <c r="K114" s="27"/>
      <c r="L114" s="27"/>
      <c r="M114" s="3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23.4" x14ac:dyDescent="0.6">
      <c r="A115" s="5"/>
      <c r="B115" s="30"/>
      <c r="C115" s="30"/>
      <c r="D115" s="27"/>
      <c r="E115" s="27"/>
      <c r="F115" s="27"/>
      <c r="G115" s="27"/>
      <c r="H115" s="27"/>
      <c r="I115" s="27"/>
      <c r="J115" s="27"/>
      <c r="K115" s="27"/>
      <c r="L115" s="27"/>
      <c r="M115" s="3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23.4" x14ac:dyDescent="0.6">
      <c r="A116" s="5"/>
      <c r="B116" s="30"/>
      <c r="C116" s="30"/>
      <c r="D116" s="27"/>
      <c r="E116" s="27"/>
      <c r="F116" s="27"/>
      <c r="G116" s="27"/>
      <c r="H116" s="27"/>
      <c r="I116" s="27"/>
      <c r="J116" s="27"/>
      <c r="K116" s="27"/>
      <c r="L116" s="27"/>
      <c r="M116" s="3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23.4" x14ac:dyDescent="0.6">
      <c r="A117" s="5"/>
      <c r="B117" s="30"/>
      <c r="C117" s="30"/>
      <c r="D117" s="27"/>
      <c r="E117" s="27"/>
      <c r="F117" s="27"/>
      <c r="G117" s="27"/>
      <c r="H117" s="27"/>
      <c r="I117" s="27"/>
      <c r="J117" s="27"/>
      <c r="K117" s="27"/>
      <c r="L117" s="27"/>
      <c r="M117" s="3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23.4" x14ac:dyDescent="0.6">
      <c r="A118" s="5"/>
      <c r="B118" s="30"/>
      <c r="C118" s="30"/>
      <c r="D118" s="27"/>
      <c r="E118" s="27"/>
      <c r="F118" s="27"/>
      <c r="G118" s="27"/>
      <c r="H118" s="27"/>
      <c r="I118" s="27"/>
      <c r="J118" s="27"/>
      <c r="K118" s="27"/>
      <c r="L118" s="27"/>
      <c r="M118" s="31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23.4" x14ac:dyDescent="0.6">
      <c r="A119" s="5"/>
      <c r="B119" s="30"/>
      <c r="C119" s="30"/>
      <c r="D119" s="27"/>
      <c r="E119" s="27"/>
      <c r="F119" s="27"/>
      <c r="G119" s="27"/>
      <c r="H119" s="27"/>
      <c r="I119" s="27"/>
      <c r="J119" s="27"/>
      <c r="K119" s="27"/>
      <c r="L119" s="27"/>
      <c r="M119" s="3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23.4" x14ac:dyDescent="0.6">
      <c r="A120" s="5"/>
      <c r="B120" s="30"/>
      <c r="C120" s="30"/>
      <c r="D120" s="27"/>
      <c r="E120" s="27"/>
      <c r="F120" s="27"/>
      <c r="G120" s="27"/>
      <c r="H120" s="27"/>
      <c r="I120" s="27"/>
      <c r="J120" s="27"/>
      <c r="K120" s="27"/>
      <c r="L120" s="27"/>
      <c r="M120" s="3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23.4" x14ac:dyDescent="0.6">
      <c r="A121" s="5"/>
      <c r="B121" s="30"/>
      <c r="C121" s="30"/>
      <c r="D121" s="27"/>
      <c r="E121" s="27"/>
      <c r="F121" s="27"/>
      <c r="G121" s="27"/>
      <c r="H121" s="27"/>
      <c r="I121" s="27"/>
      <c r="J121" s="27"/>
      <c r="K121" s="27"/>
      <c r="L121" s="27"/>
      <c r="M121" s="3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23.4" x14ac:dyDescent="0.6">
      <c r="A122" s="5"/>
      <c r="B122" s="30"/>
      <c r="C122" s="30"/>
      <c r="D122" s="27"/>
      <c r="E122" s="27"/>
      <c r="F122" s="27"/>
      <c r="G122" s="27"/>
      <c r="H122" s="27"/>
      <c r="I122" s="27"/>
      <c r="J122" s="27"/>
      <c r="K122" s="27"/>
      <c r="L122" s="27"/>
      <c r="M122" s="3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23.4" x14ac:dyDescent="0.6">
      <c r="A123" s="5"/>
      <c r="B123" s="30"/>
      <c r="C123" s="30"/>
      <c r="D123" s="27"/>
      <c r="E123" s="27"/>
      <c r="F123" s="27"/>
      <c r="G123" s="27"/>
      <c r="H123" s="27"/>
      <c r="I123" s="27"/>
      <c r="J123" s="27"/>
      <c r="K123" s="27"/>
      <c r="L123" s="27"/>
      <c r="M123" s="3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23.4" x14ac:dyDescent="0.6">
      <c r="A124" s="5"/>
      <c r="B124" s="30"/>
      <c r="C124" s="30"/>
      <c r="D124" s="27"/>
      <c r="E124" s="27"/>
      <c r="F124" s="27"/>
      <c r="G124" s="27"/>
      <c r="H124" s="27"/>
      <c r="I124" s="27"/>
      <c r="J124" s="27"/>
      <c r="K124" s="27"/>
      <c r="L124" s="27"/>
      <c r="M124" s="3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23.4" x14ac:dyDescent="0.6">
      <c r="A125" s="5"/>
      <c r="B125" s="30"/>
      <c r="C125" s="30"/>
      <c r="D125" s="27"/>
      <c r="E125" s="27"/>
      <c r="F125" s="27"/>
      <c r="G125" s="27"/>
      <c r="H125" s="27"/>
      <c r="I125" s="27"/>
      <c r="J125" s="27"/>
      <c r="K125" s="27"/>
      <c r="L125" s="27"/>
      <c r="M125" s="3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3.4" x14ac:dyDescent="0.6">
      <c r="A126" s="5"/>
      <c r="B126" s="30"/>
      <c r="C126" s="30"/>
      <c r="D126" s="27"/>
      <c r="E126" s="27"/>
      <c r="F126" s="27"/>
      <c r="G126" s="27"/>
      <c r="H126" s="27"/>
      <c r="I126" s="27"/>
      <c r="J126" s="27"/>
      <c r="K126" s="27"/>
      <c r="L126" s="27"/>
      <c r="M126" s="3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3.4" x14ac:dyDescent="0.6">
      <c r="A127" s="5"/>
      <c r="B127" s="30"/>
      <c r="C127" s="30"/>
      <c r="D127" s="27"/>
      <c r="E127" s="27"/>
      <c r="F127" s="27"/>
      <c r="G127" s="27"/>
      <c r="H127" s="27"/>
      <c r="I127" s="27"/>
      <c r="J127" s="27"/>
      <c r="K127" s="27"/>
      <c r="L127" s="27"/>
      <c r="M127" s="3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3.4" x14ac:dyDescent="0.6">
      <c r="A128" s="5"/>
      <c r="B128" s="30"/>
      <c r="C128" s="30"/>
      <c r="D128" s="27"/>
      <c r="E128" s="27"/>
      <c r="F128" s="27"/>
      <c r="G128" s="27"/>
      <c r="H128" s="27"/>
      <c r="I128" s="27"/>
      <c r="J128" s="27"/>
      <c r="K128" s="27"/>
      <c r="L128" s="27"/>
      <c r="M128" s="3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3.4" x14ac:dyDescent="0.6">
      <c r="A129" s="5"/>
      <c r="B129" s="30"/>
      <c r="C129" s="30"/>
      <c r="D129" s="27"/>
      <c r="E129" s="27"/>
      <c r="F129" s="27"/>
      <c r="G129" s="27"/>
      <c r="H129" s="27"/>
      <c r="I129" s="27"/>
      <c r="J129" s="27"/>
      <c r="K129" s="27"/>
      <c r="L129" s="27"/>
      <c r="M129" s="3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3.4" x14ac:dyDescent="0.6">
      <c r="A130" s="5"/>
      <c r="B130" s="30"/>
      <c r="C130" s="30"/>
      <c r="D130" s="27"/>
      <c r="E130" s="27"/>
      <c r="F130" s="27"/>
      <c r="G130" s="27"/>
      <c r="H130" s="27"/>
      <c r="I130" s="27"/>
      <c r="J130" s="27"/>
      <c r="K130" s="27"/>
      <c r="L130" s="27"/>
      <c r="M130" s="3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3.4" x14ac:dyDescent="0.6">
      <c r="A131" s="5"/>
      <c r="B131" s="30"/>
      <c r="C131" s="30"/>
      <c r="D131" s="27"/>
      <c r="E131" s="27"/>
      <c r="F131" s="27"/>
      <c r="G131" s="27"/>
      <c r="H131" s="27"/>
      <c r="I131" s="27"/>
      <c r="J131" s="27"/>
      <c r="K131" s="27"/>
      <c r="L131" s="27"/>
      <c r="M131" s="31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3.4" x14ac:dyDescent="0.6">
      <c r="A132" s="5"/>
      <c r="B132" s="30"/>
      <c r="C132" s="30"/>
      <c r="D132" s="27"/>
      <c r="E132" s="27"/>
      <c r="F132" s="27"/>
      <c r="G132" s="27"/>
      <c r="H132" s="27"/>
      <c r="I132" s="27"/>
      <c r="J132" s="27"/>
      <c r="K132" s="27"/>
      <c r="L132" s="27"/>
      <c r="M132" s="3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3.4" x14ac:dyDescent="0.6">
      <c r="A133" s="5"/>
      <c r="B133" s="30"/>
      <c r="C133" s="30"/>
      <c r="D133" s="27"/>
      <c r="E133" s="27"/>
      <c r="F133" s="27"/>
      <c r="G133" s="27"/>
      <c r="H133" s="27"/>
      <c r="I133" s="27"/>
      <c r="J133" s="27"/>
      <c r="K133" s="27"/>
      <c r="L133" s="27"/>
      <c r="M133" s="31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3.4" x14ac:dyDescent="0.6">
      <c r="A134" s="5"/>
      <c r="B134" s="30"/>
      <c r="C134" s="30"/>
      <c r="D134" s="27"/>
      <c r="E134" s="27"/>
      <c r="F134" s="27"/>
      <c r="G134" s="27"/>
      <c r="H134" s="27"/>
      <c r="I134" s="27"/>
      <c r="J134" s="27"/>
      <c r="K134" s="27"/>
      <c r="L134" s="27"/>
      <c r="M134" s="3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3.4" x14ac:dyDescent="0.6">
      <c r="A135" s="5"/>
      <c r="B135" s="30"/>
      <c r="C135" s="30"/>
      <c r="D135" s="27"/>
      <c r="E135" s="27"/>
      <c r="F135" s="27"/>
      <c r="G135" s="27"/>
      <c r="H135" s="27"/>
      <c r="I135" s="27"/>
      <c r="J135" s="27"/>
      <c r="K135" s="27"/>
      <c r="L135" s="27"/>
      <c r="M135" s="3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3.4" x14ac:dyDescent="0.6">
      <c r="A136" s="5"/>
      <c r="B136" s="30"/>
      <c r="C136" s="30"/>
      <c r="D136" s="27"/>
      <c r="E136" s="27"/>
      <c r="F136" s="27"/>
      <c r="G136" s="27"/>
      <c r="H136" s="27"/>
      <c r="I136" s="27"/>
      <c r="J136" s="27"/>
      <c r="K136" s="27"/>
      <c r="L136" s="27"/>
      <c r="M136" s="31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3.4" x14ac:dyDescent="0.6">
      <c r="A137" s="5"/>
      <c r="B137" s="30"/>
      <c r="C137" s="30"/>
      <c r="D137" s="27"/>
      <c r="E137" s="27"/>
      <c r="F137" s="27"/>
      <c r="G137" s="27"/>
      <c r="H137" s="27"/>
      <c r="I137" s="27"/>
      <c r="J137" s="27"/>
      <c r="K137" s="27"/>
      <c r="L137" s="27"/>
      <c r="M137" s="3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3.4" x14ac:dyDescent="0.6">
      <c r="A138" s="5"/>
      <c r="B138" s="30"/>
      <c r="C138" s="30"/>
      <c r="D138" s="27"/>
      <c r="E138" s="27"/>
      <c r="F138" s="27"/>
      <c r="G138" s="27"/>
      <c r="H138" s="27"/>
      <c r="I138" s="27"/>
      <c r="J138" s="27"/>
      <c r="K138" s="27"/>
      <c r="L138" s="27"/>
      <c r="M138" s="31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3.4" x14ac:dyDescent="0.6">
      <c r="A139" s="5"/>
      <c r="B139" s="30"/>
      <c r="C139" s="30"/>
      <c r="D139" s="27"/>
      <c r="E139" s="27"/>
      <c r="F139" s="27"/>
      <c r="G139" s="27"/>
      <c r="H139" s="27"/>
      <c r="I139" s="27"/>
      <c r="J139" s="27"/>
      <c r="K139" s="27"/>
      <c r="L139" s="27"/>
      <c r="M139" s="3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3.4" x14ac:dyDescent="0.6">
      <c r="A140" s="5"/>
      <c r="B140" s="30"/>
      <c r="C140" s="30"/>
      <c r="D140" s="27"/>
      <c r="E140" s="27"/>
      <c r="F140" s="27"/>
      <c r="G140" s="27"/>
      <c r="H140" s="27"/>
      <c r="I140" s="27"/>
      <c r="J140" s="27"/>
      <c r="K140" s="27"/>
      <c r="L140" s="27"/>
      <c r="M140" s="31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3.4" x14ac:dyDescent="0.6">
      <c r="A141" s="5"/>
      <c r="B141" s="30"/>
      <c r="C141" s="30"/>
      <c r="D141" s="27"/>
      <c r="E141" s="27"/>
      <c r="F141" s="27"/>
      <c r="G141" s="27"/>
      <c r="H141" s="27"/>
      <c r="I141" s="27"/>
      <c r="J141" s="27"/>
      <c r="K141" s="27"/>
      <c r="L141" s="27"/>
      <c r="M141" s="3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3.4" x14ac:dyDescent="0.6">
      <c r="A142" s="5"/>
      <c r="B142" s="30"/>
      <c r="C142" s="30"/>
      <c r="D142" s="27"/>
      <c r="E142" s="27"/>
      <c r="F142" s="27"/>
      <c r="G142" s="27"/>
      <c r="H142" s="27"/>
      <c r="I142" s="27"/>
      <c r="J142" s="27"/>
      <c r="K142" s="27"/>
      <c r="L142" s="27"/>
      <c r="M142" s="31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3.4" x14ac:dyDescent="0.6">
      <c r="A143" s="5"/>
      <c r="B143" s="30"/>
      <c r="C143" s="30"/>
      <c r="D143" s="27"/>
      <c r="E143" s="27"/>
      <c r="F143" s="27"/>
      <c r="G143" s="27"/>
      <c r="H143" s="27"/>
      <c r="I143" s="27"/>
      <c r="J143" s="27"/>
      <c r="K143" s="27"/>
      <c r="L143" s="27"/>
      <c r="M143" s="31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3.4" x14ac:dyDescent="0.6">
      <c r="A144" s="5"/>
      <c r="B144" s="30"/>
      <c r="C144" s="30"/>
      <c r="D144" s="27"/>
      <c r="E144" s="27"/>
      <c r="F144" s="27"/>
      <c r="G144" s="27"/>
      <c r="H144" s="27"/>
      <c r="I144" s="27"/>
      <c r="J144" s="27"/>
      <c r="K144" s="27"/>
      <c r="L144" s="27"/>
      <c r="M144" s="31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3.4" x14ac:dyDescent="0.6">
      <c r="A145" s="5"/>
      <c r="B145" s="30"/>
      <c r="C145" s="30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3.4" x14ac:dyDescent="0.6">
      <c r="A146" s="5"/>
      <c r="B146" s="30"/>
      <c r="C146" s="30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3.4" x14ac:dyDescent="0.6">
      <c r="A147" s="5"/>
      <c r="B147" s="30"/>
      <c r="C147" s="30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3.4" x14ac:dyDescent="0.6">
      <c r="A148" s="5"/>
      <c r="B148" s="30"/>
      <c r="C148" s="30"/>
      <c r="D148" s="27"/>
      <c r="E148" s="27"/>
      <c r="F148" s="27"/>
      <c r="G148" s="27"/>
      <c r="H148" s="27"/>
      <c r="I148" s="27"/>
      <c r="J148" s="27"/>
      <c r="K148" s="27"/>
      <c r="L148" s="27"/>
      <c r="M148" s="3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3.4" x14ac:dyDescent="0.6">
      <c r="A149" s="5"/>
      <c r="B149" s="30"/>
      <c r="C149" s="30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3.4" x14ac:dyDescent="0.6">
      <c r="A150" s="5"/>
      <c r="B150" s="30"/>
      <c r="C150" s="30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3.4" x14ac:dyDescent="0.6">
      <c r="A151" s="5"/>
      <c r="B151" s="30"/>
      <c r="C151" s="30"/>
      <c r="D151" s="27"/>
      <c r="E151" s="27"/>
      <c r="F151" s="27"/>
      <c r="G151" s="27"/>
      <c r="H151" s="27"/>
      <c r="I151" s="27"/>
      <c r="J151" s="27"/>
      <c r="K151" s="27"/>
      <c r="L151" s="27"/>
      <c r="M151" s="31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3.4" x14ac:dyDescent="0.6">
      <c r="A152" s="5"/>
      <c r="B152" s="30"/>
      <c r="C152" s="30"/>
      <c r="D152" s="27"/>
      <c r="E152" s="27"/>
      <c r="F152" s="27"/>
      <c r="G152" s="27"/>
      <c r="H152" s="27"/>
      <c r="I152" s="27"/>
      <c r="J152" s="27"/>
      <c r="K152" s="27"/>
      <c r="L152" s="27"/>
      <c r="M152" s="3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3.4" x14ac:dyDescent="0.6">
      <c r="A153" s="5"/>
      <c r="B153" s="30"/>
      <c r="C153" s="30"/>
      <c r="D153" s="27"/>
      <c r="E153" s="27"/>
      <c r="F153" s="27"/>
      <c r="G153" s="27"/>
      <c r="H153" s="27"/>
      <c r="I153" s="27"/>
      <c r="J153" s="27"/>
      <c r="K153" s="27"/>
      <c r="L153" s="27"/>
      <c r="M153" s="3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3.4" x14ac:dyDescent="0.6">
      <c r="A154" s="5"/>
      <c r="B154" s="30"/>
      <c r="C154" s="30"/>
      <c r="D154" s="27"/>
      <c r="E154" s="27"/>
      <c r="F154" s="27"/>
      <c r="G154" s="27"/>
      <c r="H154" s="27"/>
      <c r="I154" s="27"/>
      <c r="J154" s="27"/>
      <c r="K154" s="27"/>
      <c r="L154" s="27"/>
      <c r="M154" s="31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23.4" x14ac:dyDescent="0.6">
      <c r="A155" s="5"/>
      <c r="B155" s="30"/>
      <c r="C155" s="30"/>
      <c r="D155" s="27"/>
      <c r="E155" s="27"/>
      <c r="F155" s="27"/>
      <c r="G155" s="27"/>
      <c r="H155" s="27"/>
      <c r="I155" s="27"/>
      <c r="J155" s="27"/>
      <c r="K155" s="27"/>
      <c r="L155" s="27"/>
      <c r="M155" s="31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23.4" x14ac:dyDescent="0.6">
      <c r="A156" s="5"/>
      <c r="B156" s="30"/>
      <c r="C156" s="30"/>
      <c r="D156" s="27"/>
      <c r="E156" s="27"/>
      <c r="F156" s="27"/>
      <c r="G156" s="27"/>
      <c r="H156" s="27"/>
      <c r="I156" s="27"/>
      <c r="J156" s="27"/>
      <c r="K156" s="27"/>
      <c r="L156" s="27"/>
      <c r="M156" s="31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23.4" x14ac:dyDescent="0.6">
      <c r="A157" s="5"/>
      <c r="B157" s="30"/>
      <c r="C157" s="30"/>
      <c r="D157" s="27"/>
      <c r="E157" s="27"/>
      <c r="F157" s="27"/>
      <c r="G157" s="27"/>
      <c r="H157" s="27"/>
      <c r="I157" s="27"/>
      <c r="J157" s="27"/>
      <c r="K157" s="27"/>
      <c r="L157" s="27"/>
      <c r="M157" s="31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23.4" x14ac:dyDescent="0.6">
      <c r="A158" s="5"/>
      <c r="B158" s="30"/>
      <c r="C158" s="30"/>
      <c r="D158" s="27"/>
      <c r="E158" s="27"/>
      <c r="F158" s="27"/>
      <c r="G158" s="27"/>
      <c r="H158" s="27"/>
      <c r="I158" s="27"/>
      <c r="J158" s="27"/>
      <c r="K158" s="27"/>
      <c r="L158" s="27"/>
      <c r="M158" s="31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23.4" x14ac:dyDescent="0.6">
      <c r="A159" s="5"/>
      <c r="B159" s="30"/>
      <c r="C159" s="30"/>
      <c r="D159" s="27"/>
      <c r="E159" s="27"/>
      <c r="F159" s="27"/>
      <c r="G159" s="27"/>
      <c r="H159" s="27"/>
      <c r="I159" s="27"/>
      <c r="J159" s="27"/>
      <c r="K159" s="27"/>
      <c r="L159" s="27"/>
      <c r="M159" s="31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23.4" x14ac:dyDescent="0.6">
      <c r="A160" s="5"/>
      <c r="B160" s="30"/>
      <c r="C160" s="30"/>
      <c r="D160" s="27"/>
      <c r="E160" s="27"/>
      <c r="F160" s="27"/>
      <c r="G160" s="27"/>
      <c r="H160" s="27"/>
      <c r="I160" s="27"/>
      <c r="J160" s="27"/>
      <c r="K160" s="27"/>
      <c r="L160" s="27"/>
      <c r="M160" s="3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23.4" x14ac:dyDescent="0.6">
      <c r="A161" s="5"/>
      <c r="B161" s="30"/>
      <c r="C161" s="30"/>
      <c r="D161" s="27"/>
      <c r="E161" s="27"/>
      <c r="F161" s="27"/>
      <c r="G161" s="27"/>
      <c r="H161" s="27"/>
      <c r="I161" s="27"/>
      <c r="J161" s="27"/>
      <c r="K161" s="27"/>
      <c r="L161" s="27"/>
      <c r="M161" s="3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23.4" x14ac:dyDescent="0.6">
      <c r="A162" s="5"/>
      <c r="B162" s="30"/>
      <c r="C162" s="30"/>
      <c r="D162" s="27"/>
      <c r="E162" s="27"/>
      <c r="F162" s="27"/>
      <c r="G162" s="27"/>
      <c r="H162" s="27"/>
      <c r="I162" s="27"/>
      <c r="J162" s="27"/>
      <c r="K162" s="27"/>
      <c r="L162" s="27"/>
      <c r="M162" s="3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23.4" x14ac:dyDescent="0.6">
      <c r="A163" s="5"/>
      <c r="B163" s="30"/>
      <c r="C163" s="30"/>
      <c r="D163" s="27"/>
      <c r="E163" s="27"/>
      <c r="F163" s="27"/>
      <c r="G163" s="27"/>
      <c r="H163" s="27"/>
      <c r="I163" s="27"/>
      <c r="J163" s="27"/>
      <c r="K163" s="27"/>
      <c r="L163" s="27"/>
      <c r="M163" s="31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23.4" x14ac:dyDescent="0.6">
      <c r="A164" s="5"/>
      <c r="B164" s="30"/>
      <c r="C164" s="30"/>
      <c r="D164" s="27"/>
      <c r="E164" s="27"/>
      <c r="F164" s="27"/>
      <c r="G164" s="27"/>
      <c r="H164" s="27"/>
      <c r="I164" s="27"/>
      <c r="J164" s="27"/>
      <c r="K164" s="27"/>
      <c r="L164" s="27"/>
      <c r="M164" s="31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23.4" x14ac:dyDescent="0.6">
      <c r="A165" s="5"/>
      <c r="B165" s="30"/>
      <c r="C165" s="30"/>
      <c r="D165" s="27"/>
      <c r="E165" s="27"/>
      <c r="F165" s="27"/>
      <c r="G165" s="27"/>
      <c r="H165" s="27"/>
      <c r="I165" s="27"/>
      <c r="J165" s="27"/>
      <c r="K165" s="27"/>
      <c r="L165" s="27"/>
      <c r="M165" s="31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23.4" x14ac:dyDescent="0.6">
      <c r="A166" s="5"/>
      <c r="B166" s="30"/>
      <c r="C166" s="30"/>
      <c r="D166" s="27"/>
      <c r="E166" s="27"/>
      <c r="F166" s="27"/>
      <c r="G166" s="27"/>
      <c r="H166" s="27"/>
      <c r="I166" s="27"/>
      <c r="J166" s="27"/>
      <c r="K166" s="27"/>
      <c r="L166" s="27"/>
      <c r="M166" s="31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23.4" x14ac:dyDescent="0.6">
      <c r="A167" s="5"/>
      <c r="B167" s="30"/>
      <c r="C167" s="30"/>
      <c r="D167" s="27"/>
      <c r="E167" s="27"/>
      <c r="F167" s="27"/>
      <c r="G167" s="27"/>
      <c r="H167" s="27"/>
      <c r="I167" s="27"/>
      <c r="J167" s="27"/>
      <c r="K167" s="27"/>
      <c r="L167" s="27"/>
      <c r="M167" s="31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23.4" x14ac:dyDescent="0.6">
      <c r="A168" s="5"/>
      <c r="B168" s="30"/>
      <c r="C168" s="30"/>
      <c r="D168" s="27"/>
      <c r="E168" s="27"/>
      <c r="F168" s="27"/>
      <c r="G168" s="27"/>
      <c r="H168" s="27"/>
      <c r="I168" s="27"/>
      <c r="J168" s="27"/>
      <c r="K168" s="27"/>
      <c r="L168" s="27"/>
      <c r="M168" s="3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23.4" x14ac:dyDescent="0.6">
      <c r="A169" s="5"/>
      <c r="B169" s="30"/>
      <c r="C169" s="30"/>
      <c r="D169" s="27"/>
      <c r="E169" s="27"/>
      <c r="F169" s="27"/>
      <c r="G169" s="27"/>
      <c r="H169" s="27"/>
      <c r="I169" s="27"/>
      <c r="J169" s="27"/>
      <c r="K169" s="27"/>
      <c r="L169" s="27"/>
      <c r="M169" s="3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23.4" x14ac:dyDescent="0.6">
      <c r="A170" s="5"/>
      <c r="B170" s="30"/>
      <c r="C170" s="30"/>
      <c r="D170" s="27"/>
      <c r="E170" s="27"/>
      <c r="F170" s="27"/>
      <c r="G170" s="27"/>
      <c r="H170" s="27"/>
      <c r="I170" s="27"/>
      <c r="J170" s="27"/>
      <c r="K170" s="27"/>
      <c r="L170" s="27"/>
      <c r="M170" s="31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23.4" x14ac:dyDescent="0.6">
      <c r="A171" s="5"/>
      <c r="B171" s="30"/>
      <c r="C171" s="30"/>
      <c r="D171" s="27"/>
      <c r="E171" s="27"/>
      <c r="F171" s="27"/>
      <c r="G171" s="27"/>
      <c r="H171" s="27"/>
      <c r="I171" s="27"/>
      <c r="J171" s="27"/>
      <c r="K171" s="27"/>
      <c r="L171" s="27"/>
      <c r="M171" s="31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23.4" x14ac:dyDescent="0.6">
      <c r="A172" s="5"/>
      <c r="B172" s="30"/>
      <c r="C172" s="30"/>
      <c r="D172" s="27"/>
      <c r="E172" s="27"/>
      <c r="F172" s="27"/>
      <c r="G172" s="27"/>
      <c r="H172" s="27"/>
      <c r="I172" s="27"/>
      <c r="J172" s="27"/>
      <c r="K172" s="27"/>
      <c r="L172" s="27"/>
      <c r="M172" s="31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23.4" x14ac:dyDescent="0.6">
      <c r="A173" s="5"/>
      <c r="B173" s="30"/>
      <c r="C173" s="30"/>
      <c r="D173" s="27"/>
      <c r="E173" s="27"/>
      <c r="F173" s="27"/>
      <c r="G173" s="27"/>
      <c r="H173" s="27"/>
      <c r="I173" s="27"/>
      <c r="J173" s="27"/>
      <c r="K173" s="27"/>
      <c r="L173" s="27"/>
      <c r="M173" s="31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23.4" x14ac:dyDescent="0.6">
      <c r="A174" s="5"/>
      <c r="B174" s="30"/>
      <c r="C174" s="30"/>
      <c r="D174" s="27"/>
      <c r="E174" s="27"/>
      <c r="F174" s="27"/>
      <c r="G174" s="27"/>
      <c r="H174" s="27"/>
      <c r="I174" s="27"/>
      <c r="J174" s="27"/>
      <c r="K174" s="27"/>
      <c r="L174" s="27"/>
      <c r="M174" s="31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23.4" x14ac:dyDescent="0.6">
      <c r="A175" s="5"/>
      <c r="B175" s="30"/>
      <c r="C175" s="30"/>
      <c r="D175" s="27"/>
      <c r="E175" s="27"/>
      <c r="F175" s="27"/>
      <c r="G175" s="27"/>
      <c r="H175" s="27"/>
      <c r="I175" s="27"/>
      <c r="J175" s="27"/>
      <c r="K175" s="27"/>
      <c r="L175" s="27"/>
      <c r="M175" s="31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23.4" x14ac:dyDescent="0.6">
      <c r="A176" s="5"/>
      <c r="B176" s="30"/>
      <c r="C176" s="30"/>
      <c r="D176" s="27"/>
      <c r="E176" s="27"/>
      <c r="F176" s="27"/>
      <c r="G176" s="27"/>
      <c r="H176" s="27"/>
      <c r="I176" s="27"/>
      <c r="J176" s="27"/>
      <c r="K176" s="27"/>
      <c r="L176" s="27"/>
      <c r="M176" s="31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23.4" x14ac:dyDescent="0.6">
      <c r="A177" s="5"/>
      <c r="B177" s="30"/>
      <c r="C177" s="30"/>
      <c r="D177" s="27"/>
      <c r="E177" s="27"/>
      <c r="F177" s="27"/>
      <c r="G177" s="27"/>
      <c r="H177" s="27"/>
      <c r="I177" s="27"/>
      <c r="J177" s="27"/>
      <c r="K177" s="27"/>
      <c r="L177" s="27"/>
      <c r="M177" s="31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23.4" x14ac:dyDescent="0.6">
      <c r="A178" s="5"/>
      <c r="B178" s="30"/>
      <c r="C178" s="30"/>
      <c r="D178" s="27"/>
      <c r="E178" s="27"/>
      <c r="F178" s="27"/>
      <c r="G178" s="27"/>
      <c r="H178" s="27"/>
      <c r="I178" s="27"/>
      <c r="J178" s="27"/>
      <c r="K178" s="27"/>
      <c r="L178" s="27"/>
      <c r="M178" s="31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23.4" x14ac:dyDescent="0.6">
      <c r="A179" s="5"/>
      <c r="B179" s="30"/>
      <c r="C179" s="30"/>
      <c r="D179" s="27"/>
      <c r="E179" s="27"/>
      <c r="F179" s="27"/>
      <c r="G179" s="27"/>
      <c r="H179" s="27"/>
      <c r="I179" s="27"/>
      <c r="J179" s="27"/>
      <c r="K179" s="27"/>
      <c r="L179" s="27"/>
      <c r="M179" s="31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23.4" x14ac:dyDescent="0.6">
      <c r="A180" s="5"/>
      <c r="B180" s="30"/>
      <c r="C180" s="30"/>
      <c r="D180" s="27"/>
      <c r="E180" s="27"/>
      <c r="F180" s="27"/>
      <c r="G180" s="27"/>
      <c r="H180" s="27"/>
      <c r="I180" s="27"/>
      <c r="J180" s="27"/>
      <c r="K180" s="27"/>
      <c r="L180" s="27"/>
      <c r="M180" s="31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23.4" x14ac:dyDescent="0.6">
      <c r="A181" s="5"/>
      <c r="B181" s="30"/>
      <c r="C181" s="30"/>
      <c r="D181" s="27"/>
      <c r="E181" s="27"/>
      <c r="F181" s="27"/>
      <c r="G181" s="27"/>
      <c r="H181" s="27"/>
      <c r="I181" s="27"/>
      <c r="J181" s="27"/>
      <c r="K181" s="27"/>
      <c r="L181" s="27"/>
      <c r="M181" s="31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23.4" x14ac:dyDescent="0.6">
      <c r="A182" s="5"/>
      <c r="B182" s="30"/>
      <c r="C182" s="30"/>
      <c r="D182" s="27"/>
      <c r="E182" s="27"/>
      <c r="F182" s="27"/>
      <c r="G182" s="27"/>
      <c r="H182" s="27"/>
      <c r="I182" s="27"/>
      <c r="J182" s="27"/>
      <c r="K182" s="27"/>
      <c r="L182" s="27"/>
      <c r="M182" s="31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23.4" x14ac:dyDescent="0.6">
      <c r="A183" s="5"/>
      <c r="B183" s="30"/>
      <c r="C183" s="30"/>
      <c r="D183" s="27"/>
      <c r="E183" s="27"/>
      <c r="F183" s="27"/>
      <c r="G183" s="27"/>
      <c r="H183" s="27"/>
      <c r="I183" s="27"/>
      <c r="J183" s="27"/>
      <c r="K183" s="27"/>
      <c r="L183" s="27"/>
      <c r="M183" s="31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23.4" x14ac:dyDescent="0.6">
      <c r="A184" s="5"/>
      <c r="B184" s="30"/>
      <c r="C184" s="30"/>
      <c r="D184" s="27"/>
      <c r="E184" s="27"/>
      <c r="F184" s="27"/>
      <c r="G184" s="27"/>
      <c r="H184" s="27"/>
      <c r="I184" s="27"/>
      <c r="J184" s="27"/>
      <c r="K184" s="27"/>
      <c r="L184" s="27"/>
      <c r="M184" s="31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23.4" x14ac:dyDescent="0.6">
      <c r="A185" s="5"/>
      <c r="B185" s="30"/>
      <c r="C185" s="30"/>
      <c r="D185" s="27"/>
      <c r="E185" s="27"/>
      <c r="F185" s="27"/>
      <c r="G185" s="27"/>
      <c r="H185" s="27"/>
      <c r="I185" s="27"/>
      <c r="J185" s="27"/>
      <c r="K185" s="27"/>
      <c r="L185" s="27"/>
      <c r="M185" s="31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23.4" x14ac:dyDescent="0.6">
      <c r="A186" s="5"/>
      <c r="B186" s="30"/>
      <c r="C186" s="30"/>
      <c r="D186" s="27"/>
      <c r="E186" s="27"/>
      <c r="F186" s="27"/>
      <c r="G186" s="27"/>
      <c r="H186" s="27"/>
      <c r="I186" s="27"/>
      <c r="J186" s="27"/>
      <c r="K186" s="27"/>
      <c r="L186" s="27"/>
      <c r="M186" s="31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23.4" x14ac:dyDescent="0.6">
      <c r="A187" s="5"/>
      <c r="B187" s="30"/>
      <c r="C187" s="30"/>
      <c r="D187" s="27"/>
      <c r="E187" s="27"/>
      <c r="F187" s="27"/>
      <c r="G187" s="27"/>
      <c r="H187" s="27"/>
      <c r="I187" s="27"/>
      <c r="J187" s="27"/>
      <c r="K187" s="27"/>
      <c r="L187" s="27"/>
      <c r="M187" s="31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23.4" x14ac:dyDescent="0.6">
      <c r="A188" s="5"/>
      <c r="B188" s="30"/>
      <c r="C188" s="30"/>
      <c r="D188" s="27"/>
      <c r="E188" s="27"/>
      <c r="F188" s="27"/>
      <c r="G188" s="27"/>
      <c r="H188" s="27"/>
      <c r="I188" s="27"/>
      <c r="J188" s="27"/>
      <c r="K188" s="27"/>
      <c r="L188" s="27"/>
      <c r="M188" s="31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23.4" x14ac:dyDescent="0.6">
      <c r="A189" s="5"/>
      <c r="B189" s="30"/>
      <c r="C189" s="30"/>
      <c r="D189" s="27"/>
      <c r="E189" s="27"/>
      <c r="F189" s="27"/>
      <c r="G189" s="27"/>
      <c r="H189" s="27"/>
      <c r="I189" s="27"/>
      <c r="J189" s="27"/>
      <c r="K189" s="27"/>
      <c r="L189" s="27"/>
      <c r="M189" s="31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23.4" x14ac:dyDescent="0.6">
      <c r="A190" s="5"/>
      <c r="B190" s="30"/>
      <c r="C190" s="30"/>
      <c r="D190" s="27"/>
      <c r="E190" s="27"/>
      <c r="F190" s="27"/>
      <c r="G190" s="27"/>
      <c r="H190" s="27"/>
      <c r="I190" s="27"/>
      <c r="J190" s="27"/>
      <c r="K190" s="27"/>
      <c r="L190" s="27"/>
      <c r="M190" s="31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23.4" x14ac:dyDescent="0.6">
      <c r="A191" s="5"/>
      <c r="B191" s="30"/>
      <c r="C191" s="30"/>
      <c r="D191" s="27"/>
      <c r="E191" s="27"/>
      <c r="F191" s="27"/>
      <c r="G191" s="27"/>
      <c r="H191" s="27"/>
      <c r="I191" s="27"/>
      <c r="J191" s="27"/>
      <c r="K191" s="27"/>
      <c r="L191" s="27"/>
      <c r="M191" s="31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23.4" x14ac:dyDescent="0.6">
      <c r="A192" s="5"/>
      <c r="B192" s="30"/>
      <c r="C192" s="30"/>
      <c r="D192" s="27"/>
      <c r="E192" s="27"/>
      <c r="F192" s="27"/>
      <c r="G192" s="27"/>
      <c r="H192" s="27"/>
      <c r="I192" s="27"/>
      <c r="J192" s="27"/>
      <c r="K192" s="27"/>
      <c r="L192" s="27"/>
      <c r="M192" s="31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23.4" x14ac:dyDescent="0.6">
      <c r="A193" s="5"/>
      <c r="B193" s="30"/>
      <c r="C193" s="30"/>
      <c r="D193" s="27"/>
      <c r="E193" s="27"/>
      <c r="F193" s="27"/>
      <c r="G193" s="27"/>
      <c r="H193" s="27"/>
      <c r="I193" s="27"/>
      <c r="J193" s="27"/>
      <c r="K193" s="27"/>
      <c r="L193" s="27"/>
      <c r="M193" s="31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23.4" x14ac:dyDescent="0.6">
      <c r="A194" s="5"/>
      <c r="B194" s="30"/>
      <c r="C194" s="30"/>
      <c r="D194" s="27"/>
      <c r="E194" s="27"/>
      <c r="F194" s="27"/>
      <c r="G194" s="27"/>
      <c r="H194" s="27"/>
      <c r="I194" s="27"/>
      <c r="J194" s="27"/>
      <c r="K194" s="27"/>
      <c r="L194" s="27"/>
      <c r="M194" s="31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23.4" x14ac:dyDescent="0.6">
      <c r="A195" s="5"/>
      <c r="B195" s="30"/>
      <c r="C195" s="30"/>
      <c r="D195" s="27"/>
      <c r="E195" s="27"/>
      <c r="F195" s="27"/>
      <c r="G195" s="27"/>
      <c r="H195" s="27"/>
      <c r="I195" s="27"/>
      <c r="J195" s="27"/>
      <c r="K195" s="27"/>
      <c r="L195" s="27"/>
      <c r="M195" s="31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23.4" x14ac:dyDescent="0.6">
      <c r="A196" s="5"/>
      <c r="B196" s="30"/>
      <c r="C196" s="30"/>
      <c r="D196" s="27"/>
      <c r="E196" s="27"/>
      <c r="F196" s="27"/>
      <c r="G196" s="27"/>
      <c r="H196" s="27"/>
      <c r="I196" s="27"/>
      <c r="J196" s="27"/>
      <c r="K196" s="27"/>
      <c r="L196" s="27"/>
      <c r="M196" s="31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23.4" x14ac:dyDescent="0.6">
      <c r="A197" s="5"/>
      <c r="B197" s="30"/>
      <c r="C197" s="30"/>
      <c r="D197" s="27"/>
      <c r="E197" s="27"/>
      <c r="F197" s="27"/>
      <c r="G197" s="27"/>
      <c r="H197" s="27"/>
      <c r="I197" s="27"/>
      <c r="J197" s="27"/>
      <c r="K197" s="27"/>
      <c r="L197" s="27"/>
      <c r="M197" s="31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23.4" x14ac:dyDescent="0.6">
      <c r="A198" s="5"/>
      <c r="B198" s="30"/>
      <c r="C198" s="30"/>
      <c r="D198" s="27"/>
      <c r="E198" s="27"/>
      <c r="F198" s="27"/>
      <c r="G198" s="27"/>
      <c r="H198" s="27"/>
      <c r="I198" s="27"/>
      <c r="J198" s="27"/>
      <c r="K198" s="27"/>
      <c r="L198" s="27"/>
      <c r="M198" s="31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23.4" x14ac:dyDescent="0.6">
      <c r="A199" s="5"/>
      <c r="B199" s="30"/>
      <c r="C199" s="30"/>
      <c r="D199" s="27"/>
      <c r="E199" s="27"/>
      <c r="F199" s="27"/>
      <c r="G199" s="27"/>
      <c r="H199" s="27"/>
      <c r="I199" s="27"/>
      <c r="J199" s="27"/>
      <c r="K199" s="27"/>
      <c r="L199" s="27"/>
      <c r="M199" s="31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23.4" x14ac:dyDescent="0.6">
      <c r="A200" s="5"/>
      <c r="B200" s="30"/>
      <c r="C200" s="30"/>
      <c r="D200" s="27"/>
      <c r="E200" s="27"/>
      <c r="F200" s="27"/>
      <c r="G200" s="27"/>
      <c r="H200" s="27"/>
      <c r="I200" s="27"/>
      <c r="J200" s="27"/>
      <c r="K200" s="27"/>
      <c r="L200" s="27"/>
      <c r="M200" s="31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23.4" x14ac:dyDescent="0.6">
      <c r="A201" s="5"/>
      <c r="B201" s="30"/>
      <c r="C201" s="30"/>
      <c r="D201" s="27"/>
      <c r="E201" s="27"/>
      <c r="F201" s="27"/>
      <c r="G201" s="27"/>
      <c r="H201" s="27"/>
      <c r="I201" s="27"/>
      <c r="J201" s="27"/>
      <c r="K201" s="27"/>
      <c r="L201" s="27"/>
      <c r="M201" s="31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23.4" x14ac:dyDescent="0.6">
      <c r="A202" s="5"/>
      <c r="B202" s="30"/>
      <c r="C202" s="30"/>
      <c r="D202" s="27"/>
      <c r="E202" s="27"/>
      <c r="F202" s="27"/>
      <c r="G202" s="27"/>
      <c r="H202" s="27"/>
      <c r="I202" s="27"/>
      <c r="J202" s="27"/>
      <c r="K202" s="27"/>
      <c r="L202" s="27"/>
      <c r="M202" s="31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23.4" x14ac:dyDescent="0.6">
      <c r="A203" s="5"/>
      <c r="B203" s="30"/>
      <c r="C203" s="30"/>
      <c r="D203" s="27"/>
      <c r="E203" s="27"/>
      <c r="F203" s="27"/>
      <c r="G203" s="27"/>
      <c r="H203" s="27"/>
      <c r="I203" s="27"/>
      <c r="J203" s="27"/>
      <c r="K203" s="27"/>
      <c r="L203" s="27"/>
      <c r="M203" s="31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23.4" x14ac:dyDescent="0.6">
      <c r="A204" s="5"/>
      <c r="B204" s="30"/>
      <c r="C204" s="30"/>
      <c r="D204" s="27"/>
      <c r="E204" s="27"/>
      <c r="F204" s="27"/>
      <c r="G204" s="27"/>
      <c r="H204" s="27"/>
      <c r="I204" s="27"/>
      <c r="J204" s="27"/>
      <c r="K204" s="27"/>
      <c r="L204" s="27"/>
      <c r="M204" s="31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23.4" x14ac:dyDescent="0.6">
      <c r="A205" s="5"/>
      <c r="B205" s="30"/>
      <c r="C205" s="30"/>
      <c r="D205" s="27"/>
      <c r="E205" s="27"/>
      <c r="F205" s="27"/>
      <c r="G205" s="27"/>
      <c r="H205" s="27"/>
      <c r="I205" s="27"/>
      <c r="J205" s="27"/>
      <c r="K205" s="27"/>
      <c r="L205" s="27"/>
      <c r="M205" s="31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23.4" x14ac:dyDescent="0.6">
      <c r="A206" s="5"/>
      <c r="B206" s="30"/>
      <c r="C206" s="30"/>
      <c r="D206" s="27"/>
      <c r="E206" s="27"/>
      <c r="F206" s="27"/>
      <c r="G206" s="27"/>
      <c r="H206" s="27"/>
      <c r="I206" s="27"/>
      <c r="J206" s="27"/>
      <c r="K206" s="27"/>
      <c r="L206" s="27"/>
      <c r="M206" s="31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23.4" x14ac:dyDescent="0.6">
      <c r="A207" s="5"/>
      <c r="B207" s="30"/>
      <c r="C207" s="30"/>
      <c r="D207" s="27"/>
      <c r="E207" s="27"/>
      <c r="F207" s="27"/>
      <c r="G207" s="27"/>
      <c r="H207" s="27"/>
      <c r="I207" s="27"/>
      <c r="J207" s="27"/>
      <c r="K207" s="27"/>
      <c r="L207" s="27"/>
      <c r="M207" s="31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23.4" x14ac:dyDescent="0.6">
      <c r="A208" s="5"/>
      <c r="B208" s="30"/>
      <c r="C208" s="30"/>
      <c r="D208" s="27"/>
      <c r="E208" s="27"/>
      <c r="F208" s="27"/>
      <c r="G208" s="27"/>
      <c r="H208" s="27"/>
      <c r="I208" s="27"/>
      <c r="J208" s="27"/>
      <c r="K208" s="27"/>
      <c r="L208" s="27"/>
      <c r="M208" s="31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23.4" x14ac:dyDescent="0.6">
      <c r="A209" s="5"/>
      <c r="B209" s="30"/>
      <c r="C209" s="30"/>
      <c r="D209" s="27"/>
      <c r="E209" s="27"/>
      <c r="F209" s="27"/>
      <c r="G209" s="27"/>
      <c r="H209" s="27"/>
      <c r="I209" s="27"/>
      <c r="J209" s="27"/>
      <c r="K209" s="27"/>
      <c r="L209" s="27"/>
      <c r="M209" s="31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23.4" x14ac:dyDescent="0.6">
      <c r="A210" s="5"/>
      <c r="B210" s="30"/>
      <c r="C210" s="30"/>
      <c r="D210" s="27"/>
      <c r="E210" s="27"/>
      <c r="F210" s="27"/>
      <c r="G210" s="27"/>
      <c r="H210" s="27"/>
      <c r="I210" s="27"/>
      <c r="J210" s="27"/>
      <c r="K210" s="27"/>
      <c r="L210" s="27"/>
      <c r="M210" s="31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23.4" x14ac:dyDescent="0.6">
      <c r="A211" s="5"/>
      <c r="B211" s="30"/>
      <c r="C211" s="30"/>
      <c r="D211" s="27"/>
      <c r="E211" s="27"/>
      <c r="F211" s="27"/>
      <c r="G211" s="27"/>
      <c r="H211" s="27"/>
      <c r="I211" s="27"/>
      <c r="J211" s="27"/>
      <c r="K211" s="27"/>
      <c r="L211" s="27"/>
      <c r="M211" s="31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23.4" x14ac:dyDescent="0.6">
      <c r="A212" s="5"/>
      <c r="B212" s="30"/>
      <c r="C212" s="30"/>
      <c r="D212" s="27"/>
      <c r="E212" s="27"/>
      <c r="F212" s="27"/>
      <c r="G212" s="27"/>
      <c r="H212" s="27"/>
      <c r="I212" s="27"/>
      <c r="J212" s="27"/>
      <c r="K212" s="27"/>
      <c r="L212" s="27"/>
      <c r="M212" s="31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23.4" x14ac:dyDescent="0.6">
      <c r="A213" s="5"/>
      <c r="B213" s="30"/>
      <c r="C213" s="30"/>
      <c r="D213" s="27"/>
      <c r="E213" s="27"/>
      <c r="F213" s="27"/>
      <c r="G213" s="27"/>
      <c r="H213" s="27"/>
      <c r="I213" s="27"/>
      <c r="J213" s="27"/>
      <c r="K213" s="27"/>
      <c r="L213" s="27"/>
      <c r="M213" s="31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23.4" x14ac:dyDescent="0.6">
      <c r="A214" s="5"/>
      <c r="B214" s="30"/>
      <c r="C214" s="30"/>
      <c r="D214" s="27"/>
      <c r="E214" s="27"/>
      <c r="F214" s="27"/>
      <c r="G214" s="27"/>
      <c r="H214" s="27"/>
      <c r="I214" s="27"/>
      <c r="J214" s="27"/>
      <c r="K214" s="27"/>
      <c r="L214" s="27"/>
      <c r="M214" s="31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23.4" x14ac:dyDescent="0.6">
      <c r="A215" s="5"/>
      <c r="B215" s="30"/>
      <c r="C215" s="30"/>
      <c r="D215" s="27"/>
      <c r="E215" s="27"/>
      <c r="F215" s="27"/>
      <c r="G215" s="27"/>
      <c r="H215" s="27"/>
      <c r="I215" s="27"/>
      <c r="J215" s="27"/>
      <c r="K215" s="27"/>
      <c r="L215" s="27"/>
      <c r="M215" s="31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23.4" x14ac:dyDescent="0.6">
      <c r="A216" s="5"/>
      <c r="B216" s="30"/>
      <c r="C216" s="30"/>
      <c r="D216" s="27"/>
      <c r="E216" s="27"/>
      <c r="F216" s="27"/>
      <c r="G216" s="27"/>
      <c r="H216" s="27"/>
      <c r="I216" s="27"/>
      <c r="J216" s="27"/>
      <c r="K216" s="27"/>
      <c r="L216" s="27"/>
      <c r="M216" s="31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23.4" x14ac:dyDescent="0.6">
      <c r="A217" s="5"/>
      <c r="B217" s="30"/>
      <c r="C217" s="30"/>
      <c r="D217" s="27"/>
      <c r="E217" s="27"/>
      <c r="F217" s="27"/>
      <c r="G217" s="27"/>
      <c r="H217" s="27"/>
      <c r="I217" s="27"/>
      <c r="J217" s="27"/>
      <c r="K217" s="27"/>
      <c r="L217" s="27"/>
      <c r="M217" s="31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23.4" x14ac:dyDescent="0.6">
      <c r="A218" s="5"/>
      <c r="B218" s="30"/>
      <c r="C218" s="30"/>
      <c r="D218" s="27"/>
      <c r="E218" s="27"/>
      <c r="F218" s="27"/>
      <c r="G218" s="27"/>
      <c r="H218" s="27"/>
      <c r="I218" s="27"/>
      <c r="J218" s="27"/>
      <c r="K218" s="27"/>
      <c r="L218" s="27"/>
      <c r="M218" s="31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23.4" x14ac:dyDescent="0.6">
      <c r="A219" s="5"/>
      <c r="B219" s="30"/>
      <c r="C219" s="30"/>
      <c r="D219" s="27"/>
      <c r="E219" s="27"/>
      <c r="F219" s="27"/>
      <c r="G219" s="27"/>
      <c r="H219" s="27"/>
      <c r="I219" s="27"/>
      <c r="J219" s="27"/>
      <c r="K219" s="27"/>
      <c r="L219" s="27"/>
      <c r="M219" s="31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23.4" x14ac:dyDescent="0.6">
      <c r="A220" s="5"/>
      <c r="B220" s="30"/>
      <c r="C220" s="30"/>
      <c r="D220" s="27"/>
      <c r="E220" s="27"/>
      <c r="F220" s="27"/>
      <c r="G220" s="27"/>
      <c r="H220" s="27"/>
      <c r="I220" s="27"/>
      <c r="J220" s="27"/>
      <c r="K220" s="27"/>
      <c r="L220" s="27"/>
      <c r="M220" s="31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23.4" x14ac:dyDescent="0.6">
      <c r="A221" s="5"/>
      <c r="B221" s="30"/>
      <c r="C221" s="30"/>
      <c r="D221" s="27"/>
      <c r="E221" s="27"/>
      <c r="F221" s="27"/>
      <c r="G221" s="27"/>
      <c r="H221" s="27"/>
      <c r="I221" s="27"/>
      <c r="J221" s="27"/>
      <c r="K221" s="27"/>
      <c r="L221" s="27"/>
      <c r="M221" s="31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23.4" x14ac:dyDescent="0.6">
      <c r="A222" s="5"/>
      <c r="B222" s="30"/>
      <c r="C222" s="30"/>
      <c r="D222" s="27"/>
      <c r="E222" s="27"/>
      <c r="F222" s="27"/>
      <c r="G222" s="27"/>
      <c r="H222" s="27"/>
      <c r="I222" s="27"/>
      <c r="J222" s="27"/>
      <c r="K222" s="27"/>
      <c r="L222" s="27"/>
      <c r="M222" s="31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23.4" x14ac:dyDescent="0.6">
      <c r="A223" s="5"/>
      <c r="B223" s="30"/>
      <c r="C223" s="30"/>
      <c r="D223" s="27"/>
      <c r="E223" s="27"/>
      <c r="F223" s="27"/>
      <c r="G223" s="27"/>
      <c r="H223" s="27"/>
      <c r="I223" s="27"/>
      <c r="J223" s="27"/>
      <c r="K223" s="27"/>
      <c r="L223" s="27"/>
      <c r="M223" s="31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23.4" x14ac:dyDescent="0.6">
      <c r="A224" s="5"/>
      <c r="B224" s="30"/>
      <c r="C224" s="30"/>
      <c r="D224" s="27"/>
      <c r="E224" s="27"/>
      <c r="F224" s="27"/>
      <c r="G224" s="27"/>
      <c r="H224" s="27"/>
      <c r="I224" s="27"/>
      <c r="J224" s="27"/>
      <c r="K224" s="27"/>
      <c r="L224" s="27"/>
      <c r="M224" s="31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23.4" x14ac:dyDescent="0.6">
      <c r="A225" s="5"/>
      <c r="B225" s="30"/>
      <c r="C225" s="30"/>
      <c r="D225" s="27"/>
      <c r="E225" s="27"/>
      <c r="F225" s="27"/>
      <c r="G225" s="27"/>
      <c r="H225" s="27"/>
      <c r="I225" s="27"/>
      <c r="J225" s="27"/>
      <c r="K225" s="27"/>
      <c r="L225" s="27"/>
      <c r="M225" s="31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23.4" x14ac:dyDescent="0.6">
      <c r="A226" s="5"/>
      <c r="B226" s="30"/>
      <c r="C226" s="30"/>
      <c r="D226" s="27"/>
      <c r="E226" s="27"/>
      <c r="F226" s="27"/>
      <c r="G226" s="27"/>
      <c r="H226" s="27"/>
      <c r="I226" s="27"/>
      <c r="J226" s="27"/>
      <c r="K226" s="27"/>
      <c r="L226" s="27"/>
      <c r="M226" s="31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23.4" x14ac:dyDescent="0.6">
      <c r="A227" s="5"/>
      <c r="B227" s="30"/>
      <c r="C227" s="30"/>
      <c r="D227" s="27"/>
      <c r="E227" s="27"/>
      <c r="F227" s="27"/>
      <c r="G227" s="27"/>
      <c r="H227" s="27"/>
      <c r="I227" s="27"/>
      <c r="J227" s="27"/>
      <c r="K227" s="27"/>
      <c r="L227" s="27"/>
      <c r="M227" s="31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23.4" x14ac:dyDescent="0.6">
      <c r="A228" s="5"/>
      <c r="B228" s="30"/>
      <c r="C228" s="30"/>
      <c r="D228" s="27"/>
      <c r="E228" s="27"/>
      <c r="F228" s="27"/>
      <c r="G228" s="27"/>
      <c r="H228" s="27"/>
      <c r="I228" s="27"/>
      <c r="J228" s="27"/>
      <c r="K228" s="27"/>
      <c r="L228" s="27"/>
      <c r="M228" s="31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23.4" x14ac:dyDescent="0.6">
      <c r="A229" s="5"/>
      <c r="B229" s="30"/>
      <c r="C229" s="30"/>
      <c r="D229" s="27"/>
      <c r="E229" s="27"/>
      <c r="F229" s="27"/>
      <c r="G229" s="27"/>
      <c r="H229" s="27"/>
      <c r="I229" s="27"/>
      <c r="J229" s="27"/>
      <c r="K229" s="27"/>
      <c r="L229" s="27"/>
      <c r="M229" s="31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23.4" x14ac:dyDescent="0.6">
      <c r="A230" s="5"/>
      <c r="B230" s="30"/>
      <c r="C230" s="30"/>
      <c r="D230" s="27"/>
      <c r="E230" s="27"/>
      <c r="F230" s="27"/>
      <c r="G230" s="27"/>
      <c r="H230" s="27"/>
      <c r="I230" s="27"/>
      <c r="J230" s="27"/>
      <c r="K230" s="27"/>
      <c r="L230" s="27"/>
      <c r="M230" s="31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23.4" x14ac:dyDescent="0.6">
      <c r="A231" s="5"/>
      <c r="B231" s="30"/>
      <c r="C231" s="30"/>
      <c r="D231" s="27"/>
      <c r="E231" s="27"/>
      <c r="F231" s="27"/>
      <c r="G231" s="27"/>
      <c r="H231" s="27"/>
      <c r="I231" s="27"/>
      <c r="J231" s="27"/>
      <c r="K231" s="27"/>
      <c r="L231" s="27"/>
      <c r="M231" s="31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23.4" x14ac:dyDescent="0.6">
      <c r="A232" s="5"/>
      <c r="B232" s="30"/>
      <c r="C232" s="30"/>
      <c r="D232" s="27"/>
      <c r="E232" s="27"/>
      <c r="F232" s="27"/>
      <c r="G232" s="27"/>
      <c r="H232" s="27"/>
      <c r="I232" s="27"/>
      <c r="J232" s="27"/>
      <c r="K232" s="27"/>
      <c r="L232" s="27"/>
      <c r="M232" s="31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23.4" x14ac:dyDescent="0.6">
      <c r="A233" s="5"/>
      <c r="B233" s="30"/>
      <c r="C233" s="30"/>
      <c r="D233" s="27"/>
      <c r="E233" s="27"/>
      <c r="F233" s="27"/>
      <c r="G233" s="27"/>
      <c r="H233" s="27"/>
      <c r="I233" s="27"/>
      <c r="J233" s="27"/>
      <c r="K233" s="27"/>
      <c r="L233" s="27"/>
      <c r="M233" s="31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23.4" x14ac:dyDescent="0.6">
      <c r="A234" s="5"/>
      <c r="B234" s="30"/>
      <c r="C234" s="30"/>
      <c r="D234" s="27"/>
      <c r="E234" s="27"/>
      <c r="F234" s="27"/>
      <c r="G234" s="27"/>
      <c r="H234" s="27"/>
      <c r="I234" s="27"/>
      <c r="J234" s="27"/>
      <c r="K234" s="27"/>
      <c r="L234" s="27"/>
      <c r="M234" s="31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23.4" x14ac:dyDescent="0.6">
      <c r="A235" s="5"/>
      <c r="B235" s="30"/>
      <c r="C235" s="30"/>
      <c r="D235" s="27"/>
      <c r="E235" s="27"/>
      <c r="F235" s="27"/>
      <c r="G235" s="27"/>
      <c r="H235" s="27"/>
      <c r="I235" s="27"/>
      <c r="J235" s="27"/>
      <c r="K235" s="27"/>
      <c r="L235" s="27"/>
      <c r="M235" s="31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23.4" x14ac:dyDescent="0.6">
      <c r="A236" s="5"/>
      <c r="B236" s="30"/>
      <c r="C236" s="30"/>
      <c r="D236" s="27"/>
      <c r="E236" s="27"/>
      <c r="F236" s="27"/>
      <c r="G236" s="27"/>
      <c r="H236" s="27"/>
      <c r="I236" s="27"/>
      <c r="J236" s="27"/>
      <c r="K236" s="27"/>
      <c r="L236" s="27"/>
      <c r="M236" s="31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23.4" x14ac:dyDescent="0.6">
      <c r="A237" s="5"/>
      <c r="B237" s="30"/>
      <c r="C237" s="30"/>
      <c r="D237" s="27"/>
      <c r="E237" s="27"/>
      <c r="F237" s="27"/>
      <c r="G237" s="27"/>
      <c r="H237" s="27"/>
      <c r="I237" s="27"/>
      <c r="J237" s="27"/>
      <c r="K237" s="27"/>
      <c r="L237" s="27"/>
      <c r="M237" s="31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23.4" x14ac:dyDescent="0.6">
      <c r="A238" s="5"/>
      <c r="B238" s="30"/>
      <c r="C238" s="30"/>
      <c r="D238" s="27"/>
      <c r="E238" s="27"/>
      <c r="F238" s="27"/>
      <c r="G238" s="27"/>
      <c r="H238" s="27"/>
      <c r="I238" s="27"/>
      <c r="J238" s="27"/>
      <c r="K238" s="27"/>
      <c r="L238" s="27"/>
      <c r="M238" s="31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23.4" x14ac:dyDescent="0.6">
      <c r="A239" s="5"/>
      <c r="B239" s="30"/>
      <c r="C239" s="30"/>
      <c r="D239" s="27"/>
      <c r="E239" s="27"/>
      <c r="F239" s="27"/>
      <c r="G239" s="27"/>
      <c r="H239" s="27"/>
      <c r="I239" s="27"/>
      <c r="J239" s="27"/>
      <c r="K239" s="27"/>
      <c r="L239" s="27"/>
      <c r="M239" s="31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23.4" x14ac:dyDescent="0.6">
      <c r="A240" s="5"/>
      <c r="B240" s="30"/>
      <c r="C240" s="30"/>
      <c r="D240" s="27"/>
      <c r="E240" s="27"/>
      <c r="F240" s="27"/>
      <c r="G240" s="27"/>
      <c r="H240" s="27"/>
      <c r="I240" s="27"/>
      <c r="J240" s="27"/>
      <c r="K240" s="27"/>
      <c r="L240" s="27"/>
      <c r="M240" s="31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23.4" x14ac:dyDescent="0.6">
      <c r="A241" s="5"/>
      <c r="B241" s="30"/>
      <c r="C241" s="30"/>
      <c r="D241" s="27"/>
      <c r="E241" s="27"/>
      <c r="F241" s="27"/>
      <c r="G241" s="27"/>
      <c r="H241" s="27"/>
      <c r="I241" s="27"/>
      <c r="J241" s="27"/>
      <c r="K241" s="27"/>
      <c r="L241" s="27"/>
      <c r="M241" s="31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23.4" x14ac:dyDescent="0.6">
      <c r="A242" s="5"/>
      <c r="B242" s="30"/>
      <c r="C242" s="30"/>
      <c r="D242" s="27"/>
      <c r="E242" s="27"/>
      <c r="F242" s="27"/>
      <c r="G242" s="27"/>
      <c r="H242" s="27"/>
      <c r="I242" s="27"/>
      <c r="J242" s="27"/>
      <c r="K242" s="27"/>
      <c r="L242" s="27"/>
      <c r="M242" s="31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23.4" x14ac:dyDescent="0.6">
      <c r="A243" s="5"/>
      <c r="B243" s="30"/>
      <c r="C243" s="30"/>
      <c r="D243" s="27"/>
      <c r="E243" s="27"/>
      <c r="F243" s="27"/>
      <c r="G243" s="27"/>
      <c r="H243" s="27"/>
      <c r="I243" s="27"/>
      <c r="J243" s="27"/>
      <c r="K243" s="27"/>
      <c r="L243" s="27"/>
      <c r="M243" s="31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23.4" x14ac:dyDescent="0.6">
      <c r="A244" s="5"/>
      <c r="B244" s="30"/>
      <c r="C244" s="30"/>
      <c r="D244" s="27"/>
      <c r="E244" s="27"/>
      <c r="F244" s="27"/>
      <c r="G244" s="27"/>
      <c r="H244" s="27"/>
      <c r="I244" s="27"/>
      <c r="J244" s="27"/>
      <c r="K244" s="27"/>
      <c r="L244" s="27"/>
      <c r="M244" s="31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23.4" x14ac:dyDescent="0.6">
      <c r="A245" s="5"/>
      <c r="B245" s="30"/>
      <c r="C245" s="30"/>
      <c r="D245" s="27"/>
      <c r="E245" s="27"/>
      <c r="F245" s="27"/>
      <c r="G245" s="27"/>
      <c r="H245" s="27"/>
      <c r="I245" s="27"/>
      <c r="J245" s="27"/>
      <c r="K245" s="27"/>
      <c r="L245" s="27"/>
      <c r="M245" s="31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23.4" x14ac:dyDescent="0.6">
      <c r="A246" s="5"/>
      <c r="B246" s="30"/>
      <c r="C246" s="30"/>
      <c r="D246" s="27"/>
      <c r="E246" s="27"/>
      <c r="F246" s="27"/>
      <c r="G246" s="27"/>
      <c r="H246" s="27"/>
      <c r="I246" s="27"/>
      <c r="J246" s="27"/>
      <c r="K246" s="27"/>
      <c r="L246" s="27"/>
      <c r="M246" s="31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23.4" x14ac:dyDescent="0.6">
      <c r="A247" s="5"/>
      <c r="B247" s="30"/>
      <c r="C247" s="30"/>
      <c r="D247" s="27"/>
      <c r="E247" s="27"/>
      <c r="F247" s="27"/>
      <c r="G247" s="27"/>
      <c r="H247" s="27"/>
      <c r="I247" s="27"/>
      <c r="J247" s="27"/>
      <c r="K247" s="27"/>
      <c r="L247" s="27"/>
      <c r="M247" s="31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23.4" x14ac:dyDescent="0.6">
      <c r="A248" s="5"/>
      <c r="B248" s="30"/>
      <c r="C248" s="30"/>
      <c r="D248" s="27"/>
      <c r="E248" s="27"/>
      <c r="F248" s="27"/>
      <c r="G248" s="27"/>
      <c r="H248" s="27"/>
      <c r="I248" s="27"/>
      <c r="J248" s="27"/>
      <c r="K248" s="27"/>
      <c r="L248" s="27"/>
      <c r="M248" s="31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</sheetData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28.8" x14ac:dyDescent="0.4">
      <c r="A1" s="1" t="s">
        <v>0</v>
      </c>
      <c r="B1" s="11"/>
      <c r="C1" s="11"/>
      <c r="D1" s="12"/>
      <c r="E1" s="12"/>
      <c r="F1" s="12"/>
      <c r="G1" s="12"/>
      <c r="H1" s="12"/>
      <c r="I1" s="12"/>
      <c r="J1" s="12"/>
      <c r="K1" s="12"/>
      <c r="L1" s="13" t="s">
        <v>23</v>
      </c>
      <c r="M1" s="14">
        <f>SUBTOTAL(9,M3:M48)</f>
        <v>105</v>
      </c>
      <c r="N1" s="15" t="s">
        <v>24</v>
      </c>
      <c r="O1" s="16"/>
      <c r="P1" s="16"/>
      <c r="Q1" s="17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ht="23.4" x14ac:dyDescent="0.6">
      <c r="A3" s="5">
        <v>1</v>
      </c>
      <c r="B3" s="22"/>
      <c r="C3" s="23"/>
      <c r="D3" s="24">
        <v>244080</v>
      </c>
      <c r="E3" s="4" t="s">
        <v>58</v>
      </c>
      <c r="F3" s="4"/>
      <c r="G3" s="4" t="s">
        <v>100</v>
      </c>
      <c r="H3" s="4">
        <v>1</v>
      </c>
      <c r="I3" s="4" t="s">
        <v>101</v>
      </c>
      <c r="J3" s="25">
        <v>244074</v>
      </c>
      <c r="K3" s="25">
        <v>244083</v>
      </c>
      <c r="L3" s="4">
        <v>50</v>
      </c>
      <c r="M3" s="26">
        <f t="shared" ref="M3:M4" si="0">+H3*L3</f>
        <v>50</v>
      </c>
      <c r="N3" s="27"/>
      <c r="O3" s="27"/>
      <c r="P3" s="27"/>
      <c r="Q3" s="28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46.8" x14ac:dyDescent="0.6">
      <c r="A4" s="5">
        <v>2</v>
      </c>
      <c r="B4" s="22"/>
      <c r="C4" s="23"/>
      <c r="D4" s="24">
        <v>244080</v>
      </c>
      <c r="E4" s="4" t="s">
        <v>58</v>
      </c>
      <c r="F4" s="4"/>
      <c r="G4" s="4" t="s">
        <v>102</v>
      </c>
      <c r="H4" s="4">
        <v>1</v>
      </c>
      <c r="I4" s="4" t="s">
        <v>101</v>
      </c>
      <c r="J4" s="25">
        <v>244077</v>
      </c>
      <c r="K4" s="25">
        <v>244086</v>
      </c>
      <c r="L4" s="4">
        <v>55</v>
      </c>
      <c r="M4" s="26">
        <f t="shared" si="0"/>
        <v>55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 ht="23.4" x14ac:dyDescent="0.6">
      <c r="A5" s="5"/>
      <c r="B5" s="23"/>
      <c r="C5" s="23"/>
      <c r="D5" s="24"/>
      <c r="E5" s="4"/>
      <c r="F5" s="4"/>
      <c r="G5" s="4"/>
      <c r="H5" s="4"/>
      <c r="I5" s="4"/>
      <c r="J5" s="4"/>
      <c r="K5" s="4"/>
      <c r="L5" s="4"/>
      <c r="M5" s="26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3.4" x14ac:dyDescent="0.6">
      <c r="A6" s="5"/>
      <c r="B6" s="23"/>
      <c r="C6" s="23"/>
      <c r="D6" s="24"/>
      <c r="E6" s="4"/>
      <c r="F6" s="4"/>
      <c r="G6" s="4"/>
      <c r="H6" s="4"/>
      <c r="I6" s="4"/>
      <c r="J6" s="4"/>
      <c r="K6" s="4"/>
      <c r="L6" s="4"/>
      <c r="M6" s="26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3.4" x14ac:dyDescent="0.6">
      <c r="A7" s="5"/>
      <c r="B7" s="23"/>
      <c r="C7" s="23"/>
      <c r="D7" s="24"/>
      <c r="E7" s="4"/>
      <c r="F7" s="4"/>
      <c r="G7" s="4"/>
      <c r="H7" s="4"/>
      <c r="I7" s="4"/>
      <c r="J7" s="4"/>
      <c r="K7" s="4"/>
      <c r="L7" s="4"/>
      <c r="M7" s="26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3.4" x14ac:dyDescent="0.6">
      <c r="A8" s="5"/>
      <c r="B8" s="23"/>
      <c r="C8" s="23"/>
      <c r="D8" s="24"/>
      <c r="E8" s="4"/>
      <c r="F8" s="4"/>
      <c r="G8" s="4"/>
      <c r="H8" s="4"/>
      <c r="I8" s="4"/>
      <c r="J8" s="4"/>
      <c r="K8" s="24"/>
      <c r="L8" s="4"/>
      <c r="M8" s="26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3.4" x14ac:dyDescent="0.6">
      <c r="A9" s="5"/>
      <c r="B9" s="23"/>
      <c r="C9" s="23"/>
      <c r="D9" s="24"/>
      <c r="E9" s="4"/>
      <c r="F9" s="4"/>
      <c r="G9" s="4"/>
      <c r="H9" s="4"/>
      <c r="I9" s="4"/>
      <c r="J9" s="24"/>
      <c r="K9" s="24"/>
      <c r="L9" s="4"/>
      <c r="M9" s="26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3.4" x14ac:dyDescent="0.6">
      <c r="A10" s="5"/>
      <c r="B10" s="23"/>
      <c r="C10" s="23"/>
      <c r="D10" s="24"/>
      <c r="E10" s="4"/>
      <c r="F10" s="4"/>
      <c r="G10" s="4"/>
      <c r="H10" s="4"/>
      <c r="I10" s="4"/>
      <c r="J10" s="24"/>
      <c r="K10" s="24"/>
      <c r="L10" s="4"/>
      <c r="M10" s="26"/>
      <c r="N10" s="27"/>
      <c r="O10" s="27"/>
      <c r="P10" s="27"/>
      <c r="Q10" s="4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3.4" x14ac:dyDescent="0.6">
      <c r="A11" s="5"/>
      <c r="B11" s="23"/>
      <c r="C11" s="23"/>
      <c r="D11" s="24"/>
      <c r="E11" s="4"/>
      <c r="F11" s="4"/>
      <c r="G11" s="4"/>
      <c r="H11" s="4"/>
      <c r="I11" s="4"/>
      <c r="J11" s="24"/>
      <c r="K11" s="24"/>
      <c r="L11" s="4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3.4" x14ac:dyDescent="0.6">
      <c r="A12" s="5"/>
      <c r="B12" s="23"/>
      <c r="C12" s="23"/>
      <c r="D12" s="24"/>
      <c r="E12" s="4"/>
      <c r="F12" s="4"/>
      <c r="G12" s="4"/>
      <c r="H12" s="4"/>
      <c r="I12" s="4"/>
      <c r="J12" s="24"/>
      <c r="K12" s="24"/>
      <c r="L12" s="4"/>
      <c r="M12" s="26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3.4" x14ac:dyDescent="0.6">
      <c r="A13" s="5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3.4" x14ac:dyDescent="0.6">
      <c r="A14" s="5"/>
      <c r="B14" s="23"/>
      <c r="C14" s="23"/>
      <c r="D14" s="24"/>
      <c r="E14" s="4"/>
      <c r="F14" s="4"/>
      <c r="G14" s="4"/>
      <c r="H14" s="4"/>
      <c r="I14" s="4"/>
      <c r="J14" s="27"/>
      <c r="K14" s="24"/>
      <c r="L14" s="4"/>
      <c r="M14" s="26"/>
      <c r="N14" s="27"/>
      <c r="O14" s="27"/>
      <c r="P14" s="27"/>
      <c r="Q14" s="29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 ht="23.4" x14ac:dyDescent="0.6">
      <c r="A15" s="5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3.4" x14ac:dyDescent="0.6">
      <c r="A16" s="5"/>
      <c r="B16" s="23"/>
      <c r="C16" s="23"/>
      <c r="D16" s="24"/>
      <c r="E16" s="4"/>
      <c r="F16" s="4"/>
      <c r="G16" s="4"/>
      <c r="H16" s="4"/>
      <c r="I16" s="4"/>
      <c r="J16" s="27"/>
      <c r="K16" s="27"/>
      <c r="L16" s="4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3.4" x14ac:dyDescent="0.6">
      <c r="A17" s="5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3.4" x14ac:dyDescent="0.6">
      <c r="A18" s="5"/>
      <c r="B18" s="23"/>
      <c r="C18" s="23"/>
      <c r="D18" s="27"/>
      <c r="E18" s="27"/>
      <c r="F18" s="27"/>
      <c r="G18" s="27"/>
      <c r="H18" s="27"/>
      <c r="I18" s="27"/>
      <c r="J18" s="27"/>
      <c r="K18" s="27"/>
      <c r="L18" s="27"/>
      <c r="M18" s="26">
        <v>0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3.4" x14ac:dyDescent="0.6">
      <c r="A19" s="5"/>
      <c r="B19" s="23"/>
      <c r="C19" s="23"/>
      <c r="D19" s="27"/>
      <c r="E19" s="27"/>
      <c r="F19" s="27"/>
      <c r="G19" s="27"/>
      <c r="H19" s="27"/>
      <c r="I19" s="27"/>
      <c r="J19" s="27"/>
      <c r="K19" s="27"/>
      <c r="L19" s="27"/>
      <c r="M19" s="26">
        <v>0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3.4" x14ac:dyDescent="0.6">
      <c r="A20" s="5"/>
      <c r="B20" s="23"/>
      <c r="C20" s="23"/>
      <c r="D20" s="27"/>
      <c r="E20" s="27"/>
      <c r="F20" s="27"/>
      <c r="G20" s="27"/>
      <c r="H20" s="27"/>
      <c r="I20" s="27"/>
      <c r="J20" s="27"/>
      <c r="K20" s="27"/>
      <c r="L20" s="27"/>
      <c r="M20" s="26">
        <v>0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3.4" x14ac:dyDescent="0.6">
      <c r="A21" s="5"/>
      <c r="B21" s="23"/>
      <c r="C21" s="23"/>
      <c r="D21" s="27"/>
      <c r="E21" s="27"/>
      <c r="F21" s="27"/>
      <c r="G21" s="27"/>
      <c r="H21" s="27"/>
      <c r="I21" s="27"/>
      <c r="J21" s="27"/>
      <c r="K21" s="27"/>
      <c r="L21" s="27"/>
      <c r="M21" s="26">
        <v>0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3.4" x14ac:dyDescent="0.6">
      <c r="A22" s="5"/>
      <c r="B22" s="23"/>
      <c r="C22" s="23"/>
      <c r="D22" s="27"/>
      <c r="E22" s="27"/>
      <c r="F22" s="27"/>
      <c r="G22" s="27"/>
      <c r="H22" s="27"/>
      <c r="I22" s="27"/>
      <c r="J22" s="27"/>
      <c r="K22" s="27"/>
      <c r="L22" s="27"/>
      <c r="M22" s="26">
        <v>0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3.4" x14ac:dyDescent="0.6">
      <c r="A23" s="5"/>
      <c r="B23" s="23"/>
      <c r="C23" s="23"/>
      <c r="D23" s="27"/>
      <c r="E23" s="27"/>
      <c r="F23" s="27"/>
      <c r="G23" s="27"/>
      <c r="H23" s="27"/>
      <c r="I23" s="27"/>
      <c r="J23" s="27"/>
      <c r="K23" s="27"/>
      <c r="L23" s="27"/>
      <c r="M23" s="26">
        <v>0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3.4" x14ac:dyDescent="0.6">
      <c r="A24" s="5"/>
      <c r="B24" s="23"/>
      <c r="C24" s="23"/>
      <c r="D24" s="27"/>
      <c r="E24" s="27"/>
      <c r="F24" s="27"/>
      <c r="G24" s="27"/>
      <c r="H24" s="27"/>
      <c r="I24" s="27"/>
      <c r="J24" s="27"/>
      <c r="K24" s="27"/>
      <c r="L24" s="27"/>
      <c r="M24" s="26">
        <v>0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3.4" x14ac:dyDescent="0.6">
      <c r="A25" s="5"/>
      <c r="B25" s="23"/>
      <c r="C25" s="23"/>
      <c r="D25" s="27"/>
      <c r="E25" s="27"/>
      <c r="F25" s="27"/>
      <c r="G25" s="27"/>
      <c r="H25" s="27"/>
      <c r="I25" s="27"/>
      <c r="J25" s="27"/>
      <c r="K25" s="27"/>
      <c r="L25" s="27"/>
      <c r="M25" s="26">
        <v>0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3.4" x14ac:dyDescent="0.6">
      <c r="A26" s="5"/>
      <c r="B26" s="23"/>
      <c r="C26" s="23"/>
      <c r="D26" s="27"/>
      <c r="E26" s="27"/>
      <c r="F26" s="27"/>
      <c r="G26" s="27"/>
      <c r="H26" s="27"/>
      <c r="I26" s="27"/>
      <c r="J26" s="27"/>
      <c r="K26" s="27"/>
      <c r="L26" s="27"/>
      <c r="M26" s="26">
        <v>0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3.4" x14ac:dyDescent="0.6">
      <c r="A27" s="5"/>
      <c r="B27" s="23"/>
      <c r="C27" s="23"/>
      <c r="D27" s="27"/>
      <c r="E27" s="27"/>
      <c r="F27" s="27"/>
      <c r="G27" s="27"/>
      <c r="H27" s="27"/>
      <c r="I27" s="27"/>
      <c r="J27" s="27"/>
      <c r="K27" s="27"/>
      <c r="L27" s="27"/>
      <c r="M27" s="26">
        <v>0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3.4" x14ac:dyDescent="0.6">
      <c r="A28" s="5"/>
      <c r="B28" s="23"/>
      <c r="C28" s="23"/>
      <c r="D28" s="27"/>
      <c r="E28" s="27"/>
      <c r="F28" s="27"/>
      <c r="G28" s="27"/>
      <c r="H28" s="27"/>
      <c r="I28" s="27"/>
      <c r="J28" s="27"/>
      <c r="K28" s="27"/>
      <c r="L28" s="27"/>
      <c r="M28" s="26">
        <v>0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3.4" x14ac:dyDescent="0.6">
      <c r="A29" s="5"/>
      <c r="B29" s="23"/>
      <c r="C29" s="23"/>
      <c r="D29" s="27"/>
      <c r="E29" s="27"/>
      <c r="F29" s="27"/>
      <c r="G29" s="27"/>
      <c r="H29" s="27"/>
      <c r="I29" s="27"/>
      <c r="J29" s="27"/>
      <c r="K29" s="27"/>
      <c r="L29" s="27"/>
      <c r="M29" s="26">
        <v>0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3.4" x14ac:dyDescent="0.6">
      <c r="A30" s="5"/>
      <c r="B30" s="23"/>
      <c r="C30" s="23"/>
      <c r="D30" s="27"/>
      <c r="E30" s="27"/>
      <c r="F30" s="27"/>
      <c r="G30" s="27"/>
      <c r="H30" s="27"/>
      <c r="I30" s="27"/>
      <c r="J30" s="27"/>
      <c r="K30" s="27"/>
      <c r="L30" s="27"/>
      <c r="M30" s="26">
        <v>0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 spans="1:28" ht="23.4" x14ac:dyDescent="0.6">
      <c r="A31" s="5"/>
      <c r="B31" s="23"/>
      <c r="C31" s="23"/>
      <c r="D31" s="27"/>
      <c r="E31" s="27"/>
      <c r="F31" s="27"/>
      <c r="G31" s="27"/>
      <c r="H31" s="27"/>
      <c r="I31" s="27"/>
      <c r="J31" s="27"/>
      <c r="K31" s="27"/>
      <c r="L31" s="27"/>
      <c r="M31" s="26">
        <v>0</v>
      </c>
      <c r="N31" s="27"/>
      <c r="O31" s="27"/>
      <c r="P31" s="27"/>
      <c r="Q31" s="29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spans="1:28" ht="23.4" x14ac:dyDescent="0.6">
      <c r="A32" s="5"/>
      <c r="B32" s="23"/>
      <c r="C32" s="23"/>
      <c r="D32" s="27"/>
      <c r="E32" s="27"/>
      <c r="F32" s="27"/>
      <c r="G32" s="27"/>
      <c r="H32" s="27"/>
      <c r="I32" s="27"/>
      <c r="J32" s="27"/>
      <c r="K32" s="27"/>
      <c r="L32" s="27"/>
      <c r="M32" s="26">
        <v>0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spans="1:28" ht="23.4" x14ac:dyDescent="0.6">
      <c r="A33" s="5"/>
      <c r="B33" s="23"/>
      <c r="C33" s="23"/>
      <c r="D33" s="27"/>
      <c r="E33" s="27"/>
      <c r="F33" s="27"/>
      <c r="G33" s="27"/>
      <c r="H33" s="27"/>
      <c r="I33" s="27"/>
      <c r="J33" s="27"/>
      <c r="K33" s="27"/>
      <c r="L33" s="27"/>
      <c r="M33" s="26">
        <v>0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 spans="1:28" ht="23.4" x14ac:dyDescent="0.6">
      <c r="A34" s="5"/>
      <c r="B34" s="23"/>
      <c r="C34" s="23"/>
      <c r="D34" s="27"/>
      <c r="E34" s="27"/>
      <c r="F34" s="27"/>
      <c r="G34" s="27"/>
      <c r="H34" s="27"/>
      <c r="I34" s="27"/>
      <c r="J34" s="27"/>
      <c r="K34" s="27"/>
      <c r="L34" s="27"/>
      <c r="M34" s="26">
        <v>0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 spans="1:28" ht="23.4" x14ac:dyDescent="0.6">
      <c r="A35" s="5"/>
      <c r="B35" s="23"/>
      <c r="C35" s="23"/>
      <c r="D35" s="27"/>
      <c r="E35" s="27"/>
      <c r="F35" s="27"/>
      <c r="G35" s="27"/>
      <c r="H35" s="27"/>
      <c r="I35" s="27"/>
      <c r="J35" s="27"/>
      <c r="K35" s="27"/>
      <c r="L35" s="27"/>
      <c r="M35" s="26">
        <v>0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 spans="1:28" ht="23.4" x14ac:dyDescent="0.6">
      <c r="A36" s="5"/>
      <c r="B36" s="23"/>
      <c r="C36" s="23"/>
      <c r="D36" s="27"/>
      <c r="E36" s="27"/>
      <c r="F36" s="27"/>
      <c r="G36" s="27"/>
      <c r="H36" s="27"/>
      <c r="I36" s="27"/>
      <c r="J36" s="27"/>
      <c r="K36" s="27"/>
      <c r="L36" s="27"/>
      <c r="M36" s="26">
        <v>0</v>
      </c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spans="1:28" ht="23.4" x14ac:dyDescent="0.6">
      <c r="A37" s="5"/>
      <c r="B37" s="23"/>
      <c r="C37" s="23"/>
      <c r="D37" s="27"/>
      <c r="E37" s="27"/>
      <c r="F37" s="27"/>
      <c r="G37" s="27"/>
      <c r="H37" s="27"/>
      <c r="I37" s="27"/>
      <c r="J37" s="27"/>
      <c r="K37" s="27"/>
      <c r="L37" s="27"/>
      <c r="M37" s="26">
        <v>0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spans="1:28" ht="23.4" x14ac:dyDescent="0.6">
      <c r="A38" s="5"/>
      <c r="B38" s="23"/>
      <c r="C38" s="23"/>
      <c r="D38" s="27"/>
      <c r="E38" s="27"/>
      <c r="F38" s="27"/>
      <c r="G38" s="27"/>
      <c r="H38" s="27"/>
      <c r="I38" s="27"/>
      <c r="J38" s="27"/>
      <c r="K38" s="27"/>
      <c r="L38" s="27"/>
      <c r="M38" s="26">
        <v>0</v>
      </c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23.4" x14ac:dyDescent="0.6">
      <c r="A39" s="5"/>
      <c r="B39" s="23"/>
      <c r="C39" s="23"/>
      <c r="D39" s="27"/>
      <c r="E39" s="27"/>
      <c r="F39" s="27"/>
      <c r="G39" s="27"/>
      <c r="H39" s="27"/>
      <c r="I39" s="27"/>
      <c r="J39" s="27"/>
      <c r="K39" s="27"/>
      <c r="L39" s="27"/>
      <c r="M39" s="26">
        <v>0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spans="1:28" ht="23.4" x14ac:dyDescent="0.6">
      <c r="A40" s="5"/>
      <c r="B40" s="23"/>
      <c r="C40" s="23"/>
      <c r="D40" s="27"/>
      <c r="E40" s="27"/>
      <c r="F40" s="27"/>
      <c r="G40" s="27"/>
      <c r="H40" s="27"/>
      <c r="I40" s="27"/>
      <c r="J40" s="27"/>
      <c r="K40" s="27"/>
      <c r="L40" s="27"/>
      <c r="M40" s="26">
        <v>0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spans="1:28" ht="23.4" x14ac:dyDescent="0.6">
      <c r="A41" s="5"/>
      <c r="B41" s="23"/>
      <c r="C41" s="23"/>
      <c r="D41" s="27"/>
      <c r="E41" s="27"/>
      <c r="F41" s="27"/>
      <c r="G41" s="27"/>
      <c r="H41" s="27"/>
      <c r="I41" s="27"/>
      <c r="J41" s="27"/>
      <c r="K41" s="27"/>
      <c r="L41" s="27"/>
      <c r="M41" s="26">
        <v>0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 spans="1:28" ht="23.4" x14ac:dyDescent="0.6">
      <c r="A42" s="5"/>
      <c r="B42" s="23"/>
      <c r="C42" s="23"/>
      <c r="D42" s="27"/>
      <c r="E42" s="27"/>
      <c r="F42" s="27"/>
      <c r="G42" s="27"/>
      <c r="H42" s="27"/>
      <c r="I42" s="27"/>
      <c r="J42" s="27"/>
      <c r="K42" s="27"/>
      <c r="L42" s="27"/>
      <c r="M42" s="26">
        <v>0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spans="1:28" ht="23.4" x14ac:dyDescent="0.6">
      <c r="A43" s="5"/>
      <c r="B43" s="23"/>
      <c r="C43" s="23"/>
      <c r="D43" s="27"/>
      <c r="E43" s="27"/>
      <c r="F43" s="27"/>
      <c r="G43" s="27"/>
      <c r="H43" s="27"/>
      <c r="I43" s="27"/>
      <c r="J43" s="27"/>
      <c r="K43" s="27"/>
      <c r="L43" s="27"/>
      <c r="M43" s="26">
        <v>0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spans="1:28" ht="23.4" x14ac:dyDescent="0.6">
      <c r="A44" s="5"/>
      <c r="B44" s="23"/>
      <c r="C44" s="23"/>
      <c r="D44" s="27"/>
      <c r="E44" s="27"/>
      <c r="F44" s="27"/>
      <c r="G44" s="27"/>
      <c r="H44" s="27"/>
      <c r="I44" s="27"/>
      <c r="J44" s="27"/>
      <c r="K44" s="27"/>
      <c r="L44" s="27"/>
      <c r="M44" s="26">
        <v>0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 spans="1:28" ht="23.4" x14ac:dyDescent="0.6">
      <c r="A45" s="5"/>
      <c r="B45" s="23"/>
      <c r="C45" s="23"/>
      <c r="D45" s="27"/>
      <c r="E45" s="27"/>
      <c r="F45" s="27"/>
      <c r="G45" s="27"/>
      <c r="H45" s="27"/>
      <c r="I45" s="27"/>
      <c r="J45" s="27"/>
      <c r="K45" s="27"/>
      <c r="L45" s="27"/>
      <c r="M45" s="26">
        <v>0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spans="1:28" ht="23.4" x14ac:dyDescent="0.6">
      <c r="A46" s="5"/>
      <c r="B46" s="23"/>
      <c r="C46" s="23"/>
      <c r="D46" s="27"/>
      <c r="E46" s="27"/>
      <c r="F46" s="27"/>
      <c r="G46" s="27"/>
      <c r="H46" s="27"/>
      <c r="I46" s="27"/>
      <c r="J46" s="27"/>
      <c r="K46" s="27"/>
      <c r="L46" s="27"/>
      <c r="M46" s="26">
        <v>0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spans="1:28" ht="23.4" x14ac:dyDescent="0.6">
      <c r="A47" s="5"/>
      <c r="B47" s="23"/>
      <c r="C47" s="23"/>
      <c r="D47" s="27"/>
      <c r="E47" s="27"/>
      <c r="F47" s="27"/>
      <c r="G47" s="27"/>
      <c r="H47" s="27"/>
      <c r="I47" s="27"/>
      <c r="J47" s="27"/>
      <c r="K47" s="27"/>
      <c r="L47" s="27"/>
      <c r="M47" s="26">
        <v>0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 spans="1:28" ht="23.4" x14ac:dyDescent="0.6">
      <c r="A48" s="5"/>
      <c r="B48" s="23"/>
      <c r="C48" s="23"/>
      <c r="D48" s="27"/>
      <c r="E48" s="27"/>
      <c r="F48" s="27"/>
      <c r="G48" s="27"/>
      <c r="H48" s="27"/>
      <c r="I48" s="27"/>
      <c r="J48" s="27"/>
      <c r="K48" s="27"/>
      <c r="L48" s="27"/>
      <c r="M48" s="26">
        <v>0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spans="1:28" ht="23.4" x14ac:dyDescent="0.6">
      <c r="A49" s="5"/>
      <c r="B49" s="30"/>
      <c r="C49" s="30"/>
      <c r="D49" s="27"/>
      <c r="E49" s="27"/>
      <c r="F49" s="27"/>
      <c r="G49" s="27"/>
      <c r="H49" s="27"/>
      <c r="I49" s="27"/>
      <c r="J49" s="27"/>
      <c r="K49" s="27"/>
      <c r="L49" s="27"/>
      <c r="M49" s="31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3.4" x14ac:dyDescent="0.6">
      <c r="A50" s="5"/>
      <c r="B50" s="30"/>
      <c r="C50" s="30"/>
      <c r="D50" s="27"/>
      <c r="E50" s="27"/>
      <c r="F50" s="27"/>
      <c r="G50" s="27"/>
      <c r="H50" s="27"/>
      <c r="I50" s="27"/>
      <c r="J50" s="27"/>
      <c r="K50" s="27"/>
      <c r="L50" s="27"/>
      <c r="M50" s="31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3.4" x14ac:dyDescent="0.6">
      <c r="A51" s="5"/>
      <c r="B51" s="30"/>
      <c r="C51" s="30"/>
      <c r="D51" s="27"/>
      <c r="E51" s="27"/>
      <c r="F51" s="27"/>
      <c r="G51" s="27"/>
      <c r="H51" s="27"/>
      <c r="I51" s="27"/>
      <c r="J51" s="27"/>
      <c r="K51" s="27"/>
      <c r="L51" s="27"/>
      <c r="M51" s="31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3.4" x14ac:dyDescent="0.6">
      <c r="A52" s="5"/>
      <c r="B52" s="30"/>
      <c r="C52" s="30"/>
      <c r="D52" s="27"/>
      <c r="E52" s="27"/>
      <c r="F52" s="27"/>
      <c r="G52" s="27"/>
      <c r="H52" s="27"/>
      <c r="I52" s="27"/>
      <c r="J52" s="27"/>
      <c r="K52" s="27"/>
      <c r="L52" s="27"/>
      <c r="M52" s="31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3.4" x14ac:dyDescent="0.6">
      <c r="A53" s="5"/>
      <c r="B53" s="30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31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3.4" x14ac:dyDescent="0.6">
      <c r="A54" s="5"/>
      <c r="B54" s="30"/>
      <c r="C54" s="30"/>
      <c r="D54" s="27"/>
      <c r="E54" s="27"/>
      <c r="F54" s="27"/>
      <c r="G54" s="27"/>
      <c r="H54" s="27"/>
      <c r="I54" s="27"/>
      <c r="J54" s="27"/>
      <c r="K54" s="27"/>
      <c r="L54" s="27"/>
      <c r="M54" s="31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3.4" x14ac:dyDescent="0.6">
      <c r="A55" s="5"/>
      <c r="B55" s="30"/>
      <c r="C55" s="30"/>
      <c r="D55" s="27"/>
      <c r="E55" s="27"/>
      <c r="F55" s="27"/>
      <c r="G55" s="27"/>
      <c r="H55" s="27"/>
      <c r="I55" s="27"/>
      <c r="J55" s="27"/>
      <c r="K55" s="27"/>
      <c r="L55" s="27"/>
      <c r="M55" s="31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3.4" x14ac:dyDescent="0.6">
      <c r="A56" s="5"/>
      <c r="B56" s="30"/>
      <c r="C56" s="30"/>
      <c r="D56" s="27"/>
      <c r="E56" s="27"/>
      <c r="F56" s="27"/>
      <c r="G56" s="27"/>
      <c r="H56" s="27"/>
      <c r="I56" s="27"/>
      <c r="J56" s="27"/>
      <c r="K56" s="27"/>
      <c r="L56" s="27"/>
      <c r="M56" s="31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3.4" x14ac:dyDescent="0.6">
      <c r="A57" s="5"/>
      <c r="B57" s="30"/>
      <c r="C57" s="30"/>
      <c r="D57" s="27"/>
      <c r="E57" s="27"/>
      <c r="F57" s="27"/>
      <c r="G57" s="27"/>
      <c r="H57" s="27"/>
      <c r="I57" s="27"/>
      <c r="J57" s="27"/>
      <c r="K57" s="27"/>
      <c r="L57" s="27"/>
      <c r="M57" s="31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3.4" x14ac:dyDescent="0.6">
      <c r="A58" s="5"/>
      <c r="B58" s="30"/>
      <c r="C58" s="30"/>
      <c r="D58" s="27"/>
      <c r="E58" s="27"/>
      <c r="F58" s="27"/>
      <c r="G58" s="27"/>
      <c r="H58" s="27"/>
      <c r="I58" s="27"/>
      <c r="J58" s="27"/>
      <c r="K58" s="27"/>
      <c r="L58" s="27"/>
      <c r="M58" s="31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3.4" x14ac:dyDescent="0.6">
      <c r="A59" s="5"/>
      <c r="B59" s="30"/>
      <c r="C59" s="30"/>
      <c r="D59" s="27"/>
      <c r="E59" s="27"/>
      <c r="F59" s="27"/>
      <c r="G59" s="27"/>
      <c r="H59" s="27"/>
      <c r="I59" s="27"/>
      <c r="J59" s="27"/>
      <c r="K59" s="27"/>
      <c r="L59" s="27"/>
      <c r="M59" s="31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 spans="1:28" ht="23.4" x14ac:dyDescent="0.6">
      <c r="A60" s="5"/>
      <c r="B60" s="30"/>
      <c r="C60" s="30"/>
      <c r="D60" s="27"/>
      <c r="E60" s="27"/>
      <c r="F60" s="27"/>
      <c r="G60" s="27"/>
      <c r="H60" s="27"/>
      <c r="I60" s="27"/>
      <c r="J60" s="27"/>
      <c r="K60" s="27"/>
      <c r="L60" s="27"/>
      <c r="M60" s="31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3.4" x14ac:dyDescent="0.6">
      <c r="A61" s="5"/>
      <c r="B61" s="30"/>
      <c r="C61" s="30"/>
      <c r="D61" s="27"/>
      <c r="E61" s="27"/>
      <c r="F61" s="27"/>
      <c r="G61" s="27"/>
      <c r="H61" s="27"/>
      <c r="I61" s="27"/>
      <c r="J61" s="27"/>
      <c r="K61" s="27"/>
      <c r="L61" s="27"/>
      <c r="M61" s="31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3.4" x14ac:dyDescent="0.6">
      <c r="A62" s="5"/>
      <c r="B62" s="30"/>
      <c r="C62" s="30"/>
      <c r="D62" s="27"/>
      <c r="E62" s="27"/>
      <c r="F62" s="27"/>
      <c r="G62" s="27"/>
      <c r="H62" s="27"/>
      <c r="I62" s="27"/>
      <c r="J62" s="27"/>
      <c r="K62" s="27"/>
      <c r="L62" s="27"/>
      <c r="M62" s="31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3.4" x14ac:dyDescent="0.6">
      <c r="A63" s="5"/>
      <c r="B63" s="30"/>
      <c r="C63" s="30"/>
      <c r="D63" s="27"/>
      <c r="E63" s="27"/>
      <c r="F63" s="27"/>
      <c r="G63" s="27"/>
      <c r="H63" s="27"/>
      <c r="I63" s="27"/>
      <c r="J63" s="27"/>
      <c r="K63" s="27"/>
      <c r="L63" s="27"/>
      <c r="M63" s="31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3.4" x14ac:dyDescent="0.6">
      <c r="A64" s="5"/>
      <c r="B64" s="30"/>
      <c r="C64" s="30"/>
      <c r="D64" s="27"/>
      <c r="E64" s="27"/>
      <c r="F64" s="27"/>
      <c r="G64" s="27"/>
      <c r="H64" s="27"/>
      <c r="I64" s="27"/>
      <c r="J64" s="27"/>
      <c r="K64" s="27"/>
      <c r="L64" s="27"/>
      <c r="M64" s="31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3.4" x14ac:dyDescent="0.6">
      <c r="A65" s="5"/>
      <c r="B65" s="30"/>
      <c r="C65" s="30"/>
      <c r="D65" s="27"/>
      <c r="E65" s="27"/>
      <c r="F65" s="27"/>
      <c r="G65" s="27"/>
      <c r="H65" s="27"/>
      <c r="I65" s="27"/>
      <c r="J65" s="27"/>
      <c r="K65" s="27"/>
      <c r="L65" s="27"/>
      <c r="M65" s="31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3.4" x14ac:dyDescent="0.6">
      <c r="A66" s="5"/>
      <c r="B66" s="30"/>
      <c r="C66" s="30"/>
      <c r="D66" s="27"/>
      <c r="E66" s="27"/>
      <c r="F66" s="27"/>
      <c r="G66" s="27"/>
      <c r="H66" s="27"/>
      <c r="I66" s="27"/>
      <c r="J66" s="27"/>
      <c r="K66" s="27"/>
      <c r="L66" s="27"/>
      <c r="M66" s="31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3.4" x14ac:dyDescent="0.6">
      <c r="A67" s="5"/>
      <c r="B67" s="30"/>
      <c r="C67" s="30"/>
      <c r="D67" s="27"/>
      <c r="E67" s="27"/>
      <c r="F67" s="27"/>
      <c r="G67" s="27"/>
      <c r="H67" s="27"/>
      <c r="I67" s="27"/>
      <c r="J67" s="27"/>
      <c r="K67" s="27"/>
      <c r="L67" s="27"/>
      <c r="M67" s="31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3.4" x14ac:dyDescent="0.6">
      <c r="A68" s="5"/>
      <c r="B68" s="30"/>
      <c r="C68" s="30"/>
      <c r="D68" s="27"/>
      <c r="E68" s="27"/>
      <c r="F68" s="27"/>
      <c r="G68" s="27"/>
      <c r="H68" s="27"/>
      <c r="I68" s="27"/>
      <c r="J68" s="27"/>
      <c r="K68" s="27"/>
      <c r="L68" s="27"/>
      <c r="M68" s="31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3.4" x14ac:dyDescent="0.6">
      <c r="A69" s="5"/>
      <c r="B69" s="30"/>
      <c r="C69" s="30"/>
      <c r="D69" s="27"/>
      <c r="E69" s="27"/>
      <c r="F69" s="27"/>
      <c r="G69" s="27"/>
      <c r="H69" s="27"/>
      <c r="I69" s="27"/>
      <c r="J69" s="27"/>
      <c r="K69" s="27"/>
      <c r="L69" s="27"/>
      <c r="M69" s="31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3.4" x14ac:dyDescent="0.6">
      <c r="A70" s="5"/>
      <c r="B70" s="30"/>
      <c r="C70" s="30"/>
      <c r="D70" s="27"/>
      <c r="E70" s="27"/>
      <c r="F70" s="27"/>
      <c r="G70" s="27"/>
      <c r="H70" s="27"/>
      <c r="I70" s="27"/>
      <c r="J70" s="27"/>
      <c r="K70" s="27"/>
      <c r="L70" s="27"/>
      <c r="M70" s="31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3.4" x14ac:dyDescent="0.6">
      <c r="A71" s="5"/>
      <c r="B71" s="30"/>
      <c r="C71" s="30"/>
      <c r="D71" s="27"/>
      <c r="E71" s="27"/>
      <c r="F71" s="27"/>
      <c r="G71" s="27"/>
      <c r="H71" s="27"/>
      <c r="I71" s="27"/>
      <c r="J71" s="27"/>
      <c r="K71" s="27"/>
      <c r="L71" s="27"/>
      <c r="M71" s="31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3.4" x14ac:dyDescent="0.6">
      <c r="A72" s="5"/>
      <c r="B72" s="30"/>
      <c r="C72" s="30"/>
      <c r="D72" s="27"/>
      <c r="E72" s="27"/>
      <c r="F72" s="27"/>
      <c r="G72" s="27"/>
      <c r="H72" s="27"/>
      <c r="I72" s="27"/>
      <c r="J72" s="27"/>
      <c r="K72" s="27"/>
      <c r="L72" s="27"/>
      <c r="M72" s="31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3.4" x14ac:dyDescent="0.6">
      <c r="A73" s="5"/>
      <c r="B73" s="30"/>
      <c r="C73" s="30"/>
      <c r="D73" s="27"/>
      <c r="E73" s="27"/>
      <c r="F73" s="27"/>
      <c r="G73" s="27"/>
      <c r="H73" s="27"/>
      <c r="I73" s="27"/>
      <c r="J73" s="27"/>
      <c r="K73" s="27"/>
      <c r="L73" s="27"/>
      <c r="M73" s="31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3.4" x14ac:dyDescent="0.6">
      <c r="A74" s="5"/>
      <c r="B74" s="30"/>
      <c r="C74" s="30"/>
      <c r="D74" s="27"/>
      <c r="E74" s="27"/>
      <c r="F74" s="27"/>
      <c r="G74" s="27"/>
      <c r="H74" s="27"/>
      <c r="I74" s="27"/>
      <c r="J74" s="27"/>
      <c r="K74" s="27"/>
      <c r="L74" s="27"/>
      <c r="M74" s="31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3.4" x14ac:dyDescent="0.6">
      <c r="A75" s="5"/>
      <c r="B75" s="30"/>
      <c r="C75" s="30"/>
      <c r="D75" s="27"/>
      <c r="E75" s="27"/>
      <c r="F75" s="27"/>
      <c r="G75" s="27"/>
      <c r="H75" s="27"/>
      <c r="I75" s="27"/>
      <c r="J75" s="27"/>
      <c r="K75" s="27"/>
      <c r="L75" s="27"/>
      <c r="M75" s="31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3.4" x14ac:dyDescent="0.6">
      <c r="A76" s="5"/>
      <c r="B76" s="30"/>
      <c r="C76" s="30"/>
      <c r="D76" s="27"/>
      <c r="E76" s="27"/>
      <c r="F76" s="27"/>
      <c r="G76" s="27"/>
      <c r="H76" s="27"/>
      <c r="I76" s="27"/>
      <c r="J76" s="27"/>
      <c r="K76" s="27"/>
      <c r="L76" s="27"/>
      <c r="M76" s="31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3.4" x14ac:dyDescent="0.6">
      <c r="A77" s="5"/>
      <c r="B77" s="30"/>
      <c r="C77" s="30"/>
      <c r="D77" s="27"/>
      <c r="E77" s="27"/>
      <c r="F77" s="27"/>
      <c r="G77" s="27"/>
      <c r="H77" s="27"/>
      <c r="I77" s="27"/>
      <c r="J77" s="27"/>
      <c r="K77" s="27"/>
      <c r="L77" s="27"/>
      <c r="M77" s="31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3.4" x14ac:dyDescent="0.6">
      <c r="A78" s="5"/>
      <c r="B78" s="30"/>
      <c r="C78" s="30"/>
      <c r="D78" s="27"/>
      <c r="E78" s="27"/>
      <c r="F78" s="27"/>
      <c r="G78" s="27"/>
      <c r="H78" s="27"/>
      <c r="I78" s="27"/>
      <c r="J78" s="27"/>
      <c r="K78" s="27"/>
      <c r="L78" s="27"/>
      <c r="M78" s="31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3.4" x14ac:dyDescent="0.6">
      <c r="A79" s="5"/>
      <c r="B79" s="30"/>
      <c r="C79" s="30"/>
      <c r="D79" s="27"/>
      <c r="E79" s="27"/>
      <c r="F79" s="27"/>
      <c r="G79" s="27"/>
      <c r="H79" s="27"/>
      <c r="I79" s="27"/>
      <c r="J79" s="27"/>
      <c r="K79" s="27"/>
      <c r="L79" s="27"/>
      <c r="M79" s="31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3.4" x14ac:dyDescent="0.6">
      <c r="A80" s="5"/>
      <c r="B80" s="30"/>
      <c r="C80" s="30"/>
      <c r="D80" s="27"/>
      <c r="E80" s="27"/>
      <c r="F80" s="27"/>
      <c r="G80" s="27"/>
      <c r="H80" s="27"/>
      <c r="I80" s="27"/>
      <c r="J80" s="27"/>
      <c r="K80" s="27"/>
      <c r="L80" s="27"/>
      <c r="M80" s="31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3.4" x14ac:dyDescent="0.6">
      <c r="A81" s="5"/>
      <c r="B81" s="30"/>
      <c r="C81" s="30"/>
      <c r="D81" s="27"/>
      <c r="E81" s="27"/>
      <c r="F81" s="27"/>
      <c r="G81" s="27"/>
      <c r="H81" s="27"/>
      <c r="I81" s="27"/>
      <c r="J81" s="27"/>
      <c r="K81" s="27"/>
      <c r="L81" s="27"/>
      <c r="M81" s="31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3.4" x14ac:dyDescent="0.6">
      <c r="A82" s="5"/>
      <c r="B82" s="30"/>
      <c r="C82" s="30"/>
      <c r="D82" s="27"/>
      <c r="E82" s="27"/>
      <c r="F82" s="27"/>
      <c r="G82" s="27"/>
      <c r="H82" s="27"/>
      <c r="I82" s="27"/>
      <c r="J82" s="27"/>
      <c r="K82" s="27"/>
      <c r="L82" s="27"/>
      <c r="M82" s="31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3.4" x14ac:dyDescent="0.6">
      <c r="A83" s="5"/>
      <c r="B83" s="30"/>
      <c r="C83" s="30"/>
      <c r="D83" s="27"/>
      <c r="E83" s="27"/>
      <c r="F83" s="27"/>
      <c r="G83" s="27"/>
      <c r="H83" s="27"/>
      <c r="I83" s="27"/>
      <c r="J83" s="27"/>
      <c r="K83" s="27"/>
      <c r="L83" s="27"/>
      <c r="M83" s="31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3.4" x14ac:dyDescent="0.6">
      <c r="A84" s="5"/>
      <c r="B84" s="30"/>
      <c r="C84" s="30"/>
      <c r="D84" s="27"/>
      <c r="E84" s="27"/>
      <c r="F84" s="27"/>
      <c r="G84" s="27"/>
      <c r="H84" s="27"/>
      <c r="I84" s="27"/>
      <c r="J84" s="27"/>
      <c r="K84" s="27"/>
      <c r="L84" s="27"/>
      <c r="M84" s="31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3.4" x14ac:dyDescent="0.6">
      <c r="A85" s="5"/>
      <c r="B85" s="30"/>
      <c r="C85" s="30"/>
      <c r="D85" s="27"/>
      <c r="E85" s="27"/>
      <c r="F85" s="27"/>
      <c r="G85" s="27"/>
      <c r="H85" s="27"/>
      <c r="I85" s="27"/>
      <c r="J85" s="27"/>
      <c r="K85" s="27"/>
      <c r="L85" s="27"/>
      <c r="M85" s="31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3.4" x14ac:dyDescent="0.6">
      <c r="A86" s="5"/>
      <c r="B86" s="30"/>
      <c r="C86" s="30"/>
      <c r="D86" s="27"/>
      <c r="E86" s="27"/>
      <c r="F86" s="27"/>
      <c r="G86" s="27"/>
      <c r="H86" s="27"/>
      <c r="I86" s="27"/>
      <c r="J86" s="27"/>
      <c r="K86" s="27"/>
      <c r="L86" s="27"/>
      <c r="M86" s="31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3.4" x14ac:dyDescent="0.6">
      <c r="A87" s="5"/>
      <c r="B87" s="30"/>
      <c r="C87" s="30"/>
      <c r="D87" s="27"/>
      <c r="E87" s="27"/>
      <c r="F87" s="27"/>
      <c r="G87" s="27"/>
      <c r="H87" s="27"/>
      <c r="I87" s="27"/>
      <c r="J87" s="27"/>
      <c r="K87" s="27"/>
      <c r="L87" s="27"/>
      <c r="M87" s="31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3.4" x14ac:dyDescent="0.6">
      <c r="A88" s="5"/>
      <c r="B88" s="30"/>
      <c r="C88" s="30"/>
      <c r="D88" s="27"/>
      <c r="E88" s="27"/>
      <c r="F88" s="27"/>
      <c r="G88" s="27"/>
      <c r="H88" s="27"/>
      <c r="I88" s="27"/>
      <c r="J88" s="27"/>
      <c r="K88" s="27"/>
      <c r="L88" s="27"/>
      <c r="M88" s="31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3.4" x14ac:dyDescent="0.6">
      <c r="A89" s="5"/>
      <c r="B89" s="30"/>
      <c r="C89" s="30"/>
      <c r="D89" s="27"/>
      <c r="E89" s="27"/>
      <c r="F89" s="27"/>
      <c r="G89" s="27"/>
      <c r="H89" s="27"/>
      <c r="I89" s="27"/>
      <c r="J89" s="27"/>
      <c r="K89" s="27"/>
      <c r="L89" s="27"/>
      <c r="M89" s="31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3.4" x14ac:dyDescent="0.6">
      <c r="A90" s="5"/>
      <c r="B90" s="30"/>
      <c r="C90" s="30"/>
      <c r="D90" s="27"/>
      <c r="E90" s="27"/>
      <c r="F90" s="27"/>
      <c r="G90" s="27"/>
      <c r="H90" s="27"/>
      <c r="I90" s="27"/>
      <c r="J90" s="27"/>
      <c r="K90" s="27"/>
      <c r="L90" s="27"/>
      <c r="M90" s="31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3.4" x14ac:dyDescent="0.6">
      <c r="A91" s="5"/>
      <c r="B91" s="30"/>
      <c r="C91" s="30"/>
      <c r="D91" s="27"/>
      <c r="E91" s="27"/>
      <c r="F91" s="27"/>
      <c r="G91" s="27"/>
      <c r="H91" s="27"/>
      <c r="I91" s="27"/>
      <c r="J91" s="27"/>
      <c r="K91" s="27"/>
      <c r="L91" s="27"/>
      <c r="M91" s="31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3.4" x14ac:dyDescent="0.6">
      <c r="A92" s="5"/>
      <c r="B92" s="30"/>
      <c r="C92" s="30"/>
      <c r="D92" s="27"/>
      <c r="E92" s="27"/>
      <c r="F92" s="27"/>
      <c r="G92" s="27"/>
      <c r="H92" s="27"/>
      <c r="I92" s="27"/>
      <c r="J92" s="27"/>
      <c r="K92" s="27"/>
      <c r="L92" s="27"/>
      <c r="M92" s="31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3.4" x14ac:dyDescent="0.6">
      <c r="A93" s="5"/>
      <c r="B93" s="30"/>
      <c r="C93" s="30"/>
      <c r="D93" s="27"/>
      <c r="E93" s="27"/>
      <c r="F93" s="27"/>
      <c r="G93" s="27"/>
      <c r="H93" s="27"/>
      <c r="I93" s="27"/>
      <c r="J93" s="27"/>
      <c r="K93" s="27"/>
      <c r="L93" s="27"/>
      <c r="M93" s="31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3.4" x14ac:dyDescent="0.6">
      <c r="A94" s="5"/>
      <c r="B94" s="30"/>
      <c r="C94" s="30"/>
      <c r="D94" s="27"/>
      <c r="E94" s="27"/>
      <c r="F94" s="27"/>
      <c r="G94" s="27"/>
      <c r="H94" s="27"/>
      <c r="I94" s="27"/>
      <c r="J94" s="27"/>
      <c r="K94" s="27"/>
      <c r="L94" s="27"/>
      <c r="M94" s="31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3.4" x14ac:dyDescent="0.6">
      <c r="A95" s="5"/>
      <c r="B95" s="30"/>
      <c r="C95" s="30"/>
      <c r="D95" s="27"/>
      <c r="E95" s="27"/>
      <c r="F95" s="27"/>
      <c r="G95" s="27"/>
      <c r="H95" s="27"/>
      <c r="I95" s="27"/>
      <c r="J95" s="27"/>
      <c r="K95" s="27"/>
      <c r="L95" s="27"/>
      <c r="M95" s="31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3.4" x14ac:dyDescent="0.6">
      <c r="A96" s="5"/>
      <c r="B96" s="30"/>
      <c r="C96" s="30"/>
      <c r="D96" s="27"/>
      <c r="E96" s="27"/>
      <c r="F96" s="27"/>
      <c r="G96" s="27"/>
      <c r="H96" s="27"/>
      <c r="I96" s="27"/>
      <c r="J96" s="27"/>
      <c r="K96" s="27"/>
      <c r="L96" s="27"/>
      <c r="M96" s="31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3.4" x14ac:dyDescent="0.6">
      <c r="A97" s="5"/>
      <c r="B97" s="30"/>
      <c r="C97" s="30"/>
      <c r="D97" s="27"/>
      <c r="E97" s="27"/>
      <c r="F97" s="27"/>
      <c r="G97" s="27"/>
      <c r="H97" s="27"/>
      <c r="I97" s="27"/>
      <c r="J97" s="27"/>
      <c r="K97" s="27"/>
      <c r="L97" s="27"/>
      <c r="M97" s="31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3.4" x14ac:dyDescent="0.6">
      <c r="A98" s="5"/>
      <c r="B98" s="30"/>
      <c r="C98" s="30"/>
      <c r="D98" s="27"/>
      <c r="E98" s="27"/>
      <c r="F98" s="27"/>
      <c r="G98" s="27"/>
      <c r="H98" s="27"/>
      <c r="I98" s="27"/>
      <c r="J98" s="27"/>
      <c r="K98" s="27"/>
      <c r="L98" s="27"/>
      <c r="M98" s="31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3.4" x14ac:dyDescent="0.6">
      <c r="A99" s="5"/>
      <c r="B99" s="30"/>
      <c r="C99" s="30"/>
      <c r="D99" s="27"/>
      <c r="E99" s="27"/>
      <c r="F99" s="27"/>
      <c r="G99" s="27"/>
      <c r="H99" s="27"/>
      <c r="I99" s="27"/>
      <c r="J99" s="27"/>
      <c r="K99" s="27"/>
      <c r="L99" s="27"/>
      <c r="M99" s="31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3.4" x14ac:dyDescent="0.6">
      <c r="A100" s="5"/>
      <c r="B100" s="30"/>
      <c r="C100" s="30"/>
      <c r="D100" s="27"/>
      <c r="E100" s="27"/>
      <c r="F100" s="27"/>
      <c r="G100" s="27"/>
      <c r="H100" s="27"/>
      <c r="I100" s="27"/>
      <c r="J100" s="27"/>
      <c r="K100" s="27"/>
      <c r="L100" s="27"/>
      <c r="M100" s="31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3.4" x14ac:dyDescent="0.6">
      <c r="A101" s="5"/>
      <c r="B101" s="30"/>
      <c r="C101" s="30"/>
      <c r="D101" s="27"/>
      <c r="E101" s="27"/>
      <c r="F101" s="27"/>
      <c r="G101" s="27"/>
      <c r="H101" s="27"/>
      <c r="I101" s="27"/>
      <c r="J101" s="27"/>
      <c r="K101" s="27"/>
      <c r="L101" s="27"/>
      <c r="M101" s="31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3.4" x14ac:dyDescent="0.6">
      <c r="A102" s="5"/>
      <c r="B102" s="30"/>
      <c r="C102" s="30"/>
      <c r="D102" s="27"/>
      <c r="E102" s="27"/>
      <c r="F102" s="27"/>
      <c r="G102" s="27"/>
      <c r="H102" s="27"/>
      <c r="I102" s="27"/>
      <c r="J102" s="27"/>
      <c r="K102" s="27"/>
      <c r="L102" s="27"/>
      <c r="M102" s="31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3.4" x14ac:dyDescent="0.6">
      <c r="A103" s="5"/>
      <c r="B103" s="30"/>
      <c r="C103" s="30"/>
      <c r="D103" s="27"/>
      <c r="E103" s="27"/>
      <c r="F103" s="27"/>
      <c r="G103" s="27"/>
      <c r="H103" s="27"/>
      <c r="I103" s="27"/>
      <c r="J103" s="27"/>
      <c r="K103" s="27"/>
      <c r="L103" s="27"/>
      <c r="M103" s="31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3.4" x14ac:dyDescent="0.6">
      <c r="A104" s="5"/>
      <c r="B104" s="30"/>
      <c r="C104" s="30"/>
      <c r="D104" s="27"/>
      <c r="E104" s="27"/>
      <c r="F104" s="27"/>
      <c r="G104" s="27"/>
      <c r="H104" s="27"/>
      <c r="I104" s="27"/>
      <c r="J104" s="27"/>
      <c r="K104" s="27"/>
      <c r="L104" s="27"/>
      <c r="M104" s="31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3.4" x14ac:dyDescent="0.6">
      <c r="A105" s="5"/>
      <c r="B105" s="30"/>
      <c r="C105" s="30"/>
      <c r="D105" s="27"/>
      <c r="E105" s="27"/>
      <c r="F105" s="27"/>
      <c r="G105" s="27"/>
      <c r="H105" s="27"/>
      <c r="I105" s="27"/>
      <c r="J105" s="27"/>
      <c r="K105" s="27"/>
      <c r="L105" s="27"/>
      <c r="M105" s="31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3.4" x14ac:dyDescent="0.6">
      <c r="A106" s="5"/>
      <c r="B106" s="30"/>
      <c r="C106" s="30"/>
      <c r="D106" s="27"/>
      <c r="E106" s="27"/>
      <c r="F106" s="27"/>
      <c r="G106" s="27"/>
      <c r="H106" s="27"/>
      <c r="I106" s="27"/>
      <c r="J106" s="27"/>
      <c r="K106" s="27"/>
      <c r="L106" s="27"/>
      <c r="M106" s="31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3.4" x14ac:dyDescent="0.6">
      <c r="A107" s="5"/>
      <c r="B107" s="30"/>
      <c r="C107" s="30"/>
      <c r="D107" s="27"/>
      <c r="E107" s="27"/>
      <c r="F107" s="27"/>
      <c r="G107" s="27"/>
      <c r="H107" s="27"/>
      <c r="I107" s="27"/>
      <c r="J107" s="27"/>
      <c r="K107" s="27"/>
      <c r="L107" s="27"/>
      <c r="M107" s="31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 spans="1:28" ht="23.4" x14ac:dyDescent="0.6">
      <c r="A108" s="5"/>
      <c r="B108" s="30"/>
      <c r="C108" s="30"/>
      <c r="D108" s="27"/>
      <c r="E108" s="27"/>
      <c r="F108" s="27"/>
      <c r="G108" s="27"/>
      <c r="H108" s="27"/>
      <c r="I108" s="27"/>
      <c r="J108" s="27"/>
      <c r="K108" s="27"/>
      <c r="L108" s="27"/>
      <c r="M108" s="31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 spans="1:28" ht="23.4" x14ac:dyDescent="0.6">
      <c r="A109" s="5"/>
      <c r="B109" s="30"/>
      <c r="C109" s="30"/>
      <c r="D109" s="27"/>
      <c r="E109" s="27"/>
      <c r="F109" s="27"/>
      <c r="G109" s="27"/>
      <c r="H109" s="27"/>
      <c r="I109" s="27"/>
      <c r="J109" s="27"/>
      <c r="K109" s="27"/>
      <c r="L109" s="27"/>
      <c r="M109" s="31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 spans="1:28" ht="23.4" x14ac:dyDescent="0.6">
      <c r="A110" s="5"/>
      <c r="B110" s="30"/>
      <c r="C110" s="30"/>
      <c r="D110" s="27"/>
      <c r="E110" s="27"/>
      <c r="F110" s="27"/>
      <c r="G110" s="27"/>
      <c r="H110" s="27"/>
      <c r="I110" s="27"/>
      <c r="J110" s="27"/>
      <c r="K110" s="27"/>
      <c r="L110" s="27"/>
      <c r="M110" s="31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 spans="1:28" ht="23.4" x14ac:dyDescent="0.6">
      <c r="A111" s="5"/>
      <c r="B111" s="30"/>
      <c r="C111" s="30"/>
      <c r="D111" s="27"/>
      <c r="E111" s="27"/>
      <c r="F111" s="27"/>
      <c r="G111" s="27"/>
      <c r="H111" s="27"/>
      <c r="I111" s="27"/>
      <c r="J111" s="27"/>
      <c r="K111" s="27"/>
      <c r="L111" s="27"/>
      <c r="M111" s="31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 spans="1:28" ht="23.4" x14ac:dyDescent="0.6">
      <c r="A112" s="5"/>
      <c r="B112" s="30"/>
      <c r="C112" s="30"/>
      <c r="D112" s="27"/>
      <c r="E112" s="27"/>
      <c r="F112" s="27"/>
      <c r="G112" s="27"/>
      <c r="H112" s="27"/>
      <c r="I112" s="27"/>
      <c r="J112" s="27"/>
      <c r="K112" s="27"/>
      <c r="L112" s="27"/>
      <c r="M112" s="31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 spans="1:28" ht="23.4" x14ac:dyDescent="0.6">
      <c r="A113" s="5"/>
      <c r="B113" s="30"/>
      <c r="C113" s="30"/>
      <c r="D113" s="27"/>
      <c r="E113" s="27"/>
      <c r="F113" s="27"/>
      <c r="G113" s="27"/>
      <c r="H113" s="27"/>
      <c r="I113" s="27"/>
      <c r="J113" s="27"/>
      <c r="K113" s="27"/>
      <c r="L113" s="27"/>
      <c r="M113" s="31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 spans="1:28" ht="23.4" x14ac:dyDescent="0.6">
      <c r="A114" s="5"/>
      <c r="B114" s="30"/>
      <c r="C114" s="30"/>
      <c r="D114" s="27"/>
      <c r="E114" s="27"/>
      <c r="F114" s="27"/>
      <c r="G114" s="27"/>
      <c r="H114" s="27"/>
      <c r="I114" s="27"/>
      <c r="J114" s="27"/>
      <c r="K114" s="27"/>
      <c r="L114" s="27"/>
      <c r="M114" s="31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 spans="1:28" ht="23.4" x14ac:dyDescent="0.6">
      <c r="A115" s="5"/>
      <c r="B115" s="30"/>
      <c r="C115" s="30"/>
      <c r="D115" s="27"/>
      <c r="E115" s="27"/>
      <c r="F115" s="27"/>
      <c r="G115" s="27"/>
      <c r="H115" s="27"/>
      <c r="I115" s="27"/>
      <c r="J115" s="27"/>
      <c r="K115" s="27"/>
      <c r="L115" s="27"/>
      <c r="M115" s="31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 spans="1:28" ht="23.4" x14ac:dyDescent="0.6">
      <c r="A116" s="5"/>
      <c r="B116" s="30"/>
      <c r="C116" s="30"/>
      <c r="D116" s="27"/>
      <c r="E116" s="27"/>
      <c r="F116" s="27"/>
      <c r="G116" s="27"/>
      <c r="H116" s="27"/>
      <c r="I116" s="27"/>
      <c r="J116" s="27"/>
      <c r="K116" s="27"/>
      <c r="L116" s="27"/>
      <c r="M116" s="31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 spans="1:28" ht="23.4" x14ac:dyDescent="0.6">
      <c r="A117" s="5"/>
      <c r="B117" s="30"/>
      <c r="C117" s="30"/>
      <c r="D117" s="27"/>
      <c r="E117" s="27"/>
      <c r="F117" s="27"/>
      <c r="G117" s="27"/>
      <c r="H117" s="27"/>
      <c r="I117" s="27"/>
      <c r="J117" s="27"/>
      <c r="K117" s="27"/>
      <c r="L117" s="27"/>
      <c r="M117" s="31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 spans="1:28" ht="23.4" x14ac:dyDescent="0.6">
      <c r="A118" s="5"/>
      <c r="B118" s="30"/>
      <c r="C118" s="30"/>
      <c r="D118" s="27"/>
      <c r="E118" s="27"/>
      <c r="F118" s="27"/>
      <c r="G118" s="27"/>
      <c r="H118" s="27"/>
      <c r="I118" s="27"/>
      <c r="J118" s="27"/>
      <c r="K118" s="27"/>
      <c r="L118" s="27"/>
      <c r="M118" s="31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 spans="1:28" ht="23.4" x14ac:dyDescent="0.6">
      <c r="A119" s="5"/>
      <c r="B119" s="30"/>
      <c r="C119" s="30"/>
      <c r="D119" s="27"/>
      <c r="E119" s="27"/>
      <c r="F119" s="27"/>
      <c r="G119" s="27"/>
      <c r="H119" s="27"/>
      <c r="I119" s="27"/>
      <c r="J119" s="27"/>
      <c r="K119" s="27"/>
      <c r="L119" s="27"/>
      <c r="M119" s="31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 spans="1:28" ht="23.4" x14ac:dyDescent="0.6">
      <c r="A120" s="5"/>
      <c r="B120" s="30"/>
      <c r="C120" s="30"/>
      <c r="D120" s="27"/>
      <c r="E120" s="27"/>
      <c r="F120" s="27"/>
      <c r="G120" s="27"/>
      <c r="H120" s="27"/>
      <c r="I120" s="27"/>
      <c r="J120" s="27"/>
      <c r="K120" s="27"/>
      <c r="L120" s="27"/>
      <c r="M120" s="31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spans="1:28" ht="23.4" x14ac:dyDescent="0.6">
      <c r="A121" s="5"/>
      <c r="B121" s="30"/>
      <c r="C121" s="30"/>
      <c r="D121" s="27"/>
      <c r="E121" s="27"/>
      <c r="F121" s="27"/>
      <c r="G121" s="27"/>
      <c r="H121" s="27"/>
      <c r="I121" s="27"/>
      <c r="J121" s="27"/>
      <c r="K121" s="27"/>
      <c r="L121" s="27"/>
      <c r="M121" s="31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 spans="1:28" ht="23.4" x14ac:dyDescent="0.6">
      <c r="A122" s="5"/>
      <c r="B122" s="30"/>
      <c r="C122" s="30"/>
      <c r="D122" s="27"/>
      <c r="E122" s="27"/>
      <c r="F122" s="27"/>
      <c r="G122" s="27"/>
      <c r="H122" s="27"/>
      <c r="I122" s="27"/>
      <c r="J122" s="27"/>
      <c r="K122" s="27"/>
      <c r="L122" s="27"/>
      <c r="M122" s="31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 spans="1:28" ht="23.4" x14ac:dyDescent="0.6">
      <c r="A123" s="5"/>
      <c r="B123" s="30"/>
      <c r="C123" s="30"/>
      <c r="D123" s="27"/>
      <c r="E123" s="27"/>
      <c r="F123" s="27"/>
      <c r="G123" s="27"/>
      <c r="H123" s="27"/>
      <c r="I123" s="27"/>
      <c r="J123" s="27"/>
      <c r="K123" s="27"/>
      <c r="L123" s="27"/>
      <c r="M123" s="31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 spans="1:28" ht="23.4" x14ac:dyDescent="0.6">
      <c r="A124" s="5"/>
      <c r="B124" s="30"/>
      <c r="C124" s="30"/>
      <c r="D124" s="27"/>
      <c r="E124" s="27"/>
      <c r="F124" s="27"/>
      <c r="G124" s="27"/>
      <c r="H124" s="27"/>
      <c r="I124" s="27"/>
      <c r="J124" s="27"/>
      <c r="K124" s="27"/>
      <c r="L124" s="27"/>
      <c r="M124" s="31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 spans="1:28" ht="23.4" x14ac:dyDescent="0.6">
      <c r="A125" s="5"/>
      <c r="B125" s="30"/>
      <c r="C125" s="30"/>
      <c r="D125" s="27"/>
      <c r="E125" s="27"/>
      <c r="F125" s="27"/>
      <c r="G125" s="27"/>
      <c r="H125" s="27"/>
      <c r="I125" s="27"/>
      <c r="J125" s="27"/>
      <c r="K125" s="27"/>
      <c r="L125" s="27"/>
      <c r="M125" s="31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3.4" x14ac:dyDescent="0.6">
      <c r="A126" s="5"/>
      <c r="B126" s="30"/>
      <c r="C126" s="30"/>
      <c r="D126" s="27"/>
      <c r="E126" s="27"/>
      <c r="F126" s="27"/>
      <c r="G126" s="27"/>
      <c r="H126" s="27"/>
      <c r="I126" s="27"/>
      <c r="J126" s="27"/>
      <c r="K126" s="27"/>
      <c r="L126" s="27"/>
      <c r="M126" s="31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3.4" x14ac:dyDescent="0.6">
      <c r="A127" s="5"/>
      <c r="B127" s="30"/>
      <c r="C127" s="30"/>
      <c r="D127" s="27"/>
      <c r="E127" s="27"/>
      <c r="F127" s="27"/>
      <c r="G127" s="27"/>
      <c r="H127" s="27"/>
      <c r="I127" s="27"/>
      <c r="J127" s="27"/>
      <c r="K127" s="27"/>
      <c r="L127" s="27"/>
      <c r="M127" s="31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3.4" x14ac:dyDescent="0.6">
      <c r="A128" s="5"/>
      <c r="B128" s="30"/>
      <c r="C128" s="30"/>
      <c r="D128" s="27"/>
      <c r="E128" s="27"/>
      <c r="F128" s="27"/>
      <c r="G128" s="27"/>
      <c r="H128" s="27"/>
      <c r="I128" s="27"/>
      <c r="J128" s="27"/>
      <c r="K128" s="27"/>
      <c r="L128" s="27"/>
      <c r="M128" s="31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3.4" x14ac:dyDescent="0.6">
      <c r="A129" s="5"/>
      <c r="B129" s="30"/>
      <c r="C129" s="30"/>
      <c r="D129" s="27"/>
      <c r="E129" s="27"/>
      <c r="F129" s="27"/>
      <c r="G129" s="27"/>
      <c r="H129" s="27"/>
      <c r="I129" s="27"/>
      <c r="J129" s="27"/>
      <c r="K129" s="27"/>
      <c r="L129" s="27"/>
      <c r="M129" s="31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3.4" x14ac:dyDescent="0.6">
      <c r="A130" s="5"/>
      <c r="B130" s="30"/>
      <c r="C130" s="30"/>
      <c r="D130" s="27"/>
      <c r="E130" s="27"/>
      <c r="F130" s="27"/>
      <c r="G130" s="27"/>
      <c r="H130" s="27"/>
      <c r="I130" s="27"/>
      <c r="J130" s="27"/>
      <c r="K130" s="27"/>
      <c r="L130" s="27"/>
      <c r="M130" s="31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3.4" x14ac:dyDescent="0.6">
      <c r="A131" s="5"/>
      <c r="B131" s="30"/>
      <c r="C131" s="30"/>
      <c r="D131" s="27"/>
      <c r="E131" s="27"/>
      <c r="F131" s="27"/>
      <c r="G131" s="27"/>
      <c r="H131" s="27"/>
      <c r="I131" s="27"/>
      <c r="J131" s="27"/>
      <c r="K131" s="27"/>
      <c r="L131" s="27"/>
      <c r="M131" s="31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3.4" x14ac:dyDescent="0.6">
      <c r="A132" s="5"/>
      <c r="B132" s="30"/>
      <c r="C132" s="30"/>
      <c r="D132" s="27"/>
      <c r="E132" s="27"/>
      <c r="F132" s="27"/>
      <c r="G132" s="27"/>
      <c r="H132" s="27"/>
      <c r="I132" s="27"/>
      <c r="J132" s="27"/>
      <c r="K132" s="27"/>
      <c r="L132" s="27"/>
      <c r="M132" s="31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3.4" x14ac:dyDescent="0.6">
      <c r="A133" s="5"/>
      <c r="B133" s="30"/>
      <c r="C133" s="30"/>
      <c r="D133" s="27"/>
      <c r="E133" s="27"/>
      <c r="F133" s="27"/>
      <c r="G133" s="27"/>
      <c r="H133" s="27"/>
      <c r="I133" s="27"/>
      <c r="J133" s="27"/>
      <c r="K133" s="27"/>
      <c r="L133" s="27"/>
      <c r="M133" s="31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3.4" x14ac:dyDescent="0.6">
      <c r="A134" s="5"/>
      <c r="B134" s="30"/>
      <c r="C134" s="30"/>
      <c r="D134" s="27"/>
      <c r="E134" s="27"/>
      <c r="F134" s="27"/>
      <c r="G134" s="27"/>
      <c r="H134" s="27"/>
      <c r="I134" s="27"/>
      <c r="J134" s="27"/>
      <c r="K134" s="27"/>
      <c r="L134" s="27"/>
      <c r="M134" s="31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3.4" x14ac:dyDescent="0.6">
      <c r="A135" s="5"/>
      <c r="B135" s="30"/>
      <c r="C135" s="30"/>
      <c r="D135" s="27"/>
      <c r="E135" s="27"/>
      <c r="F135" s="27"/>
      <c r="G135" s="27"/>
      <c r="H135" s="27"/>
      <c r="I135" s="27"/>
      <c r="J135" s="27"/>
      <c r="K135" s="27"/>
      <c r="L135" s="27"/>
      <c r="M135" s="31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3.4" x14ac:dyDescent="0.6">
      <c r="A136" s="5"/>
      <c r="B136" s="30"/>
      <c r="C136" s="30"/>
      <c r="D136" s="27"/>
      <c r="E136" s="27"/>
      <c r="F136" s="27"/>
      <c r="G136" s="27"/>
      <c r="H136" s="27"/>
      <c r="I136" s="27"/>
      <c r="J136" s="27"/>
      <c r="K136" s="27"/>
      <c r="L136" s="27"/>
      <c r="M136" s="31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3.4" x14ac:dyDescent="0.6">
      <c r="A137" s="5"/>
      <c r="B137" s="30"/>
      <c r="C137" s="30"/>
      <c r="D137" s="27"/>
      <c r="E137" s="27"/>
      <c r="F137" s="27"/>
      <c r="G137" s="27"/>
      <c r="H137" s="27"/>
      <c r="I137" s="27"/>
      <c r="J137" s="27"/>
      <c r="K137" s="27"/>
      <c r="L137" s="27"/>
      <c r="M137" s="31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3.4" x14ac:dyDescent="0.6">
      <c r="A138" s="5"/>
      <c r="B138" s="30"/>
      <c r="C138" s="30"/>
      <c r="D138" s="27"/>
      <c r="E138" s="27"/>
      <c r="F138" s="27"/>
      <c r="G138" s="27"/>
      <c r="H138" s="27"/>
      <c r="I138" s="27"/>
      <c r="J138" s="27"/>
      <c r="K138" s="27"/>
      <c r="L138" s="27"/>
      <c r="M138" s="31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3.4" x14ac:dyDescent="0.6">
      <c r="A139" s="5"/>
      <c r="B139" s="30"/>
      <c r="C139" s="30"/>
      <c r="D139" s="27"/>
      <c r="E139" s="27"/>
      <c r="F139" s="27"/>
      <c r="G139" s="27"/>
      <c r="H139" s="27"/>
      <c r="I139" s="27"/>
      <c r="J139" s="27"/>
      <c r="K139" s="27"/>
      <c r="L139" s="27"/>
      <c r="M139" s="31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3.4" x14ac:dyDescent="0.6">
      <c r="A140" s="5"/>
      <c r="B140" s="30"/>
      <c r="C140" s="30"/>
      <c r="D140" s="27"/>
      <c r="E140" s="27"/>
      <c r="F140" s="27"/>
      <c r="G140" s="27"/>
      <c r="H140" s="27"/>
      <c r="I140" s="27"/>
      <c r="J140" s="27"/>
      <c r="K140" s="27"/>
      <c r="L140" s="27"/>
      <c r="M140" s="31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3.4" x14ac:dyDescent="0.6">
      <c r="A141" s="5"/>
      <c r="B141" s="30"/>
      <c r="C141" s="30"/>
      <c r="D141" s="27"/>
      <c r="E141" s="27"/>
      <c r="F141" s="27"/>
      <c r="G141" s="27"/>
      <c r="H141" s="27"/>
      <c r="I141" s="27"/>
      <c r="J141" s="27"/>
      <c r="K141" s="27"/>
      <c r="L141" s="27"/>
      <c r="M141" s="31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3.4" x14ac:dyDescent="0.6">
      <c r="A142" s="5"/>
      <c r="B142" s="30"/>
      <c r="C142" s="30"/>
      <c r="D142" s="27"/>
      <c r="E142" s="27"/>
      <c r="F142" s="27"/>
      <c r="G142" s="27"/>
      <c r="H142" s="27"/>
      <c r="I142" s="27"/>
      <c r="J142" s="27"/>
      <c r="K142" s="27"/>
      <c r="L142" s="27"/>
      <c r="M142" s="31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3.4" x14ac:dyDescent="0.6">
      <c r="A143" s="5"/>
      <c r="B143" s="30"/>
      <c r="C143" s="30"/>
      <c r="D143" s="27"/>
      <c r="E143" s="27"/>
      <c r="F143" s="27"/>
      <c r="G143" s="27"/>
      <c r="H143" s="27"/>
      <c r="I143" s="27"/>
      <c r="J143" s="27"/>
      <c r="K143" s="27"/>
      <c r="L143" s="27"/>
      <c r="M143" s="31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3.4" x14ac:dyDescent="0.6">
      <c r="A144" s="5"/>
      <c r="B144" s="30"/>
      <c r="C144" s="30"/>
      <c r="D144" s="27"/>
      <c r="E144" s="27"/>
      <c r="F144" s="27"/>
      <c r="G144" s="27"/>
      <c r="H144" s="27"/>
      <c r="I144" s="27"/>
      <c r="J144" s="27"/>
      <c r="K144" s="27"/>
      <c r="L144" s="27"/>
      <c r="M144" s="31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3.4" x14ac:dyDescent="0.6">
      <c r="A145" s="5"/>
      <c r="B145" s="30"/>
      <c r="C145" s="30"/>
      <c r="D145" s="27"/>
      <c r="E145" s="27"/>
      <c r="F145" s="27"/>
      <c r="G145" s="27"/>
      <c r="H145" s="27"/>
      <c r="I145" s="27"/>
      <c r="J145" s="27"/>
      <c r="K145" s="27"/>
      <c r="L145" s="27"/>
      <c r="M145" s="3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3.4" x14ac:dyDescent="0.6">
      <c r="A146" s="5"/>
      <c r="B146" s="30"/>
      <c r="C146" s="30"/>
      <c r="D146" s="27"/>
      <c r="E146" s="27"/>
      <c r="F146" s="27"/>
      <c r="G146" s="27"/>
      <c r="H146" s="27"/>
      <c r="I146" s="27"/>
      <c r="J146" s="27"/>
      <c r="K146" s="27"/>
      <c r="L146" s="27"/>
      <c r="M146" s="3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3.4" x14ac:dyDescent="0.6">
      <c r="A147" s="5"/>
      <c r="B147" s="30"/>
      <c r="C147" s="30"/>
      <c r="D147" s="27"/>
      <c r="E147" s="27"/>
      <c r="F147" s="27"/>
      <c r="G147" s="27"/>
      <c r="H147" s="27"/>
      <c r="I147" s="27"/>
      <c r="J147" s="27"/>
      <c r="K147" s="27"/>
      <c r="L147" s="27"/>
      <c r="M147" s="3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3.4" x14ac:dyDescent="0.6">
      <c r="A148" s="5"/>
      <c r="B148" s="30"/>
      <c r="C148" s="30"/>
      <c r="D148" s="27"/>
      <c r="E148" s="27"/>
      <c r="F148" s="27"/>
      <c r="G148" s="27"/>
      <c r="H148" s="27"/>
      <c r="I148" s="27"/>
      <c r="J148" s="27"/>
      <c r="K148" s="27"/>
      <c r="L148" s="27"/>
      <c r="M148" s="3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3.4" x14ac:dyDescent="0.6">
      <c r="A149" s="5"/>
      <c r="B149" s="30"/>
      <c r="C149" s="30"/>
      <c r="D149" s="27"/>
      <c r="E149" s="27"/>
      <c r="F149" s="27"/>
      <c r="G149" s="27"/>
      <c r="H149" s="27"/>
      <c r="I149" s="27"/>
      <c r="J149" s="27"/>
      <c r="K149" s="27"/>
      <c r="L149" s="27"/>
      <c r="M149" s="3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3.4" x14ac:dyDescent="0.6">
      <c r="A150" s="5"/>
      <c r="B150" s="30"/>
      <c r="C150" s="30"/>
      <c r="D150" s="27"/>
      <c r="E150" s="27"/>
      <c r="F150" s="27"/>
      <c r="G150" s="27"/>
      <c r="H150" s="27"/>
      <c r="I150" s="27"/>
      <c r="J150" s="27"/>
      <c r="K150" s="27"/>
      <c r="L150" s="27"/>
      <c r="M150" s="31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3.4" x14ac:dyDescent="0.6">
      <c r="A151" s="5"/>
      <c r="B151" s="30"/>
      <c r="C151" s="30"/>
      <c r="D151" s="27"/>
      <c r="E151" s="27"/>
      <c r="F151" s="27"/>
      <c r="G151" s="27"/>
      <c r="H151" s="27"/>
      <c r="I151" s="27"/>
      <c r="J151" s="27"/>
      <c r="K151" s="27"/>
      <c r="L151" s="27"/>
      <c r="M151" s="31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3.4" x14ac:dyDescent="0.6">
      <c r="A152" s="5"/>
      <c r="B152" s="30"/>
      <c r="C152" s="30"/>
      <c r="D152" s="27"/>
      <c r="E152" s="27"/>
      <c r="F152" s="27"/>
      <c r="G152" s="27"/>
      <c r="H152" s="27"/>
      <c r="I152" s="27"/>
      <c r="J152" s="27"/>
      <c r="K152" s="27"/>
      <c r="L152" s="27"/>
      <c r="M152" s="31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3.4" x14ac:dyDescent="0.6">
      <c r="A153" s="5"/>
      <c r="B153" s="30"/>
      <c r="C153" s="30"/>
      <c r="D153" s="27"/>
      <c r="E153" s="27"/>
      <c r="F153" s="27"/>
      <c r="G153" s="27"/>
      <c r="H153" s="27"/>
      <c r="I153" s="27"/>
      <c r="J153" s="27"/>
      <c r="K153" s="27"/>
      <c r="L153" s="27"/>
      <c r="M153" s="31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3.4" x14ac:dyDescent="0.6">
      <c r="A154" s="5"/>
      <c r="B154" s="30"/>
      <c r="C154" s="30"/>
      <c r="D154" s="27"/>
      <c r="E154" s="27"/>
      <c r="F154" s="27"/>
      <c r="G154" s="27"/>
      <c r="H154" s="27"/>
      <c r="I154" s="27"/>
      <c r="J154" s="27"/>
      <c r="K154" s="27"/>
      <c r="L154" s="27"/>
      <c r="M154" s="31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 spans="1:28" ht="23.4" x14ac:dyDescent="0.6">
      <c r="A155" s="5"/>
      <c r="B155" s="30"/>
      <c r="C155" s="30"/>
      <c r="D155" s="27"/>
      <c r="E155" s="27"/>
      <c r="F155" s="27"/>
      <c r="G155" s="27"/>
      <c r="H155" s="27"/>
      <c r="I155" s="27"/>
      <c r="J155" s="27"/>
      <c r="K155" s="27"/>
      <c r="L155" s="27"/>
      <c r="M155" s="31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 spans="1:28" ht="23.4" x14ac:dyDescent="0.6">
      <c r="A156" s="5"/>
      <c r="B156" s="30"/>
      <c r="C156" s="30"/>
      <c r="D156" s="27"/>
      <c r="E156" s="27"/>
      <c r="F156" s="27"/>
      <c r="G156" s="27"/>
      <c r="H156" s="27"/>
      <c r="I156" s="27"/>
      <c r="J156" s="27"/>
      <c r="K156" s="27"/>
      <c r="L156" s="27"/>
      <c r="M156" s="31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 spans="1:28" ht="23.4" x14ac:dyDescent="0.6">
      <c r="A157" s="5"/>
      <c r="B157" s="30"/>
      <c r="C157" s="30"/>
      <c r="D157" s="27"/>
      <c r="E157" s="27"/>
      <c r="F157" s="27"/>
      <c r="G157" s="27"/>
      <c r="H157" s="27"/>
      <c r="I157" s="27"/>
      <c r="J157" s="27"/>
      <c r="K157" s="27"/>
      <c r="L157" s="27"/>
      <c r="M157" s="31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 spans="1:28" ht="23.4" x14ac:dyDescent="0.6">
      <c r="A158" s="5"/>
      <c r="B158" s="30"/>
      <c r="C158" s="30"/>
      <c r="D158" s="27"/>
      <c r="E158" s="27"/>
      <c r="F158" s="27"/>
      <c r="G158" s="27"/>
      <c r="H158" s="27"/>
      <c r="I158" s="27"/>
      <c r="J158" s="27"/>
      <c r="K158" s="27"/>
      <c r="L158" s="27"/>
      <c r="M158" s="31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 spans="1:28" ht="23.4" x14ac:dyDescent="0.6">
      <c r="A159" s="5"/>
      <c r="B159" s="30"/>
      <c r="C159" s="30"/>
      <c r="D159" s="27"/>
      <c r="E159" s="27"/>
      <c r="F159" s="27"/>
      <c r="G159" s="27"/>
      <c r="H159" s="27"/>
      <c r="I159" s="27"/>
      <c r="J159" s="27"/>
      <c r="K159" s="27"/>
      <c r="L159" s="27"/>
      <c r="M159" s="31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 spans="1:28" ht="23.4" x14ac:dyDescent="0.6">
      <c r="A160" s="5"/>
      <c r="B160" s="30"/>
      <c r="C160" s="30"/>
      <c r="D160" s="27"/>
      <c r="E160" s="27"/>
      <c r="F160" s="27"/>
      <c r="G160" s="27"/>
      <c r="H160" s="27"/>
      <c r="I160" s="27"/>
      <c r="J160" s="27"/>
      <c r="K160" s="27"/>
      <c r="L160" s="27"/>
      <c r="M160" s="3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 spans="1:28" ht="23.4" x14ac:dyDescent="0.6">
      <c r="A161" s="5"/>
      <c r="B161" s="30"/>
      <c r="C161" s="30"/>
      <c r="D161" s="27"/>
      <c r="E161" s="27"/>
      <c r="F161" s="27"/>
      <c r="G161" s="27"/>
      <c r="H161" s="27"/>
      <c r="I161" s="27"/>
      <c r="J161" s="27"/>
      <c r="K161" s="27"/>
      <c r="L161" s="27"/>
      <c r="M161" s="3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 spans="1:28" ht="23.4" x14ac:dyDescent="0.6">
      <c r="A162" s="5"/>
      <c r="B162" s="30"/>
      <c r="C162" s="30"/>
      <c r="D162" s="27"/>
      <c r="E162" s="27"/>
      <c r="F162" s="27"/>
      <c r="G162" s="27"/>
      <c r="H162" s="27"/>
      <c r="I162" s="27"/>
      <c r="J162" s="27"/>
      <c r="K162" s="27"/>
      <c r="L162" s="27"/>
      <c r="M162" s="3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 spans="1:28" ht="23.4" x14ac:dyDescent="0.6">
      <c r="A163" s="5"/>
      <c r="B163" s="30"/>
      <c r="C163" s="30"/>
      <c r="D163" s="27"/>
      <c r="E163" s="27"/>
      <c r="F163" s="27"/>
      <c r="G163" s="27"/>
      <c r="H163" s="27"/>
      <c r="I163" s="27"/>
      <c r="J163" s="27"/>
      <c r="K163" s="27"/>
      <c r="L163" s="27"/>
      <c r="M163" s="31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 spans="1:28" ht="23.4" x14ac:dyDescent="0.6">
      <c r="A164" s="5"/>
      <c r="B164" s="30"/>
      <c r="C164" s="30"/>
      <c r="D164" s="27"/>
      <c r="E164" s="27"/>
      <c r="F164" s="27"/>
      <c r="G164" s="27"/>
      <c r="H164" s="27"/>
      <c r="I164" s="27"/>
      <c r="J164" s="27"/>
      <c r="K164" s="27"/>
      <c r="L164" s="27"/>
      <c r="M164" s="31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 spans="1:28" ht="23.4" x14ac:dyDescent="0.6">
      <c r="A165" s="5"/>
      <c r="B165" s="30"/>
      <c r="C165" s="30"/>
      <c r="D165" s="27"/>
      <c r="E165" s="27"/>
      <c r="F165" s="27"/>
      <c r="G165" s="27"/>
      <c r="H165" s="27"/>
      <c r="I165" s="27"/>
      <c r="J165" s="27"/>
      <c r="K165" s="27"/>
      <c r="L165" s="27"/>
      <c r="M165" s="31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 spans="1:28" ht="23.4" x14ac:dyDescent="0.6">
      <c r="A166" s="5"/>
      <c r="B166" s="30"/>
      <c r="C166" s="30"/>
      <c r="D166" s="27"/>
      <c r="E166" s="27"/>
      <c r="F166" s="27"/>
      <c r="G166" s="27"/>
      <c r="H166" s="27"/>
      <c r="I166" s="27"/>
      <c r="J166" s="27"/>
      <c r="K166" s="27"/>
      <c r="L166" s="27"/>
      <c r="M166" s="31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 spans="1:28" ht="23.4" x14ac:dyDescent="0.6">
      <c r="A167" s="5"/>
      <c r="B167" s="30"/>
      <c r="C167" s="30"/>
      <c r="D167" s="27"/>
      <c r="E167" s="27"/>
      <c r="F167" s="27"/>
      <c r="G167" s="27"/>
      <c r="H167" s="27"/>
      <c r="I167" s="27"/>
      <c r="J167" s="27"/>
      <c r="K167" s="27"/>
      <c r="L167" s="27"/>
      <c r="M167" s="31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 spans="1:28" ht="23.4" x14ac:dyDescent="0.6">
      <c r="A168" s="5"/>
      <c r="B168" s="30"/>
      <c r="C168" s="30"/>
      <c r="D168" s="27"/>
      <c r="E168" s="27"/>
      <c r="F168" s="27"/>
      <c r="G168" s="27"/>
      <c r="H168" s="27"/>
      <c r="I168" s="27"/>
      <c r="J168" s="27"/>
      <c r="K168" s="27"/>
      <c r="L168" s="27"/>
      <c r="M168" s="3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23.4" x14ac:dyDescent="0.6">
      <c r="A169" s="5"/>
      <c r="B169" s="30"/>
      <c r="C169" s="30"/>
      <c r="D169" s="27"/>
      <c r="E169" s="27"/>
      <c r="F169" s="27"/>
      <c r="G169" s="27"/>
      <c r="H169" s="27"/>
      <c r="I169" s="27"/>
      <c r="J169" s="27"/>
      <c r="K169" s="27"/>
      <c r="L169" s="27"/>
      <c r="M169" s="3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 spans="1:28" ht="23.4" x14ac:dyDescent="0.6">
      <c r="A170" s="5"/>
      <c r="B170" s="30"/>
      <c r="C170" s="30"/>
      <c r="D170" s="27"/>
      <c r="E170" s="27"/>
      <c r="F170" s="27"/>
      <c r="G170" s="27"/>
      <c r="H170" s="27"/>
      <c r="I170" s="27"/>
      <c r="J170" s="27"/>
      <c r="K170" s="27"/>
      <c r="L170" s="27"/>
      <c r="M170" s="31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 spans="1:28" ht="23.4" x14ac:dyDescent="0.6">
      <c r="A171" s="5"/>
      <c r="B171" s="30"/>
      <c r="C171" s="30"/>
      <c r="D171" s="27"/>
      <c r="E171" s="27"/>
      <c r="F171" s="27"/>
      <c r="G171" s="27"/>
      <c r="H171" s="27"/>
      <c r="I171" s="27"/>
      <c r="J171" s="27"/>
      <c r="K171" s="27"/>
      <c r="L171" s="27"/>
      <c r="M171" s="31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 spans="1:28" ht="23.4" x14ac:dyDescent="0.6">
      <c r="A172" s="5"/>
      <c r="B172" s="30"/>
      <c r="C172" s="30"/>
      <c r="D172" s="27"/>
      <c r="E172" s="27"/>
      <c r="F172" s="27"/>
      <c r="G172" s="27"/>
      <c r="H172" s="27"/>
      <c r="I172" s="27"/>
      <c r="J172" s="27"/>
      <c r="K172" s="27"/>
      <c r="L172" s="27"/>
      <c r="M172" s="31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 spans="1:28" ht="23.4" x14ac:dyDescent="0.6">
      <c r="A173" s="5"/>
      <c r="B173" s="30"/>
      <c r="C173" s="30"/>
      <c r="D173" s="27"/>
      <c r="E173" s="27"/>
      <c r="F173" s="27"/>
      <c r="G173" s="27"/>
      <c r="H173" s="27"/>
      <c r="I173" s="27"/>
      <c r="J173" s="27"/>
      <c r="K173" s="27"/>
      <c r="L173" s="27"/>
      <c r="M173" s="31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 spans="1:28" ht="23.4" x14ac:dyDescent="0.6">
      <c r="A174" s="5"/>
      <c r="B174" s="30"/>
      <c r="C174" s="30"/>
      <c r="D174" s="27"/>
      <c r="E174" s="27"/>
      <c r="F174" s="27"/>
      <c r="G174" s="27"/>
      <c r="H174" s="27"/>
      <c r="I174" s="27"/>
      <c r="J174" s="27"/>
      <c r="K174" s="27"/>
      <c r="L174" s="27"/>
      <c r="M174" s="31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 spans="1:28" ht="23.4" x14ac:dyDescent="0.6">
      <c r="A175" s="5"/>
      <c r="B175" s="30"/>
      <c r="C175" s="30"/>
      <c r="D175" s="27"/>
      <c r="E175" s="27"/>
      <c r="F175" s="27"/>
      <c r="G175" s="27"/>
      <c r="H175" s="27"/>
      <c r="I175" s="27"/>
      <c r="J175" s="27"/>
      <c r="K175" s="27"/>
      <c r="L175" s="27"/>
      <c r="M175" s="31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 spans="1:28" ht="23.4" x14ac:dyDescent="0.6">
      <c r="A176" s="5"/>
      <c r="B176" s="30"/>
      <c r="C176" s="30"/>
      <c r="D176" s="27"/>
      <c r="E176" s="27"/>
      <c r="F176" s="27"/>
      <c r="G176" s="27"/>
      <c r="H176" s="27"/>
      <c r="I176" s="27"/>
      <c r="J176" s="27"/>
      <c r="K176" s="27"/>
      <c r="L176" s="27"/>
      <c r="M176" s="31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 spans="1:28" ht="23.4" x14ac:dyDescent="0.6">
      <c r="A177" s="5"/>
      <c r="B177" s="30"/>
      <c r="C177" s="30"/>
      <c r="D177" s="27"/>
      <c r="E177" s="27"/>
      <c r="F177" s="27"/>
      <c r="G177" s="27"/>
      <c r="H177" s="27"/>
      <c r="I177" s="27"/>
      <c r="J177" s="27"/>
      <c r="K177" s="27"/>
      <c r="L177" s="27"/>
      <c r="M177" s="31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 spans="1:28" ht="23.4" x14ac:dyDescent="0.6">
      <c r="A178" s="5"/>
      <c r="B178" s="30"/>
      <c r="C178" s="30"/>
      <c r="D178" s="27"/>
      <c r="E178" s="27"/>
      <c r="F178" s="27"/>
      <c r="G178" s="27"/>
      <c r="H178" s="27"/>
      <c r="I178" s="27"/>
      <c r="J178" s="27"/>
      <c r="K178" s="27"/>
      <c r="L178" s="27"/>
      <c r="M178" s="31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 spans="1:28" ht="23.4" x14ac:dyDescent="0.6">
      <c r="A179" s="5"/>
      <c r="B179" s="30"/>
      <c r="C179" s="30"/>
      <c r="D179" s="27"/>
      <c r="E179" s="27"/>
      <c r="F179" s="27"/>
      <c r="G179" s="27"/>
      <c r="H179" s="27"/>
      <c r="I179" s="27"/>
      <c r="J179" s="27"/>
      <c r="K179" s="27"/>
      <c r="L179" s="27"/>
      <c r="M179" s="31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 spans="1:28" ht="23.4" x14ac:dyDescent="0.6">
      <c r="A180" s="5"/>
      <c r="B180" s="30"/>
      <c r="C180" s="30"/>
      <c r="D180" s="27"/>
      <c r="E180" s="27"/>
      <c r="F180" s="27"/>
      <c r="G180" s="27"/>
      <c r="H180" s="27"/>
      <c r="I180" s="27"/>
      <c r="J180" s="27"/>
      <c r="K180" s="27"/>
      <c r="L180" s="27"/>
      <c r="M180" s="31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 spans="1:28" ht="23.4" x14ac:dyDescent="0.6">
      <c r="A181" s="5"/>
      <c r="B181" s="30"/>
      <c r="C181" s="30"/>
      <c r="D181" s="27"/>
      <c r="E181" s="27"/>
      <c r="F181" s="27"/>
      <c r="G181" s="27"/>
      <c r="H181" s="27"/>
      <c r="I181" s="27"/>
      <c r="J181" s="27"/>
      <c r="K181" s="27"/>
      <c r="L181" s="27"/>
      <c r="M181" s="31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 spans="1:28" ht="23.4" x14ac:dyDescent="0.6">
      <c r="A182" s="5"/>
      <c r="B182" s="30"/>
      <c r="C182" s="30"/>
      <c r="D182" s="27"/>
      <c r="E182" s="27"/>
      <c r="F182" s="27"/>
      <c r="G182" s="27"/>
      <c r="H182" s="27"/>
      <c r="I182" s="27"/>
      <c r="J182" s="27"/>
      <c r="K182" s="27"/>
      <c r="L182" s="27"/>
      <c r="M182" s="31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 spans="1:28" ht="23.4" x14ac:dyDescent="0.6">
      <c r="A183" s="5"/>
      <c r="B183" s="30"/>
      <c r="C183" s="30"/>
      <c r="D183" s="27"/>
      <c r="E183" s="27"/>
      <c r="F183" s="27"/>
      <c r="G183" s="27"/>
      <c r="H183" s="27"/>
      <c r="I183" s="27"/>
      <c r="J183" s="27"/>
      <c r="K183" s="27"/>
      <c r="L183" s="27"/>
      <c r="M183" s="31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 spans="1:28" ht="23.4" x14ac:dyDescent="0.6">
      <c r="A184" s="5"/>
      <c r="B184" s="30"/>
      <c r="C184" s="30"/>
      <c r="D184" s="27"/>
      <c r="E184" s="27"/>
      <c r="F184" s="27"/>
      <c r="G184" s="27"/>
      <c r="H184" s="27"/>
      <c r="I184" s="27"/>
      <c r="J184" s="27"/>
      <c r="K184" s="27"/>
      <c r="L184" s="27"/>
      <c r="M184" s="31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 spans="1:28" ht="23.4" x14ac:dyDescent="0.6">
      <c r="A185" s="5"/>
      <c r="B185" s="30"/>
      <c r="C185" s="30"/>
      <c r="D185" s="27"/>
      <c r="E185" s="27"/>
      <c r="F185" s="27"/>
      <c r="G185" s="27"/>
      <c r="H185" s="27"/>
      <c r="I185" s="27"/>
      <c r="J185" s="27"/>
      <c r="K185" s="27"/>
      <c r="L185" s="27"/>
      <c r="M185" s="31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 spans="1:28" ht="23.4" x14ac:dyDescent="0.6">
      <c r="A186" s="5"/>
      <c r="B186" s="30"/>
      <c r="C186" s="30"/>
      <c r="D186" s="27"/>
      <c r="E186" s="27"/>
      <c r="F186" s="27"/>
      <c r="G186" s="27"/>
      <c r="H186" s="27"/>
      <c r="I186" s="27"/>
      <c r="J186" s="27"/>
      <c r="K186" s="27"/>
      <c r="L186" s="27"/>
      <c r="M186" s="31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 spans="1:28" ht="23.4" x14ac:dyDescent="0.6">
      <c r="A187" s="5"/>
      <c r="B187" s="30"/>
      <c r="C187" s="30"/>
      <c r="D187" s="27"/>
      <c r="E187" s="27"/>
      <c r="F187" s="27"/>
      <c r="G187" s="27"/>
      <c r="H187" s="27"/>
      <c r="I187" s="27"/>
      <c r="J187" s="27"/>
      <c r="K187" s="27"/>
      <c r="L187" s="27"/>
      <c r="M187" s="31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 spans="1:28" ht="23.4" x14ac:dyDescent="0.6">
      <c r="A188" s="5"/>
      <c r="B188" s="30"/>
      <c r="C188" s="30"/>
      <c r="D188" s="27"/>
      <c r="E188" s="27"/>
      <c r="F188" s="27"/>
      <c r="G188" s="27"/>
      <c r="H188" s="27"/>
      <c r="I188" s="27"/>
      <c r="J188" s="27"/>
      <c r="K188" s="27"/>
      <c r="L188" s="27"/>
      <c r="M188" s="31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 spans="1:28" ht="23.4" x14ac:dyDescent="0.6">
      <c r="A189" s="5"/>
      <c r="B189" s="30"/>
      <c r="C189" s="30"/>
      <c r="D189" s="27"/>
      <c r="E189" s="27"/>
      <c r="F189" s="27"/>
      <c r="G189" s="27"/>
      <c r="H189" s="27"/>
      <c r="I189" s="27"/>
      <c r="J189" s="27"/>
      <c r="K189" s="27"/>
      <c r="L189" s="27"/>
      <c r="M189" s="31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 spans="1:28" ht="23.4" x14ac:dyDescent="0.6">
      <c r="A190" s="5"/>
      <c r="B190" s="30"/>
      <c r="C190" s="30"/>
      <c r="D190" s="27"/>
      <c r="E190" s="27"/>
      <c r="F190" s="27"/>
      <c r="G190" s="27"/>
      <c r="H190" s="27"/>
      <c r="I190" s="27"/>
      <c r="J190" s="27"/>
      <c r="K190" s="27"/>
      <c r="L190" s="27"/>
      <c r="M190" s="31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 spans="1:28" ht="23.4" x14ac:dyDescent="0.6">
      <c r="A191" s="5"/>
      <c r="B191" s="30"/>
      <c r="C191" s="30"/>
      <c r="D191" s="27"/>
      <c r="E191" s="27"/>
      <c r="F191" s="27"/>
      <c r="G191" s="27"/>
      <c r="H191" s="27"/>
      <c r="I191" s="27"/>
      <c r="J191" s="27"/>
      <c r="K191" s="27"/>
      <c r="L191" s="27"/>
      <c r="M191" s="31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 spans="1:28" ht="23.4" x14ac:dyDescent="0.6">
      <c r="A192" s="5"/>
      <c r="B192" s="30"/>
      <c r="C192" s="30"/>
      <c r="D192" s="27"/>
      <c r="E192" s="27"/>
      <c r="F192" s="27"/>
      <c r="G192" s="27"/>
      <c r="H192" s="27"/>
      <c r="I192" s="27"/>
      <c r="J192" s="27"/>
      <c r="K192" s="27"/>
      <c r="L192" s="27"/>
      <c r="M192" s="31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 spans="1:28" ht="23.4" x14ac:dyDescent="0.6">
      <c r="A193" s="5"/>
      <c r="B193" s="30"/>
      <c r="C193" s="30"/>
      <c r="D193" s="27"/>
      <c r="E193" s="27"/>
      <c r="F193" s="27"/>
      <c r="G193" s="27"/>
      <c r="H193" s="27"/>
      <c r="I193" s="27"/>
      <c r="J193" s="27"/>
      <c r="K193" s="27"/>
      <c r="L193" s="27"/>
      <c r="M193" s="31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 spans="1:28" ht="23.4" x14ac:dyDescent="0.6">
      <c r="A194" s="5"/>
      <c r="B194" s="30"/>
      <c r="C194" s="30"/>
      <c r="D194" s="27"/>
      <c r="E194" s="27"/>
      <c r="F194" s="27"/>
      <c r="G194" s="27"/>
      <c r="H194" s="27"/>
      <c r="I194" s="27"/>
      <c r="J194" s="27"/>
      <c r="K194" s="27"/>
      <c r="L194" s="27"/>
      <c r="M194" s="31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 spans="1:28" ht="23.4" x14ac:dyDescent="0.6">
      <c r="A195" s="5"/>
      <c r="B195" s="30"/>
      <c r="C195" s="30"/>
      <c r="D195" s="27"/>
      <c r="E195" s="27"/>
      <c r="F195" s="27"/>
      <c r="G195" s="27"/>
      <c r="H195" s="27"/>
      <c r="I195" s="27"/>
      <c r="J195" s="27"/>
      <c r="K195" s="27"/>
      <c r="L195" s="27"/>
      <c r="M195" s="31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 spans="1:28" ht="23.4" x14ac:dyDescent="0.6">
      <c r="A196" s="5"/>
      <c r="B196" s="30"/>
      <c r="C196" s="30"/>
      <c r="D196" s="27"/>
      <c r="E196" s="27"/>
      <c r="F196" s="27"/>
      <c r="G196" s="27"/>
      <c r="H196" s="27"/>
      <c r="I196" s="27"/>
      <c r="J196" s="27"/>
      <c r="K196" s="27"/>
      <c r="L196" s="27"/>
      <c r="M196" s="31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 spans="1:28" ht="23.4" x14ac:dyDescent="0.6">
      <c r="A197" s="5"/>
      <c r="B197" s="30"/>
      <c r="C197" s="30"/>
      <c r="D197" s="27"/>
      <c r="E197" s="27"/>
      <c r="F197" s="27"/>
      <c r="G197" s="27"/>
      <c r="H197" s="27"/>
      <c r="I197" s="27"/>
      <c r="J197" s="27"/>
      <c r="K197" s="27"/>
      <c r="L197" s="27"/>
      <c r="M197" s="31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 spans="1:28" ht="23.4" x14ac:dyDescent="0.6">
      <c r="A198" s="5"/>
      <c r="B198" s="30"/>
      <c r="C198" s="30"/>
      <c r="D198" s="27"/>
      <c r="E198" s="27"/>
      <c r="F198" s="27"/>
      <c r="G198" s="27"/>
      <c r="H198" s="27"/>
      <c r="I198" s="27"/>
      <c r="J198" s="27"/>
      <c r="K198" s="27"/>
      <c r="L198" s="27"/>
      <c r="M198" s="31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 spans="1:28" ht="23.4" x14ac:dyDescent="0.6">
      <c r="A199" s="5"/>
      <c r="B199" s="30"/>
      <c r="C199" s="30"/>
      <c r="D199" s="27"/>
      <c r="E199" s="27"/>
      <c r="F199" s="27"/>
      <c r="G199" s="27"/>
      <c r="H199" s="27"/>
      <c r="I199" s="27"/>
      <c r="J199" s="27"/>
      <c r="K199" s="27"/>
      <c r="L199" s="27"/>
      <c r="M199" s="31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 spans="1:28" ht="23.4" x14ac:dyDescent="0.6">
      <c r="A200" s="5"/>
      <c r="B200" s="30"/>
      <c r="C200" s="30"/>
      <c r="D200" s="27"/>
      <c r="E200" s="27"/>
      <c r="F200" s="27"/>
      <c r="G200" s="27"/>
      <c r="H200" s="27"/>
      <c r="I200" s="27"/>
      <c r="J200" s="27"/>
      <c r="K200" s="27"/>
      <c r="L200" s="27"/>
      <c r="M200" s="31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 spans="1:28" ht="23.4" x14ac:dyDescent="0.6">
      <c r="A201" s="5"/>
      <c r="B201" s="30"/>
      <c r="C201" s="30"/>
      <c r="D201" s="27"/>
      <c r="E201" s="27"/>
      <c r="F201" s="27"/>
      <c r="G201" s="27"/>
      <c r="H201" s="27"/>
      <c r="I201" s="27"/>
      <c r="J201" s="27"/>
      <c r="K201" s="27"/>
      <c r="L201" s="27"/>
      <c r="M201" s="31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 spans="1:28" ht="23.4" x14ac:dyDescent="0.6">
      <c r="A202" s="5"/>
      <c r="B202" s="30"/>
      <c r="C202" s="30"/>
      <c r="D202" s="27"/>
      <c r="E202" s="27"/>
      <c r="F202" s="27"/>
      <c r="G202" s="27"/>
      <c r="H202" s="27"/>
      <c r="I202" s="27"/>
      <c r="J202" s="27"/>
      <c r="K202" s="27"/>
      <c r="L202" s="27"/>
      <c r="M202" s="31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 spans="1:28" ht="23.4" x14ac:dyDescent="0.6">
      <c r="A203" s="5"/>
      <c r="B203" s="30"/>
      <c r="C203" s="30"/>
      <c r="D203" s="27"/>
      <c r="E203" s="27"/>
      <c r="F203" s="27"/>
      <c r="G203" s="27"/>
      <c r="H203" s="27"/>
      <c r="I203" s="27"/>
      <c r="J203" s="27"/>
      <c r="K203" s="27"/>
      <c r="L203" s="27"/>
      <c r="M203" s="31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 spans="1:28" ht="23.4" x14ac:dyDescent="0.6">
      <c r="A204" s="5"/>
      <c r="B204" s="30"/>
      <c r="C204" s="30"/>
      <c r="D204" s="27"/>
      <c r="E204" s="27"/>
      <c r="F204" s="27"/>
      <c r="G204" s="27"/>
      <c r="H204" s="27"/>
      <c r="I204" s="27"/>
      <c r="J204" s="27"/>
      <c r="K204" s="27"/>
      <c r="L204" s="27"/>
      <c r="M204" s="31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 spans="1:28" ht="23.4" x14ac:dyDescent="0.6">
      <c r="A205" s="5"/>
      <c r="B205" s="30"/>
      <c r="C205" s="30"/>
      <c r="D205" s="27"/>
      <c r="E205" s="27"/>
      <c r="F205" s="27"/>
      <c r="G205" s="27"/>
      <c r="H205" s="27"/>
      <c r="I205" s="27"/>
      <c r="J205" s="27"/>
      <c r="K205" s="27"/>
      <c r="L205" s="27"/>
      <c r="M205" s="31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 spans="1:28" ht="23.4" x14ac:dyDescent="0.6">
      <c r="A206" s="5"/>
      <c r="B206" s="30"/>
      <c r="C206" s="30"/>
      <c r="D206" s="27"/>
      <c r="E206" s="27"/>
      <c r="F206" s="27"/>
      <c r="G206" s="27"/>
      <c r="H206" s="27"/>
      <c r="I206" s="27"/>
      <c r="J206" s="27"/>
      <c r="K206" s="27"/>
      <c r="L206" s="27"/>
      <c r="M206" s="31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 spans="1:28" ht="23.4" x14ac:dyDescent="0.6">
      <c r="A207" s="5"/>
      <c r="B207" s="30"/>
      <c r="C207" s="30"/>
      <c r="D207" s="27"/>
      <c r="E207" s="27"/>
      <c r="F207" s="27"/>
      <c r="G207" s="27"/>
      <c r="H207" s="27"/>
      <c r="I207" s="27"/>
      <c r="J207" s="27"/>
      <c r="K207" s="27"/>
      <c r="L207" s="27"/>
      <c r="M207" s="31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 spans="1:28" ht="23.4" x14ac:dyDescent="0.6">
      <c r="A208" s="5"/>
      <c r="B208" s="30"/>
      <c r="C208" s="30"/>
      <c r="D208" s="27"/>
      <c r="E208" s="27"/>
      <c r="F208" s="27"/>
      <c r="G208" s="27"/>
      <c r="H208" s="27"/>
      <c r="I208" s="27"/>
      <c r="J208" s="27"/>
      <c r="K208" s="27"/>
      <c r="L208" s="27"/>
      <c r="M208" s="31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 spans="1:28" ht="23.4" x14ac:dyDescent="0.6">
      <c r="A209" s="5"/>
      <c r="B209" s="30"/>
      <c r="C209" s="30"/>
      <c r="D209" s="27"/>
      <c r="E209" s="27"/>
      <c r="F209" s="27"/>
      <c r="G209" s="27"/>
      <c r="H209" s="27"/>
      <c r="I209" s="27"/>
      <c r="J209" s="27"/>
      <c r="K209" s="27"/>
      <c r="L209" s="27"/>
      <c r="M209" s="31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 spans="1:28" ht="23.4" x14ac:dyDescent="0.6">
      <c r="A210" s="5"/>
      <c r="B210" s="30"/>
      <c r="C210" s="30"/>
      <c r="D210" s="27"/>
      <c r="E210" s="27"/>
      <c r="F210" s="27"/>
      <c r="G210" s="27"/>
      <c r="H210" s="27"/>
      <c r="I210" s="27"/>
      <c r="J210" s="27"/>
      <c r="K210" s="27"/>
      <c r="L210" s="27"/>
      <c r="M210" s="31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 spans="1:28" ht="23.4" x14ac:dyDescent="0.6">
      <c r="A211" s="5"/>
      <c r="B211" s="30"/>
      <c r="C211" s="30"/>
      <c r="D211" s="27"/>
      <c r="E211" s="27"/>
      <c r="F211" s="27"/>
      <c r="G211" s="27"/>
      <c r="H211" s="27"/>
      <c r="I211" s="27"/>
      <c r="J211" s="27"/>
      <c r="K211" s="27"/>
      <c r="L211" s="27"/>
      <c r="M211" s="31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 spans="1:28" ht="23.4" x14ac:dyDescent="0.6">
      <c r="A212" s="5"/>
      <c r="B212" s="30"/>
      <c r="C212" s="30"/>
      <c r="D212" s="27"/>
      <c r="E212" s="27"/>
      <c r="F212" s="27"/>
      <c r="G212" s="27"/>
      <c r="H212" s="27"/>
      <c r="I212" s="27"/>
      <c r="J212" s="27"/>
      <c r="K212" s="27"/>
      <c r="L212" s="27"/>
      <c r="M212" s="31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 spans="1:28" ht="23.4" x14ac:dyDescent="0.6">
      <c r="A213" s="5"/>
      <c r="B213" s="30"/>
      <c r="C213" s="30"/>
      <c r="D213" s="27"/>
      <c r="E213" s="27"/>
      <c r="F213" s="27"/>
      <c r="G213" s="27"/>
      <c r="H213" s="27"/>
      <c r="I213" s="27"/>
      <c r="J213" s="27"/>
      <c r="K213" s="27"/>
      <c r="L213" s="27"/>
      <c r="M213" s="31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 spans="1:28" ht="23.4" x14ac:dyDescent="0.6">
      <c r="A214" s="5"/>
      <c r="B214" s="30"/>
      <c r="C214" s="30"/>
      <c r="D214" s="27"/>
      <c r="E214" s="27"/>
      <c r="F214" s="27"/>
      <c r="G214" s="27"/>
      <c r="H214" s="27"/>
      <c r="I214" s="27"/>
      <c r="J214" s="27"/>
      <c r="K214" s="27"/>
      <c r="L214" s="27"/>
      <c r="M214" s="31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 spans="1:28" ht="23.4" x14ac:dyDescent="0.6">
      <c r="A215" s="5"/>
      <c r="B215" s="30"/>
      <c r="C215" s="30"/>
      <c r="D215" s="27"/>
      <c r="E215" s="27"/>
      <c r="F215" s="27"/>
      <c r="G215" s="27"/>
      <c r="H215" s="27"/>
      <c r="I215" s="27"/>
      <c r="J215" s="27"/>
      <c r="K215" s="27"/>
      <c r="L215" s="27"/>
      <c r="M215" s="31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 spans="1:28" ht="23.4" x14ac:dyDescent="0.6">
      <c r="A216" s="5"/>
      <c r="B216" s="30"/>
      <c r="C216" s="30"/>
      <c r="D216" s="27"/>
      <c r="E216" s="27"/>
      <c r="F216" s="27"/>
      <c r="G216" s="27"/>
      <c r="H216" s="27"/>
      <c r="I216" s="27"/>
      <c r="J216" s="27"/>
      <c r="K216" s="27"/>
      <c r="L216" s="27"/>
      <c r="M216" s="31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 spans="1:28" ht="23.4" x14ac:dyDescent="0.6">
      <c r="A217" s="5"/>
      <c r="B217" s="30"/>
      <c r="C217" s="30"/>
      <c r="D217" s="27"/>
      <c r="E217" s="27"/>
      <c r="F217" s="27"/>
      <c r="G217" s="27"/>
      <c r="H217" s="27"/>
      <c r="I217" s="27"/>
      <c r="J217" s="27"/>
      <c r="K217" s="27"/>
      <c r="L217" s="27"/>
      <c r="M217" s="31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 spans="1:28" ht="23.4" x14ac:dyDescent="0.6">
      <c r="A218" s="5"/>
      <c r="B218" s="30"/>
      <c r="C218" s="30"/>
      <c r="D218" s="27"/>
      <c r="E218" s="27"/>
      <c r="F218" s="27"/>
      <c r="G218" s="27"/>
      <c r="H218" s="27"/>
      <c r="I218" s="27"/>
      <c r="J218" s="27"/>
      <c r="K218" s="27"/>
      <c r="L218" s="27"/>
      <c r="M218" s="31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 spans="1:28" ht="23.4" x14ac:dyDescent="0.6">
      <c r="A219" s="5"/>
      <c r="B219" s="30"/>
      <c r="C219" s="30"/>
      <c r="D219" s="27"/>
      <c r="E219" s="27"/>
      <c r="F219" s="27"/>
      <c r="G219" s="27"/>
      <c r="H219" s="27"/>
      <c r="I219" s="27"/>
      <c r="J219" s="27"/>
      <c r="K219" s="27"/>
      <c r="L219" s="27"/>
      <c r="M219" s="31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 spans="1:28" ht="23.4" x14ac:dyDescent="0.6">
      <c r="A220" s="5"/>
      <c r="B220" s="30"/>
      <c r="C220" s="30"/>
      <c r="D220" s="27"/>
      <c r="E220" s="27"/>
      <c r="F220" s="27"/>
      <c r="G220" s="27"/>
      <c r="H220" s="27"/>
      <c r="I220" s="27"/>
      <c r="J220" s="27"/>
      <c r="K220" s="27"/>
      <c r="L220" s="27"/>
      <c r="M220" s="31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 spans="1:28" ht="23.4" x14ac:dyDescent="0.6">
      <c r="A221" s="5"/>
      <c r="B221" s="30"/>
      <c r="C221" s="30"/>
      <c r="D221" s="27"/>
      <c r="E221" s="27"/>
      <c r="F221" s="27"/>
      <c r="G221" s="27"/>
      <c r="H221" s="27"/>
      <c r="I221" s="27"/>
      <c r="J221" s="27"/>
      <c r="K221" s="27"/>
      <c r="L221" s="27"/>
      <c r="M221" s="31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 spans="1:28" ht="23.4" x14ac:dyDescent="0.6">
      <c r="A222" s="5"/>
      <c r="B222" s="30"/>
      <c r="C222" s="30"/>
      <c r="D222" s="27"/>
      <c r="E222" s="27"/>
      <c r="F222" s="27"/>
      <c r="G222" s="27"/>
      <c r="H222" s="27"/>
      <c r="I222" s="27"/>
      <c r="J222" s="27"/>
      <c r="K222" s="27"/>
      <c r="L222" s="27"/>
      <c r="M222" s="31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 spans="1:28" ht="23.4" x14ac:dyDescent="0.6">
      <c r="A223" s="5"/>
      <c r="B223" s="30"/>
      <c r="C223" s="30"/>
      <c r="D223" s="27"/>
      <c r="E223" s="27"/>
      <c r="F223" s="27"/>
      <c r="G223" s="27"/>
      <c r="H223" s="27"/>
      <c r="I223" s="27"/>
      <c r="J223" s="27"/>
      <c r="K223" s="27"/>
      <c r="L223" s="27"/>
      <c r="M223" s="31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 spans="1:28" ht="23.4" x14ac:dyDescent="0.6">
      <c r="A224" s="5"/>
      <c r="B224" s="30"/>
      <c r="C224" s="30"/>
      <c r="D224" s="27"/>
      <c r="E224" s="27"/>
      <c r="F224" s="27"/>
      <c r="G224" s="27"/>
      <c r="H224" s="27"/>
      <c r="I224" s="27"/>
      <c r="J224" s="27"/>
      <c r="K224" s="27"/>
      <c r="L224" s="27"/>
      <c r="M224" s="31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 spans="1:28" ht="23.4" x14ac:dyDescent="0.6">
      <c r="A225" s="5"/>
      <c r="B225" s="30"/>
      <c r="C225" s="30"/>
      <c r="D225" s="27"/>
      <c r="E225" s="27"/>
      <c r="F225" s="27"/>
      <c r="G225" s="27"/>
      <c r="H225" s="27"/>
      <c r="I225" s="27"/>
      <c r="J225" s="27"/>
      <c r="K225" s="27"/>
      <c r="L225" s="27"/>
      <c r="M225" s="31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 spans="1:28" ht="23.4" x14ac:dyDescent="0.6">
      <c r="A226" s="5"/>
      <c r="B226" s="30"/>
      <c r="C226" s="30"/>
      <c r="D226" s="27"/>
      <c r="E226" s="27"/>
      <c r="F226" s="27"/>
      <c r="G226" s="27"/>
      <c r="H226" s="27"/>
      <c r="I226" s="27"/>
      <c r="J226" s="27"/>
      <c r="K226" s="27"/>
      <c r="L226" s="27"/>
      <c r="M226" s="31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 spans="1:28" ht="23.4" x14ac:dyDescent="0.6">
      <c r="A227" s="5"/>
      <c r="B227" s="30"/>
      <c r="C227" s="30"/>
      <c r="D227" s="27"/>
      <c r="E227" s="27"/>
      <c r="F227" s="27"/>
      <c r="G227" s="27"/>
      <c r="H227" s="27"/>
      <c r="I227" s="27"/>
      <c r="J227" s="27"/>
      <c r="K227" s="27"/>
      <c r="L227" s="27"/>
      <c r="M227" s="31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 spans="1:28" ht="23.4" x14ac:dyDescent="0.6">
      <c r="A228" s="5"/>
      <c r="B228" s="30"/>
      <c r="C228" s="30"/>
      <c r="D228" s="27"/>
      <c r="E228" s="27"/>
      <c r="F228" s="27"/>
      <c r="G228" s="27"/>
      <c r="H228" s="27"/>
      <c r="I228" s="27"/>
      <c r="J228" s="27"/>
      <c r="K228" s="27"/>
      <c r="L228" s="27"/>
      <c r="M228" s="31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 spans="1:28" ht="23.4" x14ac:dyDescent="0.6">
      <c r="A229" s="5"/>
      <c r="B229" s="30"/>
      <c r="C229" s="30"/>
      <c r="D229" s="27"/>
      <c r="E229" s="27"/>
      <c r="F229" s="27"/>
      <c r="G229" s="27"/>
      <c r="H229" s="27"/>
      <c r="I229" s="27"/>
      <c r="J229" s="27"/>
      <c r="K229" s="27"/>
      <c r="L229" s="27"/>
      <c r="M229" s="31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 spans="1:28" ht="23.4" x14ac:dyDescent="0.6">
      <c r="A230" s="5"/>
      <c r="B230" s="30"/>
      <c r="C230" s="30"/>
      <c r="D230" s="27"/>
      <c r="E230" s="27"/>
      <c r="F230" s="27"/>
      <c r="G230" s="27"/>
      <c r="H230" s="27"/>
      <c r="I230" s="27"/>
      <c r="J230" s="27"/>
      <c r="K230" s="27"/>
      <c r="L230" s="27"/>
      <c r="M230" s="31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 spans="1:28" ht="23.4" x14ac:dyDescent="0.6">
      <c r="A231" s="5"/>
      <c r="B231" s="30"/>
      <c r="C231" s="30"/>
      <c r="D231" s="27"/>
      <c r="E231" s="27"/>
      <c r="F231" s="27"/>
      <c r="G231" s="27"/>
      <c r="H231" s="27"/>
      <c r="I231" s="27"/>
      <c r="J231" s="27"/>
      <c r="K231" s="27"/>
      <c r="L231" s="27"/>
      <c r="M231" s="31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 spans="1:28" ht="23.4" x14ac:dyDescent="0.6">
      <c r="A232" s="5"/>
      <c r="B232" s="30"/>
      <c r="C232" s="30"/>
      <c r="D232" s="27"/>
      <c r="E232" s="27"/>
      <c r="F232" s="27"/>
      <c r="G232" s="27"/>
      <c r="H232" s="27"/>
      <c r="I232" s="27"/>
      <c r="J232" s="27"/>
      <c r="K232" s="27"/>
      <c r="L232" s="27"/>
      <c r="M232" s="31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 spans="1:28" ht="23.4" x14ac:dyDescent="0.6">
      <c r="A233" s="5"/>
      <c r="B233" s="30"/>
      <c r="C233" s="30"/>
      <c r="D233" s="27"/>
      <c r="E233" s="27"/>
      <c r="F233" s="27"/>
      <c r="G233" s="27"/>
      <c r="H233" s="27"/>
      <c r="I233" s="27"/>
      <c r="J233" s="27"/>
      <c r="K233" s="27"/>
      <c r="L233" s="27"/>
      <c r="M233" s="31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 spans="1:28" ht="23.4" x14ac:dyDescent="0.6">
      <c r="A234" s="5"/>
      <c r="B234" s="30"/>
      <c r="C234" s="30"/>
      <c r="D234" s="27"/>
      <c r="E234" s="27"/>
      <c r="F234" s="27"/>
      <c r="G234" s="27"/>
      <c r="H234" s="27"/>
      <c r="I234" s="27"/>
      <c r="J234" s="27"/>
      <c r="K234" s="27"/>
      <c r="L234" s="27"/>
      <c r="M234" s="31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 spans="1:28" ht="23.4" x14ac:dyDescent="0.6">
      <c r="A235" s="5"/>
      <c r="B235" s="30"/>
      <c r="C235" s="30"/>
      <c r="D235" s="27"/>
      <c r="E235" s="27"/>
      <c r="F235" s="27"/>
      <c r="G235" s="27"/>
      <c r="H235" s="27"/>
      <c r="I235" s="27"/>
      <c r="J235" s="27"/>
      <c r="K235" s="27"/>
      <c r="L235" s="27"/>
      <c r="M235" s="31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 spans="1:28" ht="23.4" x14ac:dyDescent="0.6">
      <c r="A236" s="5"/>
      <c r="B236" s="30"/>
      <c r="C236" s="30"/>
      <c r="D236" s="27"/>
      <c r="E236" s="27"/>
      <c r="F236" s="27"/>
      <c r="G236" s="27"/>
      <c r="H236" s="27"/>
      <c r="I236" s="27"/>
      <c r="J236" s="27"/>
      <c r="K236" s="27"/>
      <c r="L236" s="27"/>
      <c r="M236" s="31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 spans="1:28" ht="23.4" x14ac:dyDescent="0.6">
      <c r="A237" s="5"/>
      <c r="B237" s="30"/>
      <c r="C237" s="30"/>
      <c r="D237" s="27"/>
      <c r="E237" s="27"/>
      <c r="F237" s="27"/>
      <c r="G237" s="27"/>
      <c r="H237" s="27"/>
      <c r="I237" s="27"/>
      <c r="J237" s="27"/>
      <c r="K237" s="27"/>
      <c r="L237" s="27"/>
      <c r="M237" s="31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 spans="1:28" ht="23.4" x14ac:dyDescent="0.6">
      <c r="A238" s="5"/>
      <c r="B238" s="30"/>
      <c r="C238" s="30"/>
      <c r="D238" s="27"/>
      <c r="E238" s="27"/>
      <c r="F238" s="27"/>
      <c r="G238" s="27"/>
      <c r="H238" s="27"/>
      <c r="I238" s="27"/>
      <c r="J238" s="27"/>
      <c r="K238" s="27"/>
      <c r="L238" s="27"/>
      <c r="M238" s="31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 spans="1:28" ht="23.4" x14ac:dyDescent="0.6">
      <c r="A239" s="5"/>
      <c r="B239" s="30"/>
      <c r="C239" s="30"/>
      <c r="D239" s="27"/>
      <c r="E239" s="27"/>
      <c r="F239" s="27"/>
      <c r="G239" s="27"/>
      <c r="H239" s="27"/>
      <c r="I239" s="27"/>
      <c r="J239" s="27"/>
      <c r="K239" s="27"/>
      <c r="L239" s="27"/>
      <c r="M239" s="31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 spans="1:28" ht="23.4" x14ac:dyDescent="0.6">
      <c r="A240" s="5"/>
      <c r="B240" s="30"/>
      <c r="C240" s="30"/>
      <c r="D240" s="27"/>
      <c r="E240" s="27"/>
      <c r="F240" s="27"/>
      <c r="G240" s="27"/>
      <c r="H240" s="27"/>
      <c r="I240" s="27"/>
      <c r="J240" s="27"/>
      <c r="K240" s="27"/>
      <c r="L240" s="27"/>
      <c r="M240" s="31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 spans="1:28" ht="23.4" x14ac:dyDescent="0.6">
      <c r="A241" s="5"/>
      <c r="B241" s="30"/>
      <c r="C241" s="30"/>
      <c r="D241" s="27"/>
      <c r="E241" s="27"/>
      <c r="F241" s="27"/>
      <c r="G241" s="27"/>
      <c r="H241" s="27"/>
      <c r="I241" s="27"/>
      <c r="J241" s="27"/>
      <c r="K241" s="27"/>
      <c r="L241" s="27"/>
      <c r="M241" s="31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 spans="1:28" ht="23.4" x14ac:dyDescent="0.6">
      <c r="A242" s="5"/>
      <c r="B242" s="30"/>
      <c r="C242" s="30"/>
      <c r="D242" s="27"/>
      <c r="E242" s="27"/>
      <c r="F242" s="27"/>
      <c r="G242" s="27"/>
      <c r="H242" s="27"/>
      <c r="I242" s="27"/>
      <c r="J242" s="27"/>
      <c r="K242" s="27"/>
      <c r="L242" s="27"/>
      <c r="M242" s="31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 spans="1:28" ht="23.4" x14ac:dyDescent="0.6">
      <c r="A243" s="5"/>
      <c r="B243" s="30"/>
      <c r="C243" s="30"/>
      <c r="D243" s="27"/>
      <c r="E243" s="27"/>
      <c r="F243" s="27"/>
      <c r="G243" s="27"/>
      <c r="H243" s="27"/>
      <c r="I243" s="27"/>
      <c r="J243" s="27"/>
      <c r="K243" s="27"/>
      <c r="L243" s="27"/>
      <c r="M243" s="31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 spans="1:28" ht="23.4" x14ac:dyDescent="0.6">
      <c r="A244" s="5"/>
      <c r="B244" s="30"/>
      <c r="C244" s="30"/>
      <c r="D244" s="27"/>
      <c r="E244" s="27"/>
      <c r="F244" s="27"/>
      <c r="G244" s="27"/>
      <c r="H244" s="27"/>
      <c r="I244" s="27"/>
      <c r="J244" s="27"/>
      <c r="K244" s="27"/>
      <c r="L244" s="27"/>
      <c r="M244" s="31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 spans="1:28" ht="23.4" x14ac:dyDescent="0.6">
      <c r="A245" s="5"/>
      <c r="B245" s="30"/>
      <c r="C245" s="30"/>
      <c r="D245" s="27"/>
      <c r="E245" s="27"/>
      <c r="F245" s="27"/>
      <c r="G245" s="27"/>
      <c r="H245" s="27"/>
      <c r="I245" s="27"/>
      <c r="J245" s="27"/>
      <c r="K245" s="27"/>
      <c r="L245" s="27"/>
      <c r="M245" s="31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23.4" x14ac:dyDescent="0.6">
      <c r="A246" s="5"/>
      <c r="B246" s="30"/>
      <c r="C246" s="30"/>
      <c r="D246" s="27"/>
      <c r="E246" s="27"/>
      <c r="F246" s="27"/>
      <c r="G246" s="27"/>
      <c r="H246" s="27"/>
      <c r="I246" s="27"/>
      <c r="J246" s="27"/>
      <c r="K246" s="27"/>
      <c r="L246" s="27"/>
      <c r="M246" s="31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 spans="1:28" ht="23.4" x14ac:dyDescent="0.6">
      <c r="A247" s="5"/>
      <c r="B247" s="30"/>
      <c r="C247" s="30"/>
      <c r="D247" s="27"/>
      <c r="E247" s="27"/>
      <c r="F247" s="27"/>
      <c r="G247" s="27"/>
      <c r="H247" s="27"/>
      <c r="I247" s="27"/>
      <c r="J247" s="27"/>
      <c r="K247" s="27"/>
      <c r="L247" s="27"/>
      <c r="M247" s="31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 spans="1:28" ht="23.4" x14ac:dyDescent="0.6">
      <c r="A248" s="5"/>
      <c r="B248" s="30"/>
      <c r="C248" s="30"/>
      <c r="D248" s="27"/>
      <c r="E248" s="27"/>
      <c r="F248" s="27"/>
      <c r="G248" s="27"/>
      <c r="H248" s="27"/>
      <c r="I248" s="27"/>
      <c r="J248" s="27"/>
      <c r="K248" s="27"/>
      <c r="L248" s="27"/>
      <c r="M248" s="31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</sheetData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3" width="8.6640625" customWidth="1"/>
    <col min="4" max="5" width="20.6640625" customWidth="1"/>
    <col min="6" max="6" width="20.6640625" hidden="1" customWidth="1"/>
    <col min="7" max="13" width="20.6640625" customWidth="1"/>
    <col min="14" max="16" width="26.88671875" customWidth="1"/>
    <col min="17" max="17" width="41.109375" customWidth="1"/>
    <col min="18" max="28" width="8.88671875" customWidth="1"/>
  </cols>
  <sheetData>
    <row r="1" spans="1:28" ht="28.8" x14ac:dyDescent="0.3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500</v>
      </c>
      <c r="N1" s="36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46.8" x14ac:dyDescent="0.3">
      <c r="A3" s="40">
        <v>1</v>
      </c>
      <c r="B3" s="22"/>
      <c r="C3" s="23"/>
      <c r="D3" s="24">
        <v>244110</v>
      </c>
      <c r="E3" s="4" t="s">
        <v>53</v>
      </c>
      <c r="F3" s="4"/>
      <c r="G3" s="4" t="s">
        <v>103</v>
      </c>
      <c r="H3" s="4">
        <v>1</v>
      </c>
      <c r="I3" s="4" t="s">
        <v>65</v>
      </c>
      <c r="J3" s="25">
        <v>244099</v>
      </c>
      <c r="K3" s="25">
        <v>244113</v>
      </c>
      <c r="L3" s="4">
        <v>50</v>
      </c>
      <c r="M3" s="26">
        <f t="shared" ref="M3:M6" si="0">+H3*L3</f>
        <v>50</v>
      </c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3.4" x14ac:dyDescent="0.3">
      <c r="A4" s="40">
        <v>2</v>
      </c>
      <c r="B4" s="22"/>
      <c r="C4" s="23"/>
      <c r="D4" s="24">
        <v>244116</v>
      </c>
      <c r="E4" s="4" t="s">
        <v>104</v>
      </c>
      <c r="F4" s="4"/>
      <c r="G4" s="4" t="s">
        <v>105</v>
      </c>
      <c r="H4" s="4">
        <v>2</v>
      </c>
      <c r="I4" s="4" t="s">
        <v>106</v>
      </c>
      <c r="J4" s="25">
        <v>244109</v>
      </c>
      <c r="K4" s="25">
        <v>244118</v>
      </c>
      <c r="L4" s="4">
        <v>50</v>
      </c>
      <c r="M4" s="26">
        <f t="shared" si="0"/>
        <v>100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93.6" x14ac:dyDescent="0.3">
      <c r="A5" s="40">
        <v>3</v>
      </c>
      <c r="B5" s="22"/>
      <c r="C5" s="23"/>
      <c r="D5" s="24">
        <v>244123</v>
      </c>
      <c r="E5" s="4" t="s">
        <v>53</v>
      </c>
      <c r="F5" s="4"/>
      <c r="G5" s="4" t="s">
        <v>107</v>
      </c>
      <c r="H5" s="4">
        <v>3</v>
      </c>
      <c r="I5" s="4" t="s">
        <v>108</v>
      </c>
      <c r="J5" s="4" t="s">
        <v>109</v>
      </c>
      <c r="K5" s="4" t="s">
        <v>110</v>
      </c>
      <c r="L5" s="4">
        <v>100</v>
      </c>
      <c r="M5" s="26">
        <f t="shared" si="0"/>
        <v>300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46.8" x14ac:dyDescent="0.3">
      <c r="A6" s="40">
        <v>4</v>
      </c>
      <c r="B6" s="22"/>
      <c r="C6" s="23"/>
      <c r="D6" s="24">
        <v>244123</v>
      </c>
      <c r="E6" s="4" t="s">
        <v>104</v>
      </c>
      <c r="F6" s="4"/>
      <c r="G6" s="4" t="s">
        <v>111</v>
      </c>
      <c r="H6" s="4">
        <v>1</v>
      </c>
      <c r="I6" s="4" t="s">
        <v>99</v>
      </c>
      <c r="J6" s="41">
        <v>24970</v>
      </c>
      <c r="K6" s="41">
        <v>24984</v>
      </c>
      <c r="L6" s="4">
        <v>50</v>
      </c>
      <c r="M6" s="26">
        <f t="shared" si="0"/>
        <v>50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3.4" x14ac:dyDescent="0.3">
      <c r="A7" s="40"/>
      <c r="B7" s="23"/>
      <c r="C7" s="23"/>
      <c r="D7" s="24"/>
      <c r="E7" s="4"/>
      <c r="F7" s="4"/>
      <c r="G7" s="4"/>
      <c r="H7" s="4"/>
      <c r="I7" s="4"/>
      <c r="J7" s="4"/>
      <c r="K7" s="4"/>
      <c r="L7" s="4"/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3.4" x14ac:dyDescent="0.3">
      <c r="A8" s="40"/>
      <c r="B8" s="23"/>
      <c r="C8" s="23"/>
      <c r="D8" s="24"/>
      <c r="E8" s="4"/>
      <c r="F8" s="4"/>
      <c r="G8" s="4"/>
      <c r="H8" s="4"/>
      <c r="I8" s="4"/>
      <c r="J8" s="4"/>
      <c r="K8" s="24"/>
      <c r="L8" s="4"/>
      <c r="M8" s="2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3.4" x14ac:dyDescent="0.3">
      <c r="A9" s="40"/>
      <c r="B9" s="23"/>
      <c r="C9" s="23"/>
      <c r="D9" s="24"/>
      <c r="E9" s="4"/>
      <c r="F9" s="4"/>
      <c r="G9" s="4"/>
      <c r="H9" s="4"/>
      <c r="I9" s="4"/>
      <c r="J9" s="24"/>
      <c r="K9" s="24"/>
      <c r="L9" s="4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3.4" x14ac:dyDescent="0.3">
      <c r="A10" s="40"/>
      <c r="B10" s="23"/>
      <c r="C10" s="23"/>
      <c r="D10" s="24"/>
      <c r="E10" s="4"/>
      <c r="F10" s="4"/>
      <c r="G10" s="4"/>
      <c r="H10" s="4"/>
      <c r="I10" s="4"/>
      <c r="J10" s="24"/>
      <c r="K10" s="24"/>
      <c r="L10" s="4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/>
      <c r="B11" s="23"/>
      <c r="C11" s="23"/>
      <c r="D11" s="24"/>
      <c r="E11" s="4"/>
      <c r="F11" s="4"/>
      <c r="G11" s="4"/>
      <c r="H11" s="4"/>
      <c r="I11" s="4"/>
      <c r="J11" s="24"/>
      <c r="K11" s="24"/>
      <c r="L11" s="4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3.4" x14ac:dyDescent="0.3">
      <c r="A12" s="40"/>
      <c r="B12" s="23"/>
      <c r="C12" s="23"/>
      <c r="D12" s="24"/>
      <c r="E12" s="4"/>
      <c r="F12" s="4"/>
      <c r="G12" s="4"/>
      <c r="H12" s="4"/>
      <c r="I12" s="4"/>
      <c r="J12" s="24"/>
      <c r="K12" s="24"/>
      <c r="L12" s="4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3.4" x14ac:dyDescent="0.3">
      <c r="A13" s="40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3.4" x14ac:dyDescent="0.3">
      <c r="A14" s="40"/>
      <c r="B14" s="23"/>
      <c r="C14" s="23"/>
      <c r="D14" s="24"/>
      <c r="E14" s="4"/>
      <c r="F14" s="4"/>
      <c r="G14" s="4"/>
      <c r="H14" s="4"/>
      <c r="I14" s="4"/>
      <c r="J14" s="4"/>
      <c r="K14" s="24"/>
      <c r="L14" s="4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3.4" x14ac:dyDescent="0.3">
      <c r="A15" s="40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3.4" x14ac:dyDescent="0.3">
      <c r="A16" s="40"/>
      <c r="B16" s="23"/>
      <c r="C16" s="23"/>
      <c r="D16" s="24"/>
      <c r="E16" s="4"/>
      <c r="F16" s="4"/>
      <c r="G16" s="4"/>
      <c r="H16" s="4"/>
      <c r="I16" s="4"/>
      <c r="J16" s="4"/>
      <c r="K16" s="4"/>
      <c r="L16" s="4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2" width="8.6640625" customWidth="1"/>
    <col min="3" max="3" width="8.6640625" hidden="1" customWidth="1"/>
    <col min="4" max="5" width="20.6640625" customWidth="1"/>
    <col min="6" max="6" width="20.6640625" hidden="1" customWidth="1"/>
    <col min="7" max="7" width="20.33203125" customWidth="1"/>
    <col min="8" max="13" width="20.6640625" customWidth="1"/>
    <col min="14" max="16" width="26.88671875" customWidth="1"/>
    <col min="17" max="17" width="56.109375" customWidth="1"/>
    <col min="18" max="28" width="8.88671875" customWidth="1"/>
  </cols>
  <sheetData>
    <row r="1" spans="1:28" ht="28.8" x14ac:dyDescent="0.3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1360</v>
      </c>
      <c r="N1" s="34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23.4" x14ac:dyDescent="0.3">
      <c r="A3" s="40">
        <v>1</v>
      </c>
      <c r="B3" s="42"/>
      <c r="C3" s="23"/>
      <c r="D3" s="24">
        <v>244136</v>
      </c>
      <c r="E3" s="4" t="s">
        <v>112</v>
      </c>
      <c r="F3" s="4"/>
      <c r="G3" s="4" t="s">
        <v>113</v>
      </c>
      <c r="H3" s="4">
        <v>4</v>
      </c>
      <c r="I3" s="4" t="s">
        <v>65</v>
      </c>
      <c r="J3" s="25">
        <v>244132</v>
      </c>
      <c r="K3" s="25">
        <v>244146</v>
      </c>
      <c r="L3" s="4">
        <v>50</v>
      </c>
      <c r="M3" s="26">
        <f>50*4</f>
        <v>200</v>
      </c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3.4" x14ac:dyDescent="0.3">
      <c r="A4" s="40">
        <v>2</v>
      </c>
      <c r="B4" s="42"/>
      <c r="C4" s="23"/>
      <c r="D4" s="24">
        <v>244136</v>
      </c>
      <c r="E4" s="4" t="s">
        <v>112</v>
      </c>
      <c r="F4" s="4"/>
      <c r="G4" s="4" t="s">
        <v>114</v>
      </c>
      <c r="H4" s="4">
        <v>1</v>
      </c>
      <c r="I4" s="4" t="s">
        <v>65</v>
      </c>
      <c r="J4" s="25">
        <v>244134</v>
      </c>
      <c r="K4" s="25">
        <v>244148</v>
      </c>
      <c r="L4" s="4">
        <v>100</v>
      </c>
      <c r="M4" s="26">
        <v>100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3.4" x14ac:dyDescent="0.3">
      <c r="A5" s="40">
        <v>3</v>
      </c>
      <c r="B5" s="42"/>
      <c r="C5" s="23"/>
      <c r="D5" s="24">
        <v>244136</v>
      </c>
      <c r="E5" s="4" t="s">
        <v>50</v>
      </c>
      <c r="F5" s="4"/>
      <c r="G5" s="4" t="s">
        <v>113</v>
      </c>
      <c r="H5" s="4">
        <v>1</v>
      </c>
      <c r="I5" s="4" t="s">
        <v>65</v>
      </c>
      <c r="J5" s="25">
        <v>244131</v>
      </c>
      <c r="K5" s="25">
        <v>244145</v>
      </c>
      <c r="L5" s="4">
        <v>50</v>
      </c>
      <c r="M5" s="26">
        <v>50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70.2" x14ac:dyDescent="0.3">
      <c r="A6" s="40">
        <v>4</v>
      </c>
      <c r="B6" s="42"/>
      <c r="C6" s="23"/>
      <c r="D6" s="24">
        <v>244137</v>
      </c>
      <c r="E6" s="4" t="s">
        <v>53</v>
      </c>
      <c r="F6" s="4"/>
      <c r="G6" s="4" t="s">
        <v>115</v>
      </c>
      <c r="H6" s="4">
        <v>1</v>
      </c>
      <c r="I6" s="4" t="s">
        <v>116</v>
      </c>
      <c r="J6" s="25">
        <v>244134</v>
      </c>
      <c r="K6" s="25">
        <v>244143</v>
      </c>
      <c r="L6" s="4">
        <v>50</v>
      </c>
      <c r="M6" s="26">
        <v>50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70.2" x14ac:dyDescent="0.3">
      <c r="A7" s="40">
        <v>5</v>
      </c>
      <c r="B7" s="42"/>
      <c r="C7" s="23"/>
      <c r="D7" s="24">
        <v>244137</v>
      </c>
      <c r="E7" s="4" t="s">
        <v>53</v>
      </c>
      <c r="F7" s="4"/>
      <c r="G7" s="4" t="s">
        <v>117</v>
      </c>
      <c r="H7" s="4">
        <v>1</v>
      </c>
      <c r="I7" s="4" t="s">
        <v>118</v>
      </c>
      <c r="J7" s="25">
        <v>244123</v>
      </c>
      <c r="K7" s="25">
        <v>244137</v>
      </c>
      <c r="L7" s="4">
        <v>100</v>
      </c>
      <c r="M7" s="26">
        <v>100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46.8" x14ac:dyDescent="0.3">
      <c r="A8" s="40">
        <v>6</v>
      </c>
      <c r="B8" s="42"/>
      <c r="C8" s="23"/>
      <c r="D8" s="24">
        <v>244137</v>
      </c>
      <c r="E8" s="4" t="s">
        <v>53</v>
      </c>
      <c r="F8" s="4"/>
      <c r="G8" s="4" t="s">
        <v>119</v>
      </c>
      <c r="H8" s="4">
        <v>1</v>
      </c>
      <c r="I8" s="4" t="s">
        <v>120</v>
      </c>
      <c r="J8" s="25">
        <v>244123</v>
      </c>
      <c r="K8" s="24">
        <v>244137</v>
      </c>
      <c r="L8" s="4">
        <v>100</v>
      </c>
      <c r="M8" s="26">
        <v>100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46.8" x14ac:dyDescent="0.3">
      <c r="A9" s="40">
        <v>7</v>
      </c>
      <c r="B9" s="42"/>
      <c r="C9" s="23"/>
      <c r="D9" s="24">
        <v>244146</v>
      </c>
      <c r="E9" s="4" t="s">
        <v>121</v>
      </c>
      <c r="F9" s="4"/>
      <c r="G9" s="4" t="s">
        <v>64</v>
      </c>
      <c r="H9" s="4">
        <v>2</v>
      </c>
      <c r="I9" s="4" t="s">
        <v>122</v>
      </c>
      <c r="J9" s="4" t="s">
        <v>123</v>
      </c>
      <c r="K9" s="4" t="s">
        <v>124</v>
      </c>
      <c r="L9" s="4">
        <v>130</v>
      </c>
      <c r="M9" s="26">
        <f>130*2</f>
        <v>260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46.8" x14ac:dyDescent="0.3">
      <c r="A10" s="40">
        <v>8</v>
      </c>
      <c r="B10" s="42"/>
      <c r="C10" s="23"/>
      <c r="D10" s="24">
        <v>244146</v>
      </c>
      <c r="E10" s="4" t="s">
        <v>60</v>
      </c>
      <c r="F10" s="4"/>
      <c r="G10" s="4" t="s">
        <v>125</v>
      </c>
      <c r="H10" s="4">
        <v>1</v>
      </c>
      <c r="I10" s="4" t="s">
        <v>120</v>
      </c>
      <c r="J10" s="24">
        <v>244139</v>
      </c>
      <c r="K10" s="24">
        <v>244158</v>
      </c>
      <c r="L10" s="4">
        <v>50</v>
      </c>
      <c r="M10" s="26">
        <v>50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>
        <v>9</v>
      </c>
      <c r="B11" s="42"/>
      <c r="C11" s="23"/>
      <c r="D11" s="24">
        <v>244155</v>
      </c>
      <c r="E11" s="4" t="s">
        <v>60</v>
      </c>
      <c r="F11" s="4"/>
      <c r="G11" s="4" t="s">
        <v>126</v>
      </c>
      <c r="H11" s="4">
        <v>1</v>
      </c>
      <c r="I11" s="4" t="s">
        <v>120</v>
      </c>
      <c r="J11" s="24">
        <v>244146</v>
      </c>
      <c r="K11" s="24">
        <v>244160</v>
      </c>
      <c r="L11" s="4">
        <v>50</v>
      </c>
      <c r="M11" s="26">
        <v>50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46.8" x14ac:dyDescent="0.3">
      <c r="A12" s="40">
        <v>10</v>
      </c>
      <c r="B12" s="42"/>
      <c r="C12" s="23"/>
      <c r="D12" s="24">
        <v>244155</v>
      </c>
      <c r="E12" s="4" t="s">
        <v>60</v>
      </c>
      <c r="F12" s="4"/>
      <c r="G12" s="4" t="s">
        <v>127</v>
      </c>
      <c r="H12" s="4">
        <v>1</v>
      </c>
      <c r="I12" s="4" t="s">
        <v>120</v>
      </c>
      <c r="J12" s="24">
        <v>244147</v>
      </c>
      <c r="K12" s="24">
        <v>244161</v>
      </c>
      <c r="L12" s="4">
        <v>100</v>
      </c>
      <c r="M12" s="26">
        <v>100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46.8" x14ac:dyDescent="0.3">
      <c r="A13" s="40">
        <v>11</v>
      </c>
      <c r="B13" s="42"/>
      <c r="C13" s="23"/>
      <c r="D13" s="24">
        <v>244158</v>
      </c>
      <c r="E13" s="4" t="s">
        <v>60</v>
      </c>
      <c r="F13" s="4"/>
      <c r="G13" s="4" t="s">
        <v>128</v>
      </c>
      <c r="H13" s="4" t="s">
        <v>49</v>
      </c>
      <c r="I13" s="4" t="s">
        <v>120</v>
      </c>
      <c r="J13" s="24">
        <v>244146</v>
      </c>
      <c r="K13" s="24">
        <v>244165</v>
      </c>
      <c r="L13" s="4">
        <v>100</v>
      </c>
      <c r="M13" s="26" t="s">
        <v>49</v>
      </c>
      <c r="N13" s="4"/>
      <c r="O13" s="4"/>
      <c r="P13" s="4"/>
      <c r="Q13" s="4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46.8" x14ac:dyDescent="0.3">
      <c r="A14" s="40">
        <v>12</v>
      </c>
      <c r="B14" s="42"/>
      <c r="C14" s="23"/>
      <c r="D14" s="24">
        <v>25013</v>
      </c>
      <c r="E14" s="4" t="s">
        <v>104</v>
      </c>
      <c r="F14" s="4"/>
      <c r="G14" s="4" t="s">
        <v>129</v>
      </c>
      <c r="H14" s="4">
        <v>2</v>
      </c>
      <c r="I14" s="4" t="s">
        <v>130</v>
      </c>
      <c r="J14" s="4" t="s">
        <v>131</v>
      </c>
      <c r="K14" s="4" t="s">
        <v>132</v>
      </c>
      <c r="L14" s="4">
        <v>100</v>
      </c>
      <c r="M14" s="26">
        <f>100+100</f>
        <v>200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46.8" x14ac:dyDescent="0.3">
      <c r="A15" s="40">
        <v>13</v>
      </c>
      <c r="B15" s="42"/>
      <c r="C15" s="23"/>
      <c r="D15" s="24">
        <v>244162</v>
      </c>
      <c r="E15" s="4" t="s">
        <v>58</v>
      </c>
      <c r="F15" s="4"/>
      <c r="G15" s="4" t="s">
        <v>133</v>
      </c>
      <c r="H15" s="4">
        <v>1</v>
      </c>
      <c r="I15" s="4" t="s">
        <v>134</v>
      </c>
      <c r="J15" s="24">
        <v>244162</v>
      </c>
      <c r="K15" s="24">
        <v>244181</v>
      </c>
      <c r="L15" s="4">
        <v>50</v>
      </c>
      <c r="M15" s="26">
        <f t="shared" ref="M15:M16" si="0">50</f>
        <v>50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46.8" x14ac:dyDescent="0.3">
      <c r="A16" s="40">
        <v>14</v>
      </c>
      <c r="B16" s="42"/>
      <c r="C16" s="23"/>
      <c r="D16" s="24">
        <v>244162</v>
      </c>
      <c r="E16" s="4" t="s">
        <v>58</v>
      </c>
      <c r="F16" s="4"/>
      <c r="G16" s="4" t="s">
        <v>135</v>
      </c>
      <c r="H16" s="4">
        <v>2</v>
      </c>
      <c r="I16" s="4" t="s">
        <v>136</v>
      </c>
      <c r="J16" s="25">
        <v>244162</v>
      </c>
      <c r="K16" s="24">
        <v>244181</v>
      </c>
      <c r="L16" s="4">
        <v>50</v>
      </c>
      <c r="M16" s="26">
        <f t="shared" si="0"/>
        <v>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autoFilter ref="A2:AB2" xr:uid="{00000000-0009-0000-0000-000006000000}"/>
  <pageMargins left="0.25" right="0.25" top="0.75" bottom="0.75" header="0" footer="0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3399"/>
    <pageSetUpPr fitToPage="1"/>
  </sheetPr>
  <dimension ref="A1:AB248"/>
  <sheetViews>
    <sheetView workbookViewId="0">
      <pane ySplit="2" topLeftCell="A3" activePane="bottomLeft" state="frozen"/>
      <selection activeCell="H12" sqref="H12"/>
      <selection pane="bottomLeft" activeCell="H12" sqref="H12"/>
    </sheetView>
  </sheetViews>
  <sheetFormatPr defaultColWidth="14.44140625" defaultRowHeight="14.4" x14ac:dyDescent="0.3"/>
  <cols>
    <col min="1" max="1" width="7.6640625" customWidth="1"/>
    <col min="2" max="2" width="8.6640625" customWidth="1"/>
    <col min="3" max="3" width="8.6640625" hidden="1" customWidth="1"/>
    <col min="4" max="5" width="20.6640625" customWidth="1"/>
    <col min="6" max="6" width="20.6640625" hidden="1" customWidth="1"/>
    <col min="7" max="7" width="20.33203125" customWidth="1"/>
    <col min="8" max="13" width="20.6640625" customWidth="1"/>
    <col min="14" max="16" width="26.88671875" customWidth="1"/>
    <col min="17" max="17" width="45.109375" customWidth="1"/>
    <col min="18" max="28" width="8.88671875" customWidth="1"/>
  </cols>
  <sheetData>
    <row r="1" spans="1:28" ht="28.8" x14ac:dyDescent="0.3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575</v>
      </c>
      <c r="N1" s="34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46.8" x14ac:dyDescent="0.3">
      <c r="A3" s="40">
        <v>1</v>
      </c>
      <c r="B3" s="42"/>
      <c r="C3" s="23"/>
      <c r="D3" s="24">
        <v>244173</v>
      </c>
      <c r="E3" s="4" t="s">
        <v>53</v>
      </c>
      <c r="F3" s="4"/>
      <c r="G3" s="4" t="s">
        <v>137</v>
      </c>
      <c r="H3" s="4">
        <v>3</v>
      </c>
      <c r="I3" s="4" t="s">
        <v>138</v>
      </c>
      <c r="J3" s="25">
        <v>244173</v>
      </c>
      <c r="K3" s="25">
        <v>244182</v>
      </c>
      <c r="L3" s="4">
        <v>60</v>
      </c>
      <c r="M3" s="26">
        <f>60</f>
        <v>60</v>
      </c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3.4" x14ac:dyDescent="0.3">
      <c r="A4" s="40">
        <v>2</v>
      </c>
      <c r="B4" s="42"/>
      <c r="C4" s="23"/>
      <c r="D4" s="24">
        <v>244180</v>
      </c>
      <c r="E4" s="4" t="s">
        <v>53</v>
      </c>
      <c r="F4" s="4"/>
      <c r="G4" s="4" t="s">
        <v>54</v>
      </c>
      <c r="H4" s="4">
        <v>1</v>
      </c>
      <c r="I4" s="4" t="s">
        <v>139</v>
      </c>
      <c r="J4" s="25">
        <v>244180</v>
      </c>
      <c r="K4" s="25">
        <v>244209</v>
      </c>
      <c r="L4" s="4">
        <v>55</v>
      </c>
      <c r="M4" s="26">
        <f>55</f>
        <v>55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46.8" x14ac:dyDescent="0.3">
      <c r="A5" s="40">
        <v>3</v>
      </c>
      <c r="B5" s="42"/>
      <c r="C5" s="23"/>
      <c r="D5" s="24">
        <v>244185</v>
      </c>
      <c r="E5" s="4" t="s">
        <v>104</v>
      </c>
      <c r="F5" s="4"/>
      <c r="G5" s="4" t="s">
        <v>97</v>
      </c>
      <c r="H5" s="4">
        <v>4</v>
      </c>
      <c r="I5" s="4" t="s">
        <v>140</v>
      </c>
      <c r="J5" s="25">
        <v>244181</v>
      </c>
      <c r="K5" s="25">
        <v>244189</v>
      </c>
      <c r="L5" s="4">
        <v>50</v>
      </c>
      <c r="M5" s="26">
        <f>50*4</f>
        <v>200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46.8" x14ac:dyDescent="0.3">
      <c r="A6" s="40">
        <v>4</v>
      </c>
      <c r="B6" s="42"/>
      <c r="C6" s="24"/>
      <c r="D6" s="24">
        <v>244187</v>
      </c>
      <c r="E6" s="4" t="s">
        <v>58</v>
      </c>
      <c r="F6" s="4"/>
      <c r="G6" s="4" t="s">
        <v>141</v>
      </c>
      <c r="H6" s="4">
        <v>1</v>
      </c>
      <c r="I6" s="4" t="s">
        <v>65</v>
      </c>
      <c r="J6" s="25">
        <v>244176</v>
      </c>
      <c r="K6" s="25">
        <v>244190</v>
      </c>
      <c r="L6" s="4">
        <v>100</v>
      </c>
      <c r="M6" s="26">
        <v>100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3.4" x14ac:dyDescent="0.3">
      <c r="A7" s="40">
        <v>5</v>
      </c>
      <c r="B7" s="42"/>
      <c r="C7" s="24"/>
      <c r="D7" s="24">
        <v>244188</v>
      </c>
      <c r="E7" s="4" t="s">
        <v>58</v>
      </c>
      <c r="F7" s="4"/>
      <c r="G7" s="4" t="s">
        <v>142</v>
      </c>
      <c r="H7" s="4">
        <v>2</v>
      </c>
      <c r="I7" s="4" t="s">
        <v>143</v>
      </c>
      <c r="J7" s="25">
        <v>244177</v>
      </c>
      <c r="K7" s="25">
        <v>244235</v>
      </c>
      <c r="L7" s="4">
        <v>60</v>
      </c>
      <c r="M7" s="26">
        <v>60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46.8" x14ac:dyDescent="0.3">
      <c r="A8" s="40">
        <v>6</v>
      </c>
      <c r="B8" s="42"/>
      <c r="C8" s="24"/>
      <c r="D8" s="24">
        <v>244190</v>
      </c>
      <c r="E8" s="4" t="s">
        <v>58</v>
      </c>
      <c r="F8" s="4"/>
      <c r="G8" s="4" t="s">
        <v>144</v>
      </c>
      <c r="H8" s="4">
        <v>1</v>
      </c>
      <c r="I8" s="4" t="s">
        <v>145</v>
      </c>
      <c r="J8" s="25">
        <v>25044</v>
      </c>
      <c r="K8" s="24">
        <v>25063</v>
      </c>
      <c r="L8" s="4">
        <v>100</v>
      </c>
      <c r="M8" s="26">
        <v>100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3.4" x14ac:dyDescent="0.3">
      <c r="A9" s="40">
        <v>7</v>
      </c>
      <c r="B9" s="24"/>
      <c r="C9" s="24"/>
      <c r="D9" s="24"/>
      <c r="E9" s="4"/>
      <c r="F9" s="4"/>
      <c r="G9" s="4"/>
      <c r="H9" s="4"/>
      <c r="I9" s="4"/>
      <c r="J9" s="4"/>
      <c r="K9" s="4"/>
      <c r="L9" s="4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3.4" x14ac:dyDescent="0.3">
      <c r="A10" s="40">
        <v>8</v>
      </c>
      <c r="B10" s="24"/>
      <c r="C10" s="24"/>
      <c r="D10" s="24"/>
      <c r="E10" s="4"/>
      <c r="F10" s="4"/>
      <c r="G10" s="4"/>
      <c r="H10" s="4"/>
      <c r="I10" s="4"/>
      <c r="J10" s="24"/>
      <c r="K10" s="24"/>
      <c r="L10" s="4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>
        <v>9</v>
      </c>
      <c r="B11" s="24"/>
      <c r="C11" s="24"/>
      <c r="D11" s="24"/>
      <c r="E11" s="4"/>
      <c r="F11" s="4"/>
      <c r="G11" s="4"/>
      <c r="H11" s="4"/>
      <c r="I11" s="4"/>
      <c r="J11" s="24"/>
      <c r="K11" s="24"/>
      <c r="L11" s="4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3.4" x14ac:dyDescent="0.3">
      <c r="A12" s="40">
        <v>10</v>
      </c>
      <c r="B12" s="24"/>
      <c r="C12" s="24"/>
      <c r="D12" s="24"/>
      <c r="E12" s="4"/>
      <c r="F12" s="4"/>
      <c r="G12" s="4"/>
      <c r="H12" s="4"/>
      <c r="I12" s="4"/>
      <c r="J12" s="24"/>
      <c r="K12" s="24"/>
      <c r="L12" s="4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3.4" x14ac:dyDescent="0.3">
      <c r="A13" s="40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4"/>
      <c r="O13" s="4"/>
      <c r="P13" s="4"/>
      <c r="Q13" s="4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3.4" x14ac:dyDescent="0.3">
      <c r="A14" s="40"/>
      <c r="B14" s="23"/>
      <c r="C14" s="23"/>
      <c r="D14" s="24"/>
      <c r="E14" s="4"/>
      <c r="F14" s="4"/>
      <c r="G14" s="4"/>
      <c r="H14" s="4"/>
      <c r="I14" s="4"/>
      <c r="J14" s="4"/>
      <c r="K14" s="24"/>
      <c r="L14" s="4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3.4" x14ac:dyDescent="0.3">
      <c r="A15" s="40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3.4" x14ac:dyDescent="0.3">
      <c r="A16" s="40"/>
      <c r="B16" s="23"/>
      <c r="C16" s="23"/>
      <c r="D16" s="24"/>
      <c r="E16" s="4"/>
      <c r="F16" s="4"/>
      <c r="G16" s="4"/>
      <c r="H16" s="4"/>
      <c r="I16" s="4"/>
      <c r="J16" s="4"/>
      <c r="K16" s="4"/>
      <c r="L16" s="4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pageMargins left="0.25" right="0.25" top="0.75" bottom="0.75" header="0" footer="0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3399"/>
    <pageSetUpPr fitToPage="1"/>
  </sheetPr>
  <dimension ref="A1:AB248"/>
  <sheetViews>
    <sheetView workbookViewId="0">
      <pane xSplit="6" ySplit="2" topLeftCell="K3" activePane="bottomRight" state="frozen"/>
      <selection pane="topRight" activeCell="G1" sqref="G1"/>
      <selection pane="bottomLeft" activeCell="A3" sqref="A3"/>
      <selection pane="bottomRight" activeCell="M3" sqref="M3:M6"/>
    </sheetView>
  </sheetViews>
  <sheetFormatPr defaultColWidth="14.44140625" defaultRowHeight="14.4" x14ac:dyDescent="0.3"/>
  <cols>
    <col min="1" max="1" width="7.6640625" customWidth="1"/>
    <col min="2" max="2" width="8.6640625" customWidth="1"/>
    <col min="3" max="3" width="8.6640625" hidden="1" customWidth="1"/>
    <col min="4" max="5" width="20.6640625" customWidth="1"/>
    <col min="6" max="6" width="20.6640625" hidden="1" customWidth="1"/>
    <col min="7" max="7" width="20.33203125" customWidth="1"/>
    <col min="8" max="13" width="20.6640625" customWidth="1"/>
    <col min="14" max="16" width="26.88671875" customWidth="1"/>
    <col min="17" max="17" width="77.5546875" customWidth="1"/>
    <col min="18" max="28" width="8.88671875" customWidth="1"/>
  </cols>
  <sheetData>
    <row r="1" spans="1:28" ht="28.8" x14ac:dyDescent="0.3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1160</v>
      </c>
      <c r="N1" s="34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2.8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23.4" x14ac:dyDescent="0.3">
      <c r="A3" s="40">
        <v>1</v>
      </c>
      <c r="B3" s="42"/>
      <c r="C3" s="23"/>
      <c r="D3" s="24">
        <v>244207</v>
      </c>
      <c r="E3" s="4" t="s">
        <v>104</v>
      </c>
      <c r="F3" s="4"/>
      <c r="G3" s="4" t="s">
        <v>146</v>
      </c>
      <c r="H3" s="4">
        <v>5</v>
      </c>
      <c r="I3" s="4" t="s">
        <v>147</v>
      </c>
      <c r="J3" s="25">
        <v>244194</v>
      </c>
      <c r="K3" s="25">
        <v>244208</v>
      </c>
      <c r="L3" s="4">
        <v>100</v>
      </c>
      <c r="M3" s="26">
        <f>100*5</f>
        <v>500</v>
      </c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46.8" x14ac:dyDescent="0.3">
      <c r="A4" s="40">
        <v>2</v>
      </c>
      <c r="B4" s="42"/>
      <c r="C4" s="23"/>
      <c r="D4" s="24">
        <v>244209</v>
      </c>
      <c r="E4" s="4" t="s">
        <v>60</v>
      </c>
      <c r="F4" s="4"/>
      <c r="G4" s="4" t="s">
        <v>137</v>
      </c>
      <c r="H4" s="4">
        <v>2</v>
      </c>
      <c r="I4" s="4" t="s">
        <v>148</v>
      </c>
      <c r="J4" s="25">
        <v>244209</v>
      </c>
      <c r="K4" s="25">
        <v>244218</v>
      </c>
      <c r="L4" s="4">
        <v>60</v>
      </c>
      <c r="M4" s="26">
        <f>60*2</f>
        <v>120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70.2" x14ac:dyDescent="0.3">
      <c r="A5" s="40">
        <v>3</v>
      </c>
      <c r="B5" s="42"/>
      <c r="C5" s="23"/>
      <c r="D5" s="4" t="s">
        <v>149</v>
      </c>
      <c r="E5" s="4" t="s">
        <v>150</v>
      </c>
      <c r="F5" s="4"/>
      <c r="G5" s="4" t="s">
        <v>97</v>
      </c>
      <c r="H5" s="4">
        <v>3</v>
      </c>
      <c r="I5" s="4" t="s">
        <v>151</v>
      </c>
      <c r="J5" s="4" t="s">
        <v>149</v>
      </c>
      <c r="K5" s="4" t="s">
        <v>152</v>
      </c>
      <c r="L5" s="4">
        <v>50</v>
      </c>
      <c r="M5" s="26">
        <f>50*3</f>
        <v>150</v>
      </c>
      <c r="N5" s="4"/>
      <c r="O5" s="4"/>
      <c r="P5" s="4"/>
      <c r="Q5" s="4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46.8" x14ac:dyDescent="0.3">
      <c r="A6" s="40">
        <v>4</v>
      </c>
      <c r="B6" s="42"/>
      <c r="C6" s="24"/>
      <c r="D6" s="4" t="s">
        <v>153</v>
      </c>
      <c r="E6" s="4" t="s">
        <v>154</v>
      </c>
      <c r="F6" s="4"/>
      <c r="G6" s="4" t="s">
        <v>155</v>
      </c>
      <c r="H6" s="4">
        <v>3</v>
      </c>
      <c r="I6" s="4" t="s">
        <v>156</v>
      </c>
      <c r="J6" s="4" t="s">
        <v>157</v>
      </c>
      <c r="K6" s="4" t="s">
        <v>158</v>
      </c>
      <c r="L6" s="4">
        <v>130</v>
      </c>
      <c r="M6" s="26">
        <f>130*3</f>
        <v>390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3.4" x14ac:dyDescent="0.3">
      <c r="A7" s="40">
        <v>5</v>
      </c>
      <c r="B7" s="42"/>
      <c r="C7" s="24"/>
      <c r="D7" s="24"/>
      <c r="E7" s="4"/>
      <c r="F7" s="4"/>
      <c r="G7" s="4"/>
      <c r="H7" s="4"/>
      <c r="I7" s="4"/>
      <c r="J7" s="25"/>
      <c r="K7" s="25"/>
      <c r="L7" s="4"/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3.4" x14ac:dyDescent="0.3">
      <c r="A8" s="40">
        <v>6</v>
      </c>
      <c r="B8" s="42"/>
      <c r="C8" s="24"/>
      <c r="D8" s="24"/>
      <c r="E8" s="4"/>
      <c r="F8" s="4"/>
      <c r="G8" s="4"/>
      <c r="H8" s="4"/>
      <c r="I8" s="4"/>
      <c r="J8" s="25"/>
      <c r="K8" s="24"/>
      <c r="L8" s="4"/>
      <c r="M8" s="2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3.4" x14ac:dyDescent="0.3">
      <c r="A9" s="40">
        <v>7</v>
      </c>
      <c r="B9" s="24"/>
      <c r="C9" s="24"/>
      <c r="D9" s="24"/>
      <c r="E9" s="4"/>
      <c r="F9" s="4"/>
      <c r="G9" s="4"/>
      <c r="H9" s="4"/>
      <c r="I9" s="4"/>
      <c r="J9" s="4"/>
      <c r="K9" s="4"/>
      <c r="L9" s="4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3.4" x14ac:dyDescent="0.3">
      <c r="A10" s="40">
        <v>8</v>
      </c>
      <c r="B10" s="24"/>
      <c r="C10" s="24"/>
      <c r="D10" s="24"/>
      <c r="E10" s="4"/>
      <c r="F10" s="4"/>
      <c r="G10" s="4"/>
      <c r="H10" s="4"/>
      <c r="I10" s="4"/>
      <c r="J10" s="24"/>
      <c r="K10" s="24"/>
      <c r="L10" s="4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>
        <v>9</v>
      </c>
      <c r="B11" s="24"/>
      <c r="C11" s="24"/>
      <c r="D11" s="24"/>
      <c r="E11" s="4"/>
      <c r="F11" s="4"/>
      <c r="G11" s="4"/>
      <c r="H11" s="4"/>
      <c r="I11" s="4"/>
      <c r="J11" s="24"/>
      <c r="K11" s="24"/>
      <c r="L11" s="4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3.4" x14ac:dyDescent="0.3">
      <c r="A12" s="40">
        <v>10</v>
      </c>
      <c r="B12" s="24"/>
      <c r="C12" s="24"/>
      <c r="D12" s="24"/>
      <c r="E12" s="4"/>
      <c r="F12" s="4"/>
      <c r="G12" s="4"/>
      <c r="H12" s="4"/>
      <c r="I12" s="4"/>
      <c r="J12" s="24"/>
      <c r="K12" s="24"/>
      <c r="L12" s="4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3.4" x14ac:dyDescent="0.3">
      <c r="A13" s="40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4"/>
      <c r="O13" s="4"/>
      <c r="P13" s="4"/>
      <c r="Q13" s="4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3.4" x14ac:dyDescent="0.3">
      <c r="A14" s="40"/>
      <c r="B14" s="23"/>
      <c r="C14" s="23"/>
      <c r="D14" s="24"/>
      <c r="E14" s="4"/>
      <c r="F14" s="4"/>
      <c r="G14" s="4"/>
      <c r="H14" s="4"/>
      <c r="I14" s="4"/>
      <c r="J14" s="4"/>
      <c r="K14" s="24"/>
      <c r="L14" s="4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3.4" x14ac:dyDescent="0.3">
      <c r="A15" s="40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3.4" x14ac:dyDescent="0.3">
      <c r="A16" s="40"/>
      <c r="B16" s="23"/>
      <c r="C16" s="23"/>
      <c r="D16" s="24"/>
      <c r="E16" s="4"/>
      <c r="F16" s="4"/>
      <c r="G16" s="4"/>
      <c r="H16" s="4"/>
      <c r="I16" s="4"/>
      <c r="J16" s="4"/>
      <c r="K16" s="4"/>
      <c r="L16" s="4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pageMargins left="0.25" right="0.25" top="0.75" bottom="0.75" header="0" footer="0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0677-18D3-4535-B8AB-C4AAA9F5DFFE}">
  <sheetPr>
    <tabColor rgb="FFCC3399"/>
    <pageSetUpPr fitToPage="1"/>
  </sheetPr>
  <dimension ref="A1:AB248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P9" sqref="A9:P11"/>
    </sheetView>
  </sheetViews>
  <sheetFormatPr defaultColWidth="14.44140625" defaultRowHeight="14.4" x14ac:dyDescent="0.3"/>
  <cols>
    <col min="1" max="1" width="7.6640625" customWidth="1"/>
    <col min="2" max="2" width="8.6640625" customWidth="1"/>
    <col min="3" max="3" width="8.6640625" hidden="1" customWidth="1"/>
    <col min="4" max="5" width="20.6640625" customWidth="1"/>
    <col min="6" max="6" width="20.6640625" hidden="1" customWidth="1"/>
    <col min="7" max="7" width="20.33203125" customWidth="1"/>
    <col min="8" max="13" width="20.6640625" customWidth="1"/>
    <col min="14" max="16" width="26.88671875" customWidth="1"/>
    <col min="17" max="17" width="77.5546875" customWidth="1"/>
    <col min="18" max="28" width="8.88671875" customWidth="1"/>
  </cols>
  <sheetData>
    <row r="1" spans="1:28" ht="29.4" thickBot="1" x14ac:dyDescent="0.35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0</v>
      </c>
      <c r="N1" s="34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3.4" thickTop="1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23.4" x14ac:dyDescent="0.3">
      <c r="A3" s="40">
        <v>1</v>
      </c>
      <c r="B3" s="42"/>
      <c r="C3" s="23"/>
      <c r="D3" s="24"/>
      <c r="E3" s="4"/>
      <c r="F3" s="4"/>
      <c r="G3" s="4"/>
      <c r="H3" s="4"/>
      <c r="I3" s="4"/>
      <c r="J3" s="25"/>
      <c r="K3" s="25"/>
      <c r="L3" s="4"/>
      <c r="M3" s="26"/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3.4" x14ac:dyDescent="0.3">
      <c r="A4" s="40">
        <v>2</v>
      </c>
      <c r="B4" s="42"/>
      <c r="C4" s="23"/>
      <c r="D4" s="24"/>
      <c r="E4" s="4"/>
      <c r="F4" s="4"/>
      <c r="G4" s="4"/>
      <c r="H4" s="4"/>
      <c r="I4" s="4"/>
      <c r="J4" s="25"/>
      <c r="K4" s="25"/>
      <c r="L4" s="4"/>
      <c r="M4" s="2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3.4" x14ac:dyDescent="0.3">
      <c r="A5" s="40">
        <v>3</v>
      </c>
      <c r="B5" s="42"/>
      <c r="C5" s="23"/>
      <c r="D5" s="4"/>
      <c r="E5" s="4"/>
      <c r="F5" s="4"/>
      <c r="G5" s="4"/>
      <c r="H5" s="4"/>
      <c r="I5" s="4"/>
      <c r="J5" s="4"/>
      <c r="K5" s="4"/>
      <c r="L5" s="4"/>
      <c r="M5" s="26"/>
      <c r="N5" s="4"/>
      <c r="O5" s="4"/>
      <c r="P5" s="4"/>
      <c r="Q5" s="4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3.4" x14ac:dyDescent="0.3">
      <c r="A6" s="40">
        <v>4</v>
      </c>
      <c r="B6" s="42"/>
      <c r="C6" s="24"/>
      <c r="D6" s="4"/>
      <c r="E6" s="4"/>
      <c r="F6" s="4"/>
      <c r="G6" s="4"/>
      <c r="H6" s="4"/>
      <c r="I6" s="4"/>
      <c r="J6" s="4"/>
      <c r="K6" s="4"/>
      <c r="L6" s="4"/>
      <c r="M6" s="2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3.4" x14ac:dyDescent="0.3">
      <c r="A7" s="40">
        <v>5</v>
      </c>
      <c r="B7" s="42"/>
      <c r="C7" s="24"/>
      <c r="D7" s="24"/>
      <c r="E7" s="4"/>
      <c r="F7" s="4"/>
      <c r="G7" s="4"/>
      <c r="H7" s="4"/>
      <c r="I7" s="4"/>
      <c r="J7" s="25"/>
      <c r="K7" s="25"/>
      <c r="L7" s="4"/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3.4" x14ac:dyDescent="0.3">
      <c r="A8" s="40">
        <v>6</v>
      </c>
      <c r="B8" s="42"/>
      <c r="C8" s="24"/>
      <c r="D8" s="24"/>
      <c r="E8" s="4"/>
      <c r="F8" s="4"/>
      <c r="G8" s="4"/>
      <c r="H8" s="4"/>
      <c r="I8" s="4"/>
      <c r="J8" s="25"/>
      <c r="K8" s="24"/>
      <c r="L8" s="4"/>
      <c r="M8" s="2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3.4" x14ac:dyDescent="0.3">
      <c r="A9" s="40">
        <v>7</v>
      </c>
      <c r="B9" s="24"/>
      <c r="C9" s="24"/>
      <c r="D9" s="24"/>
      <c r="E9" s="4"/>
      <c r="F9" s="4"/>
      <c r="G9" s="4"/>
      <c r="H9" s="4"/>
      <c r="I9" s="4"/>
      <c r="J9" s="4"/>
      <c r="K9" s="4"/>
      <c r="L9" s="4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3.4" x14ac:dyDescent="0.3">
      <c r="A10" s="40">
        <v>8</v>
      </c>
      <c r="B10" s="24"/>
      <c r="C10" s="24"/>
      <c r="D10" s="24"/>
      <c r="E10" s="4"/>
      <c r="F10" s="4"/>
      <c r="G10" s="4"/>
      <c r="H10" s="4"/>
      <c r="I10" s="4"/>
      <c r="J10" s="24"/>
      <c r="K10" s="24"/>
      <c r="L10" s="4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>
        <v>9</v>
      </c>
      <c r="B11" s="24"/>
      <c r="C11" s="24"/>
      <c r="D11" s="24"/>
      <c r="E11" s="4"/>
      <c r="F11" s="4"/>
      <c r="G11" s="4"/>
      <c r="H11" s="4"/>
      <c r="I11" s="4"/>
      <c r="J11" s="24"/>
      <c r="K11" s="24"/>
      <c r="L11" s="4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3.4" x14ac:dyDescent="0.3">
      <c r="A12" s="40">
        <v>10</v>
      </c>
      <c r="B12" s="24"/>
      <c r="C12" s="24"/>
      <c r="D12" s="24"/>
      <c r="E12" s="4"/>
      <c r="F12" s="4"/>
      <c r="G12" s="4"/>
      <c r="H12" s="4"/>
      <c r="I12" s="4"/>
      <c r="J12" s="24"/>
      <c r="K12" s="24"/>
      <c r="L12" s="4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3.4" x14ac:dyDescent="0.3">
      <c r="A13" s="40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4"/>
      <c r="O13" s="4"/>
      <c r="P13" s="4"/>
      <c r="Q13" s="4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3.4" x14ac:dyDescent="0.3">
      <c r="A14" s="40"/>
      <c r="B14" s="23"/>
      <c r="C14" s="23"/>
      <c r="D14" s="24"/>
      <c r="E14" s="4"/>
      <c r="F14" s="4"/>
      <c r="G14" s="4"/>
      <c r="H14" s="4"/>
      <c r="I14" s="4"/>
      <c r="J14" s="4"/>
      <c r="K14" s="24"/>
      <c r="L14" s="4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3.4" x14ac:dyDescent="0.3">
      <c r="A15" s="40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3.4" x14ac:dyDescent="0.3">
      <c r="A16" s="40"/>
      <c r="B16" s="23"/>
      <c r="C16" s="23"/>
      <c r="D16" s="24"/>
      <c r="E16" s="4"/>
      <c r="F16" s="4"/>
      <c r="G16" s="4"/>
      <c r="H16" s="4"/>
      <c r="I16" s="4"/>
      <c r="J16" s="4"/>
      <c r="K16" s="4"/>
      <c r="L16" s="4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pageMargins left="0.25" right="0.25" top="0.75" bottom="0.75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DA39-5597-405A-91D3-67DAE13C78CF}">
  <sheetPr>
    <tabColor rgb="FFCC3399"/>
    <pageSetUpPr fitToPage="1"/>
  </sheetPr>
  <dimension ref="A1:AB248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J12" sqref="J12"/>
    </sheetView>
  </sheetViews>
  <sheetFormatPr defaultColWidth="14.44140625" defaultRowHeight="14.4" x14ac:dyDescent="0.3"/>
  <cols>
    <col min="1" max="1" width="7.6640625" customWidth="1"/>
    <col min="2" max="2" width="8.6640625" customWidth="1"/>
    <col min="3" max="3" width="8.6640625" hidden="1" customWidth="1"/>
    <col min="4" max="5" width="20.6640625" customWidth="1"/>
    <col min="6" max="6" width="20.6640625" hidden="1" customWidth="1"/>
    <col min="7" max="7" width="20.33203125" customWidth="1"/>
    <col min="8" max="13" width="20.6640625" customWidth="1"/>
    <col min="14" max="16" width="26.88671875" customWidth="1"/>
    <col min="17" max="17" width="77.5546875" customWidth="1"/>
    <col min="18" max="28" width="8.88671875" customWidth="1"/>
  </cols>
  <sheetData>
    <row r="1" spans="1:28" ht="29.4" thickBot="1" x14ac:dyDescent="0.35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0</v>
      </c>
      <c r="N1" s="34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3.4" thickTop="1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23.4" x14ac:dyDescent="0.3">
      <c r="A3" s="40">
        <v>1</v>
      </c>
      <c r="B3" s="42"/>
      <c r="C3" s="23"/>
      <c r="D3" s="24"/>
      <c r="E3" s="4"/>
      <c r="F3" s="4"/>
      <c r="G3" s="4"/>
      <c r="H3" s="4"/>
      <c r="I3" s="4"/>
      <c r="J3" s="25"/>
      <c r="K3" s="25"/>
      <c r="L3" s="4"/>
      <c r="M3" s="26"/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3.4" x14ac:dyDescent="0.3">
      <c r="A4" s="40">
        <v>2</v>
      </c>
      <c r="B4" s="42"/>
      <c r="C4" s="23"/>
      <c r="D4" s="24"/>
      <c r="E4" s="4"/>
      <c r="F4" s="4"/>
      <c r="G4" s="4"/>
      <c r="H4" s="4"/>
      <c r="I4" s="4"/>
      <c r="J4" s="25"/>
      <c r="K4" s="25"/>
      <c r="L4" s="4"/>
      <c r="M4" s="2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3.4" x14ac:dyDescent="0.3">
      <c r="A5" s="40">
        <v>3</v>
      </c>
      <c r="B5" s="42"/>
      <c r="C5" s="23"/>
      <c r="D5" s="4"/>
      <c r="E5" s="4"/>
      <c r="F5" s="4"/>
      <c r="G5" s="4"/>
      <c r="H5" s="4"/>
      <c r="I5" s="4"/>
      <c r="J5" s="4"/>
      <c r="K5" s="4"/>
      <c r="L5" s="4"/>
      <c r="M5" s="26"/>
      <c r="N5" s="4"/>
      <c r="O5" s="4"/>
      <c r="P5" s="4"/>
      <c r="Q5" s="4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3.4" x14ac:dyDescent="0.3">
      <c r="A6" s="40">
        <v>4</v>
      </c>
      <c r="B6" s="42"/>
      <c r="C6" s="24"/>
      <c r="D6" s="4"/>
      <c r="E6" s="4"/>
      <c r="F6" s="4"/>
      <c r="G6" s="4"/>
      <c r="H6" s="4"/>
      <c r="I6" s="4"/>
      <c r="J6" s="4"/>
      <c r="K6" s="4"/>
      <c r="L6" s="4"/>
      <c r="M6" s="2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3.4" x14ac:dyDescent="0.3">
      <c r="A7" s="40">
        <v>5</v>
      </c>
      <c r="B7" s="42"/>
      <c r="C7" s="24"/>
      <c r="D7" s="24"/>
      <c r="E7" s="4"/>
      <c r="F7" s="4"/>
      <c r="G7" s="4"/>
      <c r="H7" s="4"/>
      <c r="I7" s="4"/>
      <c r="J7" s="25"/>
      <c r="K7" s="25"/>
      <c r="L7" s="4"/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3.4" x14ac:dyDescent="0.3">
      <c r="A8" s="40">
        <v>6</v>
      </c>
      <c r="B8" s="42"/>
      <c r="C8" s="24"/>
      <c r="D8" s="24"/>
      <c r="E8" s="4"/>
      <c r="F8" s="4"/>
      <c r="G8" s="4"/>
      <c r="H8" s="4"/>
      <c r="I8" s="4"/>
      <c r="J8" s="25"/>
      <c r="K8" s="24"/>
      <c r="L8" s="4"/>
      <c r="M8" s="2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3.4" x14ac:dyDescent="0.3">
      <c r="A9" s="40">
        <v>7</v>
      </c>
      <c r="B9" s="24"/>
      <c r="C9" s="24"/>
      <c r="D9" s="24"/>
      <c r="E9" s="4"/>
      <c r="F9" s="4"/>
      <c r="G9" s="4"/>
      <c r="H9" s="4"/>
      <c r="I9" s="4"/>
      <c r="J9" s="4"/>
      <c r="K9" s="4"/>
      <c r="L9" s="4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3.4" x14ac:dyDescent="0.3">
      <c r="A10" s="40">
        <v>8</v>
      </c>
      <c r="B10" s="24"/>
      <c r="C10" s="24"/>
      <c r="D10" s="24"/>
      <c r="E10" s="4"/>
      <c r="F10" s="4"/>
      <c r="G10" s="4"/>
      <c r="H10" s="4"/>
      <c r="I10" s="4"/>
      <c r="J10" s="24"/>
      <c r="K10" s="24"/>
      <c r="L10" s="4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>
        <v>9</v>
      </c>
      <c r="B11" s="24"/>
      <c r="C11" s="24"/>
      <c r="D11" s="24"/>
      <c r="E11" s="4"/>
      <c r="F11" s="4"/>
      <c r="G11" s="4"/>
      <c r="H11" s="4"/>
      <c r="I11" s="4"/>
      <c r="J11" s="24"/>
      <c r="K11" s="24"/>
      <c r="L11" s="4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3.4" x14ac:dyDescent="0.3">
      <c r="A12" s="40">
        <v>10</v>
      </c>
      <c r="B12" s="24"/>
      <c r="C12" s="24"/>
      <c r="D12" s="24"/>
      <c r="E12" s="4"/>
      <c r="F12" s="4"/>
      <c r="G12" s="4"/>
      <c r="H12" s="4"/>
      <c r="I12" s="4"/>
      <c r="J12" s="24"/>
      <c r="K12" s="24"/>
      <c r="L12" s="4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3.4" x14ac:dyDescent="0.3">
      <c r="A13" s="40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4"/>
      <c r="O13" s="4"/>
      <c r="P13" s="4"/>
      <c r="Q13" s="4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3.4" x14ac:dyDescent="0.3">
      <c r="A14" s="40"/>
      <c r="B14" s="23"/>
      <c r="C14" s="23"/>
      <c r="D14" s="24"/>
      <c r="E14" s="4"/>
      <c r="F14" s="4"/>
      <c r="G14" s="4"/>
      <c r="H14" s="4"/>
      <c r="I14" s="4"/>
      <c r="J14" s="4"/>
      <c r="K14" s="24"/>
      <c r="L14" s="4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3.4" x14ac:dyDescent="0.3">
      <c r="A15" s="40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3.4" x14ac:dyDescent="0.3">
      <c r="A16" s="40"/>
      <c r="B16" s="23"/>
      <c r="C16" s="23"/>
      <c r="D16" s="24"/>
      <c r="E16" s="4"/>
      <c r="F16" s="4"/>
      <c r="G16" s="4"/>
      <c r="H16" s="4"/>
      <c r="I16" s="4"/>
      <c r="J16" s="4"/>
      <c r="K16" s="4"/>
      <c r="L16" s="4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pageMargins left="0.25" right="0.25" top="0.75" bottom="0.75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42BB-7B85-4725-802F-5ECA85B8719A}">
  <sheetPr>
    <tabColor rgb="FFCC3399"/>
    <pageSetUpPr fitToPage="1"/>
  </sheetPr>
  <dimension ref="A1:AB248"/>
  <sheetViews>
    <sheetView workbookViewId="0">
      <pane xSplit="6" ySplit="2" topLeftCell="O3" activePane="bottomRight" state="frozen"/>
      <selection pane="topRight" activeCell="G1" sqref="G1"/>
      <selection pane="bottomLeft" activeCell="A3" sqref="A3"/>
      <selection pane="bottomRight" activeCell="G9" sqref="G8:Q9"/>
    </sheetView>
  </sheetViews>
  <sheetFormatPr defaultColWidth="14.44140625" defaultRowHeight="14.4" x14ac:dyDescent="0.3"/>
  <cols>
    <col min="1" max="1" width="7.6640625" customWidth="1"/>
    <col min="2" max="2" width="8.6640625" customWidth="1"/>
    <col min="3" max="3" width="8.6640625" hidden="1" customWidth="1"/>
    <col min="4" max="5" width="20.6640625" customWidth="1"/>
    <col min="6" max="6" width="20.6640625" hidden="1" customWidth="1"/>
    <col min="7" max="7" width="20.33203125" customWidth="1"/>
    <col min="8" max="13" width="20.6640625" customWidth="1"/>
    <col min="14" max="16" width="26.88671875" customWidth="1"/>
    <col min="17" max="17" width="77.5546875" customWidth="1"/>
    <col min="18" max="28" width="8.88671875" customWidth="1"/>
  </cols>
  <sheetData>
    <row r="1" spans="1:28" ht="29.4" thickBot="1" x14ac:dyDescent="0.35">
      <c r="A1" s="1" t="s">
        <v>0</v>
      </c>
      <c r="B1" s="32"/>
      <c r="C1" s="32"/>
      <c r="D1" s="33"/>
      <c r="E1" s="33"/>
      <c r="F1" s="33"/>
      <c r="G1" s="33"/>
      <c r="H1" s="33"/>
      <c r="I1" s="33"/>
      <c r="J1" s="33"/>
      <c r="K1" s="33"/>
      <c r="L1" s="34" t="s">
        <v>23</v>
      </c>
      <c r="M1" s="35">
        <f>SUBTOTAL(9,M3:M48)</f>
        <v>0</v>
      </c>
      <c r="N1" s="34" t="s">
        <v>24</v>
      </c>
      <c r="O1" s="37"/>
      <c r="P1" s="37"/>
      <c r="Q1" s="38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53.4" thickTop="1" x14ac:dyDescent="0.3">
      <c r="A2" s="18" t="s">
        <v>1</v>
      </c>
      <c r="B2" s="18" t="s">
        <v>25</v>
      </c>
      <c r="C2" s="18" t="s">
        <v>26</v>
      </c>
      <c r="D2" s="18" t="s">
        <v>27</v>
      </c>
      <c r="E2" s="19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20" t="s">
        <v>36</v>
      </c>
      <c r="N2" s="18" t="s">
        <v>37</v>
      </c>
      <c r="O2" s="18" t="s">
        <v>38</v>
      </c>
      <c r="P2" s="18" t="s">
        <v>10</v>
      </c>
      <c r="Q2" s="18" t="s">
        <v>39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23.4" x14ac:dyDescent="0.3">
      <c r="A3" s="40">
        <v>1</v>
      </c>
      <c r="B3" s="42"/>
      <c r="C3" s="23"/>
      <c r="D3" s="24"/>
      <c r="E3" s="4"/>
      <c r="F3" s="4"/>
      <c r="G3" s="4"/>
      <c r="H3" s="4"/>
      <c r="I3" s="4"/>
      <c r="J3" s="25"/>
      <c r="K3" s="25"/>
      <c r="L3" s="4"/>
      <c r="M3" s="26"/>
      <c r="N3" s="4"/>
      <c r="O3" s="4"/>
      <c r="P3" s="4"/>
      <c r="Q3" s="40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3.4" x14ac:dyDescent="0.3">
      <c r="A4" s="40">
        <v>2</v>
      </c>
      <c r="B4" s="42"/>
      <c r="C4" s="23"/>
      <c r="D4" s="24"/>
      <c r="E4" s="4"/>
      <c r="F4" s="4"/>
      <c r="G4" s="4"/>
      <c r="H4" s="4"/>
      <c r="I4" s="4"/>
      <c r="J4" s="25"/>
      <c r="K4" s="25"/>
      <c r="L4" s="4"/>
      <c r="M4" s="2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3.4" x14ac:dyDescent="0.3">
      <c r="A5" s="40">
        <v>3</v>
      </c>
      <c r="B5" s="42"/>
      <c r="C5" s="23"/>
      <c r="D5" s="4"/>
      <c r="E5" s="4"/>
      <c r="F5" s="4"/>
      <c r="G5" s="4"/>
      <c r="H5" s="4"/>
      <c r="I5" s="4"/>
      <c r="J5" s="4"/>
      <c r="K5" s="4"/>
      <c r="L5" s="4"/>
      <c r="M5" s="26"/>
      <c r="N5" s="4"/>
      <c r="O5" s="4"/>
      <c r="P5" s="4"/>
      <c r="Q5" s="4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3.4" x14ac:dyDescent="0.3">
      <c r="A6" s="40">
        <v>4</v>
      </c>
      <c r="B6" s="42"/>
      <c r="C6" s="24"/>
      <c r="D6" s="4"/>
      <c r="E6" s="4"/>
      <c r="F6" s="4"/>
      <c r="G6" s="4"/>
      <c r="H6" s="4"/>
      <c r="I6" s="4"/>
      <c r="J6" s="4"/>
      <c r="K6" s="4"/>
      <c r="L6" s="4"/>
      <c r="M6" s="2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3.4" x14ac:dyDescent="0.3">
      <c r="A7" s="40">
        <v>5</v>
      </c>
      <c r="B7" s="42"/>
      <c r="C7" s="24"/>
      <c r="D7" s="24"/>
      <c r="E7" s="4"/>
      <c r="F7" s="4"/>
      <c r="G7" s="4"/>
      <c r="H7" s="4"/>
      <c r="I7" s="4"/>
      <c r="J7" s="25"/>
      <c r="K7" s="25"/>
      <c r="L7" s="4"/>
      <c r="M7" s="2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3.4" x14ac:dyDescent="0.3">
      <c r="A8" s="40">
        <v>6</v>
      </c>
      <c r="B8" s="42"/>
      <c r="C8" s="24"/>
      <c r="D8" s="24"/>
      <c r="E8" s="4"/>
      <c r="F8" s="4"/>
      <c r="G8" s="4"/>
      <c r="H8" s="4"/>
      <c r="I8" s="4"/>
      <c r="J8" s="25"/>
      <c r="K8" s="24"/>
      <c r="L8" s="4"/>
      <c r="M8" s="2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3.4" x14ac:dyDescent="0.3">
      <c r="A9" s="40">
        <v>7</v>
      </c>
      <c r="B9" s="24"/>
      <c r="C9" s="24"/>
      <c r="D9" s="24"/>
      <c r="E9" s="4"/>
      <c r="F9" s="4"/>
      <c r="G9" s="4"/>
      <c r="H9" s="4"/>
      <c r="I9" s="4"/>
      <c r="J9" s="4"/>
      <c r="K9" s="4"/>
      <c r="L9" s="4"/>
      <c r="M9" s="2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3.4" x14ac:dyDescent="0.3">
      <c r="A10" s="40">
        <v>8</v>
      </c>
      <c r="B10" s="24"/>
      <c r="C10" s="24"/>
      <c r="D10" s="24"/>
      <c r="E10" s="4"/>
      <c r="F10" s="4"/>
      <c r="G10" s="4"/>
      <c r="H10" s="4"/>
      <c r="I10" s="4"/>
      <c r="J10" s="24"/>
      <c r="K10" s="24"/>
      <c r="L10" s="4"/>
      <c r="M10" s="2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3.4" x14ac:dyDescent="0.3">
      <c r="A11" s="40">
        <v>9</v>
      </c>
      <c r="B11" s="24"/>
      <c r="C11" s="24"/>
      <c r="D11" s="24"/>
      <c r="E11" s="4"/>
      <c r="F11" s="4"/>
      <c r="G11" s="4"/>
      <c r="H11" s="4"/>
      <c r="I11" s="4"/>
      <c r="J11" s="24"/>
      <c r="K11" s="24"/>
      <c r="L11" s="4"/>
      <c r="M11" s="2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3.4" x14ac:dyDescent="0.3">
      <c r="A12" s="40">
        <v>10</v>
      </c>
      <c r="B12" s="24"/>
      <c r="C12" s="24"/>
      <c r="D12" s="24"/>
      <c r="E12" s="4"/>
      <c r="F12" s="4"/>
      <c r="G12" s="4"/>
      <c r="H12" s="4"/>
      <c r="I12" s="4"/>
      <c r="J12" s="24"/>
      <c r="K12" s="24"/>
      <c r="L12" s="4"/>
      <c r="M12" s="2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3.4" x14ac:dyDescent="0.3">
      <c r="A13" s="40"/>
      <c r="B13" s="23"/>
      <c r="C13" s="23"/>
      <c r="D13" s="24"/>
      <c r="E13" s="4"/>
      <c r="F13" s="4"/>
      <c r="G13" s="4"/>
      <c r="H13" s="4"/>
      <c r="I13" s="4"/>
      <c r="J13" s="24"/>
      <c r="K13" s="24"/>
      <c r="L13" s="4"/>
      <c r="M13" s="26"/>
      <c r="N13" s="4"/>
      <c r="O13" s="4"/>
      <c r="P13" s="4"/>
      <c r="Q13" s="4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3.4" x14ac:dyDescent="0.3">
      <c r="A14" s="40"/>
      <c r="B14" s="23"/>
      <c r="C14" s="23"/>
      <c r="D14" s="24"/>
      <c r="E14" s="4"/>
      <c r="F14" s="4"/>
      <c r="G14" s="4"/>
      <c r="H14" s="4"/>
      <c r="I14" s="4"/>
      <c r="J14" s="4"/>
      <c r="K14" s="24"/>
      <c r="L14" s="4"/>
      <c r="M14" s="26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3.4" x14ac:dyDescent="0.3">
      <c r="A15" s="40"/>
      <c r="B15" s="23"/>
      <c r="C15" s="23"/>
      <c r="D15" s="24"/>
      <c r="E15" s="4"/>
      <c r="F15" s="4"/>
      <c r="G15" s="4"/>
      <c r="H15" s="4"/>
      <c r="I15" s="4"/>
      <c r="J15" s="24"/>
      <c r="K15" s="24"/>
      <c r="L15" s="4"/>
      <c r="M15" s="26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3.4" x14ac:dyDescent="0.3">
      <c r="A16" s="40"/>
      <c r="B16" s="23"/>
      <c r="C16" s="23"/>
      <c r="D16" s="24"/>
      <c r="E16" s="4"/>
      <c r="F16" s="4"/>
      <c r="G16" s="4"/>
      <c r="H16" s="4"/>
      <c r="I16" s="4"/>
      <c r="J16" s="4"/>
      <c r="K16" s="4"/>
      <c r="L16" s="4"/>
      <c r="M16" s="2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3.4" x14ac:dyDescent="0.3">
      <c r="A17" s="40"/>
      <c r="B17" s="23"/>
      <c r="C17" s="23"/>
      <c r="D17" s="24"/>
      <c r="E17" s="4"/>
      <c r="F17" s="4"/>
      <c r="G17" s="4"/>
      <c r="H17" s="4"/>
      <c r="I17" s="4"/>
      <c r="J17" s="24"/>
      <c r="K17" s="24"/>
      <c r="L17" s="4"/>
      <c r="M17" s="26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3.4" x14ac:dyDescent="0.3">
      <c r="A18" s="40"/>
      <c r="B18" s="23"/>
      <c r="C18" s="23"/>
      <c r="D18" s="4"/>
      <c r="E18" s="4"/>
      <c r="F18" s="4"/>
      <c r="G18" s="4"/>
      <c r="H18" s="4"/>
      <c r="I18" s="4"/>
      <c r="J18" s="4"/>
      <c r="K18" s="4"/>
      <c r="L18" s="4"/>
      <c r="M18" s="26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3.4" x14ac:dyDescent="0.3">
      <c r="A19" s="40"/>
      <c r="B19" s="23"/>
      <c r="C19" s="23"/>
      <c r="D19" s="4"/>
      <c r="E19" s="4"/>
      <c r="F19" s="4"/>
      <c r="G19" s="4"/>
      <c r="H19" s="4"/>
      <c r="I19" s="4"/>
      <c r="J19" s="4"/>
      <c r="K19" s="4"/>
      <c r="L19" s="4"/>
      <c r="M19" s="26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3.4" x14ac:dyDescent="0.3">
      <c r="A20" s="40"/>
      <c r="B20" s="23"/>
      <c r="C20" s="23"/>
      <c r="D20" s="4"/>
      <c r="E20" s="4"/>
      <c r="F20" s="4"/>
      <c r="G20" s="4"/>
      <c r="H20" s="4"/>
      <c r="I20" s="4"/>
      <c r="J20" s="4"/>
      <c r="K20" s="4"/>
      <c r="L20" s="4"/>
      <c r="M20" s="26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3.4" x14ac:dyDescent="0.3">
      <c r="A21" s="40"/>
      <c r="B21" s="23"/>
      <c r="C21" s="23"/>
      <c r="D21" s="4"/>
      <c r="E21" s="4"/>
      <c r="F21" s="4"/>
      <c r="G21" s="4"/>
      <c r="H21" s="4"/>
      <c r="I21" s="4"/>
      <c r="J21" s="4"/>
      <c r="K21" s="4"/>
      <c r="L21" s="4"/>
      <c r="M21" s="2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3.4" x14ac:dyDescent="0.3">
      <c r="A22" s="40"/>
      <c r="B22" s="23"/>
      <c r="C22" s="23"/>
      <c r="D22" s="4"/>
      <c r="E22" s="4"/>
      <c r="F22" s="4"/>
      <c r="G22" s="4"/>
      <c r="H22" s="4"/>
      <c r="I22" s="4"/>
      <c r="J22" s="4"/>
      <c r="K22" s="4"/>
      <c r="L22" s="4"/>
      <c r="M22" s="26"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3.4" x14ac:dyDescent="0.3">
      <c r="A23" s="40"/>
      <c r="B23" s="23"/>
      <c r="C23" s="23"/>
      <c r="D23" s="4"/>
      <c r="E23" s="4"/>
      <c r="F23" s="4"/>
      <c r="G23" s="4"/>
      <c r="H23" s="4"/>
      <c r="I23" s="4"/>
      <c r="J23" s="4"/>
      <c r="K23" s="4"/>
      <c r="L23" s="4"/>
      <c r="M23" s="26"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3.4" x14ac:dyDescent="0.3">
      <c r="A24" s="40"/>
      <c r="B24" s="23"/>
      <c r="C24" s="23"/>
      <c r="D24" s="4"/>
      <c r="E24" s="4"/>
      <c r="F24" s="4"/>
      <c r="G24" s="4"/>
      <c r="H24" s="4"/>
      <c r="I24" s="4"/>
      <c r="J24" s="4"/>
      <c r="K24" s="4"/>
      <c r="L24" s="4"/>
      <c r="M24" s="26"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3.4" x14ac:dyDescent="0.3">
      <c r="A25" s="40"/>
      <c r="B25" s="23"/>
      <c r="C25" s="23"/>
      <c r="D25" s="4"/>
      <c r="E25" s="4"/>
      <c r="F25" s="4"/>
      <c r="G25" s="4"/>
      <c r="H25" s="4"/>
      <c r="I25" s="4"/>
      <c r="J25" s="4"/>
      <c r="K25" s="4"/>
      <c r="L25" s="4"/>
      <c r="M25" s="26"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3.4" x14ac:dyDescent="0.3">
      <c r="A26" s="40"/>
      <c r="B26" s="23"/>
      <c r="C26" s="23"/>
      <c r="D26" s="4"/>
      <c r="E26" s="4"/>
      <c r="F26" s="4"/>
      <c r="G26" s="4"/>
      <c r="H26" s="4"/>
      <c r="I26" s="4"/>
      <c r="J26" s="4"/>
      <c r="K26" s="4"/>
      <c r="L26" s="4"/>
      <c r="M26" s="26"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3.4" x14ac:dyDescent="0.3">
      <c r="A27" s="40"/>
      <c r="B27" s="23"/>
      <c r="C27" s="23"/>
      <c r="D27" s="4"/>
      <c r="E27" s="4"/>
      <c r="F27" s="4"/>
      <c r="G27" s="4"/>
      <c r="H27" s="4"/>
      <c r="I27" s="4"/>
      <c r="J27" s="4"/>
      <c r="K27" s="4"/>
      <c r="L27" s="4"/>
      <c r="M27" s="26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3.4" x14ac:dyDescent="0.3">
      <c r="A28" s="40"/>
      <c r="B28" s="23"/>
      <c r="C28" s="23"/>
      <c r="D28" s="4"/>
      <c r="E28" s="4"/>
      <c r="F28" s="4"/>
      <c r="G28" s="4"/>
      <c r="H28" s="4"/>
      <c r="I28" s="4"/>
      <c r="J28" s="4"/>
      <c r="K28" s="4"/>
      <c r="L28" s="4"/>
      <c r="M28" s="26"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3.4" x14ac:dyDescent="0.3">
      <c r="A29" s="40"/>
      <c r="B29" s="23"/>
      <c r="C29" s="23"/>
      <c r="D29" s="4"/>
      <c r="E29" s="4"/>
      <c r="F29" s="4"/>
      <c r="G29" s="4"/>
      <c r="H29" s="4"/>
      <c r="I29" s="4"/>
      <c r="J29" s="4"/>
      <c r="K29" s="4"/>
      <c r="L29" s="4"/>
      <c r="M29" s="26"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3.4" x14ac:dyDescent="0.3">
      <c r="A30" s="40"/>
      <c r="B30" s="23"/>
      <c r="C30" s="23"/>
      <c r="D30" s="4"/>
      <c r="E30" s="4"/>
      <c r="F30" s="4"/>
      <c r="G30" s="4"/>
      <c r="H30" s="4"/>
      <c r="I30" s="4"/>
      <c r="J30" s="4"/>
      <c r="K30" s="4"/>
      <c r="L30" s="4"/>
      <c r="M30" s="26"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3.4" x14ac:dyDescent="0.3">
      <c r="A31" s="40"/>
      <c r="B31" s="23"/>
      <c r="C31" s="23"/>
      <c r="D31" s="4"/>
      <c r="E31" s="4"/>
      <c r="F31" s="4"/>
      <c r="G31" s="4"/>
      <c r="H31" s="4"/>
      <c r="I31" s="4"/>
      <c r="J31" s="4"/>
      <c r="K31" s="4"/>
      <c r="L31" s="4"/>
      <c r="M31" s="26"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3.4" x14ac:dyDescent="0.3">
      <c r="A32" s="40"/>
      <c r="B32" s="23"/>
      <c r="C32" s="23"/>
      <c r="D32" s="4"/>
      <c r="E32" s="4"/>
      <c r="F32" s="4"/>
      <c r="G32" s="4"/>
      <c r="H32" s="4"/>
      <c r="I32" s="4"/>
      <c r="J32" s="4"/>
      <c r="K32" s="4"/>
      <c r="L32" s="4"/>
      <c r="M32" s="26"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3.4" x14ac:dyDescent="0.3">
      <c r="A33" s="40"/>
      <c r="B33" s="23"/>
      <c r="C33" s="23"/>
      <c r="D33" s="4"/>
      <c r="E33" s="4"/>
      <c r="F33" s="4"/>
      <c r="G33" s="4"/>
      <c r="H33" s="4"/>
      <c r="I33" s="4"/>
      <c r="J33" s="4"/>
      <c r="K33" s="4"/>
      <c r="L33" s="4"/>
      <c r="M33" s="26"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3.4" x14ac:dyDescent="0.3">
      <c r="A34" s="40"/>
      <c r="B34" s="23"/>
      <c r="C34" s="23"/>
      <c r="D34" s="4"/>
      <c r="E34" s="4"/>
      <c r="F34" s="4"/>
      <c r="G34" s="4"/>
      <c r="H34" s="4"/>
      <c r="I34" s="4"/>
      <c r="J34" s="4"/>
      <c r="K34" s="4"/>
      <c r="L34" s="4"/>
      <c r="M34" s="26"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3.4" x14ac:dyDescent="0.3">
      <c r="A35" s="40"/>
      <c r="B35" s="23"/>
      <c r="C35" s="23"/>
      <c r="D35" s="4"/>
      <c r="E35" s="4"/>
      <c r="F35" s="4"/>
      <c r="G35" s="4"/>
      <c r="H35" s="4"/>
      <c r="I35" s="4"/>
      <c r="J35" s="4"/>
      <c r="K35" s="4"/>
      <c r="L35" s="4"/>
      <c r="M35" s="26"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3.4" x14ac:dyDescent="0.3">
      <c r="A36" s="40"/>
      <c r="B36" s="23"/>
      <c r="C36" s="23"/>
      <c r="D36" s="4"/>
      <c r="E36" s="4"/>
      <c r="F36" s="4"/>
      <c r="G36" s="4"/>
      <c r="H36" s="4"/>
      <c r="I36" s="4"/>
      <c r="J36" s="4"/>
      <c r="K36" s="4"/>
      <c r="L36" s="4"/>
      <c r="M36" s="26"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3.4" x14ac:dyDescent="0.3">
      <c r="A37" s="40"/>
      <c r="B37" s="23"/>
      <c r="C37" s="23"/>
      <c r="D37" s="4"/>
      <c r="E37" s="4"/>
      <c r="F37" s="4"/>
      <c r="G37" s="4"/>
      <c r="H37" s="4"/>
      <c r="I37" s="4"/>
      <c r="J37" s="4"/>
      <c r="K37" s="4"/>
      <c r="L37" s="4"/>
      <c r="M37" s="26"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3.4" x14ac:dyDescent="0.3">
      <c r="A38" s="40"/>
      <c r="B38" s="23"/>
      <c r="C38" s="23"/>
      <c r="D38" s="4"/>
      <c r="E38" s="4"/>
      <c r="F38" s="4"/>
      <c r="G38" s="4"/>
      <c r="H38" s="4"/>
      <c r="I38" s="4"/>
      <c r="J38" s="4"/>
      <c r="K38" s="4"/>
      <c r="L38" s="4"/>
      <c r="M38" s="26"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3.4" x14ac:dyDescent="0.3">
      <c r="A39" s="40"/>
      <c r="B39" s="23"/>
      <c r="C39" s="23"/>
      <c r="D39" s="4"/>
      <c r="E39" s="4"/>
      <c r="F39" s="4"/>
      <c r="G39" s="4"/>
      <c r="H39" s="4"/>
      <c r="I39" s="4"/>
      <c r="J39" s="4"/>
      <c r="K39" s="4"/>
      <c r="L39" s="4"/>
      <c r="M39" s="26"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3.4" x14ac:dyDescent="0.3">
      <c r="A40" s="40"/>
      <c r="B40" s="23"/>
      <c r="C40" s="23"/>
      <c r="D40" s="4"/>
      <c r="E40" s="4"/>
      <c r="F40" s="4"/>
      <c r="G40" s="4"/>
      <c r="H40" s="4"/>
      <c r="I40" s="4"/>
      <c r="J40" s="4"/>
      <c r="K40" s="4"/>
      <c r="L40" s="4"/>
      <c r="M40" s="26"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3.4" x14ac:dyDescent="0.3">
      <c r="A41" s="40"/>
      <c r="B41" s="23"/>
      <c r="C41" s="23"/>
      <c r="D41" s="4"/>
      <c r="E41" s="4"/>
      <c r="F41" s="4"/>
      <c r="G41" s="4"/>
      <c r="H41" s="4"/>
      <c r="I41" s="4"/>
      <c r="J41" s="4"/>
      <c r="K41" s="4"/>
      <c r="L41" s="4"/>
      <c r="M41" s="26"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3.4" x14ac:dyDescent="0.3">
      <c r="A42" s="40"/>
      <c r="B42" s="23"/>
      <c r="C42" s="23"/>
      <c r="D42" s="4"/>
      <c r="E42" s="4"/>
      <c r="F42" s="4"/>
      <c r="G42" s="4"/>
      <c r="H42" s="4"/>
      <c r="I42" s="4"/>
      <c r="J42" s="4"/>
      <c r="K42" s="4"/>
      <c r="L42" s="4"/>
      <c r="M42" s="26"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3.4" x14ac:dyDescent="0.3">
      <c r="A43" s="40"/>
      <c r="B43" s="23"/>
      <c r="C43" s="23"/>
      <c r="D43" s="4"/>
      <c r="E43" s="4"/>
      <c r="F43" s="4"/>
      <c r="G43" s="4"/>
      <c r="H43" s="4"/>
      <c r="I43" s="4"/>
      <c r="J43" s="4"/>
      <c r="K43" s="4"/>
      <c r="L43" s="4"/>
      <c r="M43" s="26"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3.4" x14ac:dyDescent="0.3">
      <c r="A44" s="40"/>
      <c r="B44" s="23"/>
      <c r="C44" s="23"/>
      <c r="D44" s="4"/>
      <c r="E44" s="4"/>
      <c r="F44" s="4"/>
      <c r="G44" s="4"/>
      <c r="H44" s="4"/>
      <c r="I44" s="4"/>
      <c r="J44" s="4"/>
      <c r="K44" s="4"/>
      <c r="L44" s="4"/>
      <c r="M44" s="26"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3.4" x14ac:dyDescent="0.3">
      <c r="A45" s="40"/>
      <c r="B45" s="23"/>
      <c r="C45" s="23"/>
      <c r="D45" s="4"/>
      <c r="E45" s="4"/>
      <c r="F45" s="4"/>
      <c r="G45" s="4"/>
      <c r="H45" s="4"/>
      <c r="I45" s="4"/>
      <c r="J45" s="4"/>
      <c r="K45" s="4"/>
      <c r="L45" s="4"/>
      <c r="M45" s="26"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3.4" x14ac:dyDescent="0.3">
      <c r="A46" s="40"/>
      <c r="B46" s="23"/>
      <c r="C46" s="23"/>
      <c r="D46" s="4"/>
      <c r="E46" s="4"/>
      <c r="F46" s="4"/>
      <c r="G46" s="4"/>
      <c r="H46" s="4"/>
      <c r="I46" s="4"/>
      <c r="J46" s="4"/>
      <c r="K46" s="4"/>
      <c r="L46" s="4"/>
      <c r="M46" s="26"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3.4" x14ac:dyDescent="0.3">
      <c r="A47" s="40"/>
      <c r="B47" s="23"/>
      <c r="C47" s="23"/>
      <c r="D47" s="4"/>
      <c r="E47" s="4"/>
      <c r="F47" s="4"/>
      <c r="G47" s="4"/>
      <c r="H47" s="4"/>
      <c r="I47" s="4"/>
      <c r="J47" s="4"/>
      <c r="K47" s="4"/>
      <c r="L47" s="4"/>
      <c r="M47" s="26"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3.4" x14ac:dyDescent="0.3">
      <c r="A48" s="40"/>
      <c r="B48" s="23"/>
      <c r="C48" s="23"/>
      <c r="D48" s="4"/>
      <c r="E48" s="4"/>
      <c r="F48" s="4"/>
      <c r="G48" s="4"/>
      <c r="H48" s="4"/>
      <c r="I48" s="4"/>
      <c r="J48" s="4"/>
      <c r="K48" s="4"/>
      <c r="L48" s="4"/>
      <c r="M48" s="26"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3.4" x14ac:dyDescent="0.3">
      <c r="A49" s="40"/>
      <c r="B49" s="23"/>
      <c r="C49" s="23"/>
      <c r="D49" s="4"/>
      <c r="E49" s="4"/>
      <c r="F49" s="4"/>
      <c r="G49" s="4"/>
      <c r="H49" s="4"/>
      <c r="I49" s="4"/>
      <c r="J49" s="4"/>
      <c r="K49" s="4"/>
      <c r="L49" s="4"/>
      <c r="M49" s="2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3.4" x14ac:dyDescent="0.3">
      <c r="A50" s="40"/>
      <c r="B50" s="23"/>
      <c r="C50" s="23"/>
      <c r="D50" s="4"/>
      <c r="E50" s="4"/>
      <c r="F50" s="4"/>
      <c r="G50" s="4"/>
      <c r="H50" s="4"/>
      <c r="I50" s="4"/>
      <c r="J50" s="4"/>
      <c r="K50" s="4"/>
      <c r="L50" s="4"/>
      <c r="M50" s="2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3.4" x14ac:dyDescent="0.3">
      <c r="A51" s="40"/>
      <c r="B51" s="23"/>
      <c r="C51" s="23"/>
      <c r="D51" s="4"/>
      <c r="E51" s="4"/>
      <c r="F51" s="4"/>
      <c r="G51" s="4"/>
      <c r="H51" s="4"/>
      <c r="I51" s="4"/>
      <c r="J51" s="4"/>
      <c r="K51" s="4"/>
      <c r="L51" s="4"/>
      <c r="M51" s="2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3.4" x14ac:dyDescent="0.3">
      <c r="A52" s="40"/>
      <c r="B52" s="23"/>
      <c r="C52" s="23"/>
      <c r="D52" s="4"/>
      <c r="E52" s="4"/>
      <c r="F52" s="4"/>
      <c r="G52" s="4"/>
      <c r="H52" s="4"/>
      <c r="I52" s="4"/>
      <c r="J52" s="4"/>
      <c r="K52" s="4"/>
      <c r="L52" s="4"/>
      <c r="M52" s="2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3.4" x14ac:dyDescent="0.3">
      <c r="A53" s="40"/>
      <c r="B53" s="23"/>
      <c r="C53" s="23"/>
      <c r="D53" s="4"/>
      <c r="E53" s="4"/>
      <c r="F53" s="4"/>
      <c r="G53" s="4"/>
      <c r="H53" s="4"/>
      <c r="I53" s="4"/>
      <c r="J53" s="4"/>
      <c r="K53" s="4"/>
      <c r="L53" s="4"/>
      <c r="M53" s="2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3.4" x14ac:dyDescent="0.3">
      <c r="A54" s="40"/>
      <c r="B54" s="23"/>
      <c r="C54" s="23"/>
      <c r="D54" s="4"/>
      <c r="E54" s="4"/>
      <c r="F54" s="4"/>
      <c r="G54" s="4"/>
      <c r="H54" s="4"/>
      <c r="I54" s="4"/>
      <c r="J54" s="4"/>
      <c r="K54" s="4"/>
      <c r="L54" s="4"/>
      <c r="M54" s="2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3.4" x14ac:dyDescent="0.3">
      <c r="A55" s="40"/>
      <c r="B55" s="23"/>
      <c r="C55" s="23"/>
      <c r="D55" s="4"/>
      <c r="E55" s="4"/>
      <c r="F55" s="4"/>
      <c r="G55" s="4"/>
      <c r="H55" s="4"/>
      <c r="I55" s="4"/>
      <c r="J55" s="4"/>
      <c r="K55" s="4"/>
      <c r="L55" s="4"/>
      <c r="M55" s="26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3.4" x14ac:dyDescent="0.3">
      <c r="A56" s="40"/>
      <c r="B56" s="23"/>
      <c r="C56" s="23"/>
      <c r="D56" s="4"/>
      <c r="E56" s="4"/>
      <c r="F56" s="4"/>
      <c r="G56" s="4"/>
      <c r="H56" s="4"/>
      <c r="I56" s="4"/>
      <c r="J56" s="4"/>
      <c r="K56" s="4"/>
      <c r="L56" s="4"/>
      <c r="M56" s="26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3.4" x14ac:dyDescent="0.3">
      <c r="A57" s="40"/>
      <c r="B57" s="23"/>
      <c r="C57" s="23"/>
      <c r="D57" s="4"/>
      <c r="E57" s="4"/>
      <c r="F57" s="4"/>
      <c r="G57" s="4"/>
      <c r="H57" s="4"/>
      <c r="I57" s="4"/>
      <c r="J57" s="4"/>
      <c r="K57" s="4"/>
      <c r="L57" s="4"/>
      <c r="M57" s="26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3.4" x14ac:dyDescent="0.3">
      <c r="A58" s="40"/>
      <c r="B58" s="23"/>
      <c r="C58" s="23"/>
      <c r="D58" s="4"/>
      <c r="E58" s="4"/>
      <c r="F58" s="4"/>
      <c r="G58" s="4"/>
      <c r="H58" s="4"/>
      <c r="I58" s="4"/>
      <c r="J58" s="4"/>
      <c r="K58" s="4"/>
      <c r="L58" s="4"/>
      <c r="M58" s="26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3.4" x14ac:dyDescent="0.3">
      <c r="A59" s="40"/>
      <c r="B59" s="23"/>
      <c r="C59" s="23"/>
      <c r="D59" s="4"/>
      <c r="E59" s="4"/>
      <c r="F59" s="4"/>
      <c r="G59" s="4"/>
      <c r="H59" s="4"/>
      <c r="I59" s="4"/>
      <c r="J59" s="4"/>
      <c r="K59" s="4"/>
      <c r="L59" s="4"/>
      <c r="M59" s="26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3.4" x14ac:dyDescent="0.3">
      <c r="A60" s="40"/>
      <c r="B60" s="23"/>
      <c r="C60" s="23"/>
      <c r="D60" s="4"/>
      <c r="E60" s="4"/>
      <c r="F60" s="4"/>
      <c r="G60" s="4"/>
      <c r="H60" s="4"/>
      <c r="I60" s="4"/>
      <c r="J60" s="4"/>
      <c r="K60" s="4"/>
      <c r="L60" s="4"/>
      <c r="M60" s="26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3.4" x14ac:dyDescent="0.3">
      <c r="A61" s="40"/>
      <c r="B61" s="23"/>
      <c r="C61" s="23"/>
      <c r="D61" s="4"/>
      <c r="E61" s="4"/>
      <c r="F61" s="4"/>
      <c r="G61" s="4"/>
      <c r="H61" s="4"/>
      <c r="I61" s="4"/>
      <c r="J61" s="4"/>
      <c r="K61" s="4"/>
      <c r="L61" s="4"/>
      <c r="M61" s="2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3.4" x14ac:dyDescent="0.3">
      <c r="A62" s="40"/>
      <c r="B62" s="23"/>
      <c r="C62" s="23"/>
      <c r="D62" s="4"/>
      <c r="E62" s="4"/>
      <c r="F62" s="4"/>
      <c r="G62" s="4"/>
      <c r="H62" s="4"/>
      <c r="I62" s="4"/>
      <c r="J62" s="4"/>
      <c r="K62" s="4"/>
      <c r="L62" s="4"/>
      <c r="M62" s="2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3.4" x14ac:dyDescent="0.3">
      <c r="A63" s="40"/>
      <c r="B63" s="23"/>
      <c r="C63" s="23"/>
      <c r="D63" s="4"/>
      <c r="E63" s="4"/>
      <c r="F63" s="4"/>
      <c r="G63" s="4"/>
      <c r="H63" s="4"/>
      <c r="I63" s="4"/>
      <c r="J63" s="4"/>
      <c r="K63" s="4"/>
      <c r="L63" s="4"/>
      <c r="M63" s="2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3.4" x14ac:dyDescent="0.3">
      <c r="A64" s="40"/>
      <c r="B64" s="23"/>
      <c r="C64" s="23"/>
      <c r="D64" s="4"/>
      <c r="E64" s="4"/>
      <c r="F64" s="4"/>
      <c r="G64" s="4"/>
      <c r="H64" s="4"/>
      <c r="I64" s="4"/>
      <c r="J64" s="4"/>
      <c r="K64" s="4"/>
      <c r="L64" s="4"/>
      <c r="M64" s="2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3.4" x14ac:dyDescent="0.3">
      <c r="A65" s="40"/>
      <c r="B65" s="23"/>
      <c r="C65" s="23"/>
      <c r="D65" s="4"/>
      <c r="E65" s="4"/>
      <c r="F65" s="4"/>
      <c r="G65" s="4"/>
      <c r="H65" s="4"/>
      <c r="I65" s="4"/>
      <c r="J65" s="4"/>
      <c r="K65" s="4"/>
      <c r="L65" s="4"/>
      <c r="M65" s="2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3.4" x14ac:dyDescent="0.3">
      <c r="A66" s="40"/>
      <c r="B66" s="23"/>
      <c r="C66" s="23"/>
      <c r="D66" s="4"/>
      <c r="E66" s="4"/>
      <c r="F66" s="4"/>
      <c r="G66" s="4"/>
      <c r="H66" s="4"/>
      <c r="I66" s="4"/>
      <c r="J66" s="4"/>
      <c r="K66" s="4"/>
      <c r="L66" s="4"/>
      <c r="M66" s="2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3.4" x14ac:dyDescent="0.3">
      <c r="A67" s="40"/>
      <c r="B67" s="23"/>
      <c r="C67" s="23"/>
      <c r="D67" s="4"/>
      <c r="E67" s="4"/>
      <c r="F67" s="4"/>
      <c r="G67" s="4"/>
      <c r="H67" s="4"/>
      <c r="I67" s="4"/>
      <c r="J67" s="4"/>
      <c r="K67" s="4"/>
      <c r="L67" s="4"/>
      <c r="M67" s="26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3.4" x14ac:dyDescent="0.3">
      <c r="A68" s="40"/>
      <c r="B68" s="23"/>
      <c r="C68" s="23"/>
      <c r="D68" s="4"/>
      <c r="E68" s="4"/>
      <c r="F68" s="4"/>
      <c r="G68" s="4"/>
      <c r="H68" s="4"/>
      <c r="I68" s="4"/>
      <c r="J68" s="4"/>
      <c r="K68" s="4"/>
      <c r="L68" s="4"/>
      <c r="M68" s="2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3.4" x14ac:dyDescent="0.3">
      <c r="A69" s="40"/>
      <c r="B69" s="23"/>
      <c r="C69" s="23"/>
      <c r="D69" s="4"/>
      <c r="E69" s="4"/>
      <c r="F69" s="4"/>
      <c r="G69" s="4"/>
      <c r="H69" s="4"/>
      <c r="I69" s="4"/>
      <c r="J69" s="4"/>
      <c r="K69" s="4"/>
      <c r="L69" s="4"/>
      <c r="M69" s="26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3.4" x14ac:dyDescent="0.3">
      <c r="A70" s="40"/>
      <c r="B70" s="23"/>
      <c r="C70" s="23"/>
      <c r="D70" s="4"/>
      <c r="E70" s="4"/>
      <c r="F70" s="4"/>
      <c r="G70" s="4"/>
      <c r="H70" s="4"/>
      <c r="I70" s="4"/>
      <c r="J70" s="4"/>
      <c r="K70" s="4"/>
      <c r="L70" s="4"/>
      <c r="M70" s="26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3.4" x14ac:dyDescent="0.3">
      <c r="A71" s="40"/>
      <c r="B71" s="23"/>
      <c r="C71" s="23"/>
      <c r="D71" s="4"/>
      <c r="E71" s="4"/>
      <c r="F71" s="4"/>
      <c r="G71" s="4"/>
      <c r="H71" s="4"/>
      <c r="I71" s="4"/>
      <c r="J71" s="4"/>
      <c r="K71" s="4"/>
      <c r="L71" s="4"/>
      <c r="M71" s="26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3.4" x14ac:dyDescent="0.3">
      <c r="A72" s="40"/>
      <c r="B72" s="23"/>
      <c r="C72" s="23"/>
      <c r="D72" s="4"/>
      <c r="E72" s="4"/>
      <c r="F72" s="4"/>
      <c r="G72" s="4"/>
      <c r="H72" s="4"/>
      <c r="I72" s="4"/>
      <c r="J72" s="4"/>
      <c r="K72" s="4"/>
      <c r="L72" s="4"/>
      <c r="M72" s="26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3.4" x14ac:dyDescent="0.3">
      <c r="A73" s="40"/>
      <c r="B73" s="23"/>
      <c r="C73" s="23"/>
      <c r="D73" s="4"/>
      <c r="E73" s="4"/>
      <c r="F73" s="4"/>
      <c r="G73" s="4"/>
      <c r="H73" s="4"/>
      <c r="I73" s="4"/>
      <c r="J73" s="4"/>
      <c r="K73" s="4"/>
      <c r="L73" s="4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3.4" x14ac:dyDescent="0.3">
      <c r="A74" s="40"/>
      <c r="B74" s="23"/>
      <c r="C74" s="23"/>
      <c r="D74" s="4"/>
      <c r="E74" s="4"/>
      <c r="F74" s="4"/>
      <c r="G74" s="4"/>
      <c r="H74" s="4"/>
      <c r="I74" s="4"/>
      <c r="J74" s="4"/>
      <c r="K74" s="4"/>
      <c r="L74" s="4"/>
      <c r="M74" s="26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3.4" x14ac:dyDescent="0.3">
      <c r="A75" s="40"/>
      <c r="B75" s="23"/>
      <c r="C75" s="23"/>
      <c r="D75" s="4"/>
      <c r="E75" s="4"/>
      <c r="F75" s="4"/>
      <c r="G75" s="4"/>
      <c r="H75" s="4"/>
      <c r="I75" s="4"/>
      <c r="J75" s="4"/>
      <c r="K75" s="4"/>
      <c r="L75" s="4"/>
      <c r="M75" s="26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3.4" x14ac:dyDescent="0.3">
      <c r="A76" s="40"/>
      <c r="B76" s="23"/>
      <c r="C76" s="23"/>
      <c r="D76" s="4"/>
      <c r="E76" s="4"/>
      <c r="F76" s="4"/>
      <c r="G76" s="4"/>
      <c r="H76" s="4"/>
      <c r="I76" s="4"/>
      <c r="J76" s="4"/>
      <c r="K76" s="4"/>
      <c r="L76" s="4"/>
      <c r="M76" s="26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3.4" x14ac:dyDescent="0.3">
      <c r="A77" s="40"/>
      <c r="B77" s="23"/>
      <c r="C77" s="23"/>
      <c r="D77" s="4"/>
      <c r="E77" s="4"/>
      <c r="F77" s="4"/>
      <c r="G77" s="4"/>
      <c r="H77" s="4"/>
      <c r="I77" s="4"/>
      <c r="J77" s="4"/>
      <c r="K77" s="4"/>
      <c r="L77" s="4"/>
      <c r="M77" s="26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3.4" x14ac:dyDescent="0.3">
      <c r="A78" s="40"/>
      <c r="B78" s="23"/>
      <c r="C78" s="23"/>
      <c r="D78" s="4"/>
      <c r="E78" s="4"/>
      <c r="F78" s="4"/>
      <c r="G78" s="4"/>
      <c r="H78" s="4"/>
      <c r="I78" s="4"/>
      <c r="J78" s="4"/>
      <c r="K78" s="4"/>
      <c r="L78" s="4"/>
      <c r="M78" s="26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3.4" x14ac:dyDescent="0.3">
      <c r="A79" s="40"/>
      <c r="B79" s="23"/>
      <c r="C79" s="23"/>
      <c r="D79" s="4"/>
      <c r="E79" s="4"/>
      <c r="F79" s="4"/>
      <c r="G79" s="4"/>
      <c r="H79" s="4"/>
      <c r="I79" s="4"/>
      <c r="J79" s="4"/>
      <c r="K79" s="4"/>
      <c r="L79" s="4"/>
      <c r="M79" s="26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3.4" x14ac:dyDescent="0.3">
      <c r="A80" s="40"/>
      <c r="B80" s="23"/>
      <c r="C80" s="23"/>
      <c r="D80" s="4"/>
      <c r="E80" s="4"/>
      <c r="F80" s="4"/>
      <c r="G80" s="4"/>
      <c r="H80" s="4"/>
      <c r="I80" s="4"/>
      <c r="J80" s="4"/>
      <c r="K80" s="4"/>
      <c r="L80" s="4"/>
      <c r="M80" s="26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3.4" x14ac:dyDescent="0.3">
      <c r="A81" s="40"/>
      <c r="B81" s="23"/>
      <c r="C81" s="23"/>
      <c r="D81" s="4"/>
      <c r="E81" s="4"/>
      <c r="F81" s="4"/>
      <c r="G81" s="4"/>
      <c r="H81" s="4"/>
      <c r="I81" s="4"/>
      <c r="J81" s="4"/>
      <c r="K81" s="4"/>
      <c r="L81" s="4"/>
      <c r="M81" s="26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3.4" x14ac:dyDescent="0.3">
      <c r="A82" s="40"/>
      <c r="B82" s="23"/>
      <c r="C82" s="23"/>
      <c r="D82" s="4"/>
      <c r="E82" s="4"/>
      <c r="F82" s="4"/>
      <c r="G82" s="4"/>
      <c r="H82" s="4"/>
      <c r="I82" s="4"/>
      <c r="J82" s="4"/>
      <c r="K82" s="4"/>
      <c r="L82" s="4"/>
      <c r="M82" s="26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3.4" x14ac:dyDescent="0.3">
      <c r="A83" s="40"/>
      <c r="B83" s="23"/>
      <c r="C83" s="23"/>
      <c r="D83" s="4"/>
      <c r="E83" s="4"/>
      <c r="F83" s="4"/>
      <c r="G83" s="4"/>
      <c r="H83" s="4"/>
      <c r="I83" s="4"/>
      <c r="J83" s="4"/>
      <c r="K83" s="4"/>
      <c r="L83" s="4"/>
      <c r="M83" s="26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3.4" x14ac:dyDescent="0.3">
      <c r="A84" s="40"/>
      <c r="B84" s="23"/>
      <c r="C84" s="23"/>
      <c r="D84" s="4"/>
      <c r="E84" s="4"/>
      <c r="F84" s="4"/>
      <c r="G84" s="4"/>
      <c r="H84" s="4"/>
      <c r="I84" s="4"/>
      <c r="J84" s="4"/>
      <c r="K84" s="4"/>
      <c r="L84" s="4"/>
      <c r="M84" s="26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3.4" x14ac:dyDescent="0.3">
      <c r="A85" s="40"/>
      <c r="B85" s="23"/>
      <c r="C85" s="23"/>
      <c r="D85" s="4"/>
      <c r="E85" s="4"/>
      <c r="F85" s="4"/>
      <c r="G85" s="4"/>
      <c r="H85" s="4"/>
      <c r="I85" s="4"/>
      <c r="J85" s="4"/>
      <c r="K85" s="4"/>
      <c r="L85" s="4"/>
      <c r="M85" s="26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3.4" x14ac:dyDescent="0.3">
      <c r="A86" s="40"/>
      <c r="B86" s="23"/>
      <c r="C86" s="23"/>
      <c r="D86" s="4"/>
      <c r="E86" s="4"/>
      <c r="F86" s="4"/>
      <c r="G86" s="4"/>
      <c r="H86" s="4"/>
      <c r="I86" s="4"/>
      <c r="J86" s="4"/>
      <c r="K86" s="4"/>
      <c r="L86" s="4"/>
      <c r="M86" s="2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3.4" x14ac:dyDescent="0.3">
      <c r="A87" s="40"/>
      <c r="B87" s="23"/>
      <c r="C87" s="23"/>
      <c r="D87" s="4"/>
      <c r="E87" s="4"/>
      <c r="F87" s="4"/>
      <c r="G87" s="4"/>
      <c r="H87" s="4"/>
      <c r="I87" s="4"/>
      <c r="J87" s="4"/>
      <c r="K87" s="4"/>
      <c r="L87" s="4"/>
      <c r="M87" s="2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3.4" x14ac:dyDescent="0.3">
      <c r="A88" s="40"/>
      <c r="B88" s="23"/>
      <c r="C88" s="23"/>
      <c r="D88" s="4"/>
      <c r="E88" s="4"/>
      <c r="F88" s="4"/>
      <c r="G88" s="4"/>
      <c r="H88" s="4"/>
      <c r="I88" s="4"/>
      <c r="J88" s="4"/>
      <c r="K88" s="4"/>
      <c r="L88" s="4"/>
      <c r="M88" s="2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3.4" x14ac:dyDescent="0.3">
      <c r="A89" s="40"/>
      <c r="B89" s="23"/>
      <c r="C89" s="23"/>
      <c r="D89" s="4"/>
      <c r="E89" s="4"/>
      <c r="F89" s="4"/>
      <c r="G89" s="4"/>
      <c r="H89" s="4"/>
      <c r="I89" s="4"/>
      <c r="J89" s="4"/>
      <c r="K89" s="4"/>
      <c r="L89" s="4"/>
      <c r="M89" s="2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3.4" x14ac:dyDescent="0.3">
      <c r="A90" s="40"/>
      <c r="B90" s="23"/>
      <c r="C90" s="23"/>
      <c r="D90" s="4"/>
      <c r="E90" s="4"/>
      <c r="F90" s="4"/>
      <c r="G90" s="4"/>
      <c r="H90" s="4"/>
      <c r="I90" s="4"/>
      <c r="J90" s="4"/>
      <c r="K90" s="4"/>
      <c r="L90" s="4"/>
      <c r="M90" s="2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3.4" x14ac:dyDescent="0.3">
      <c r="A91" s="40"/>
      <c r="B91" s="23"/>
      <c r="C91" s="23"/>
      <c r="D91" s="4"/>
      <c r="E91" s="4"/>
      <c r="F91" s="4"/>
      <c r="G91" s="4"/>
      <c r="H91" s="4"/>
      <c r="I91" s="4"/>
      <c r="J91" s="4"/>
      <c r="K91" s="4"/>
      <c r="L91" s="4"/>
      <c r="M91" s="2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3.4" x14ac:dyDescent="0.3">
      <c r="A92" s="40"/>
      <c r="B92" s="23"/>
      <c r="C92" s="23"/>
      <c r="D92" s="4"/>
      <c r="E92" s="4"/>
      <c r="F92" s="4"/>
      <c r="G92" s="4"/>
      <c r="H92" s="4"/>
      <c r="I92" s="4"/>
      <c r="J92" s="4"/>
      <c r="K92" s="4"/>
      <c r="L92" s="4"/>
      <c r="M92" s="2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3.4" x14ac:dyDescent="0.3">
      <c r="A93" s="40"/>
      <c r="B93" s="23"/>
      <c r="C93" s="23"/>
      <c r="D93" s="4"/>
      <c r="E93" s="4"/>
      <c r="F93" s="4"/>
      <c r="G93" s="4"/>
      <c r="H93" s="4"/>
      <c r="I93" s="4"/>
      <c r="J93" s="4"/>
      <c r="K93" s="4"/>
      <c r="L93" s="4"/>
      <c r="M93" s="26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3.4" x14ac:dyDescent="0.3">
      <c r="A94" s="40"/>
      <c r="B94" s="23"/>
      <c r="C94" s="23"/>
      <c r="D94" s="4"/>
      <c r="E94" s="4"/>
      <c r="F94" s="4"/>
      <c r="G94" s="4"/>
      <c r="H94" s="4"/>
      <c r="I94" s="4"/>
      <c r="J94" s="4"/>
      <c r="K94" s="4"/>
      <c r="L94" s="4"/>
      <c r="M94" s="26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3.4" x14ac:dyDescent="0.3">
      <c r="A95" s="40"/>
      <c r="B95" s="23"/>
      <c r="C95" s="23"/>
      <c r="D95" s="4"/>
      <c r="E95" s="4"/>
      <c r="F95" s="4"/>
      <c r="G95" s="4"/>
      <c r="H95" s="4"/>
      <c r="I95" s="4"/>
      <c r="J95" s="4"/>
      <c r="K95" s="4"/>
      <c r="L95" s="4"/>
      <c r="M95" s="26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3.4" x14ac:dyDescent="0.3">
      <c r="A96" s="40"/>
      <c r="B96" s="23"/>
      <c r="C96" s="23"/>
      <c r="D96" s="4"/>
      <c r="E96" s="4"/>
      <c r="F96" s="4"/>
      <c r="G96" s="4"/>
      <c r="H96" s="4"/>
      <c r="I96" s="4"/>
      <c r="J96" s="4"/>
      <c r="K96" s="4"/>
      <c r="L96" s="4"/>
      <c r="M96" s="26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3.4" x14ac:dyDescent="0.3">
      <c r="A97" s="40"/>
      <c r="B97" s="23"/>
      <c r="C97" s="23"/>
      <c r="D97" s="4"/>
      <c r="E97" s="4"/>
      <c r="F97" s="4"/>
      <c r="G97" s="4"/>
      <c r="H97" s="4"/>
      <c r="I97" s="4"/>
      <c r="J97" s="4"/>
      <c r="K97" s="4"/>
      <c r="L97" s="4"/>
      <c r="M97" s="26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3.4" x14ac:dyDescent="0.3">
      <c r="A98" s="40"/>
      <c r="B98" s="23"/>
      <c r="C98" s="23"/>
      <c r="D98" s="4"/>
      <c r="E98" s="4"/>
      <c r="F98" s="4"/>
      <c r="G98" s="4"/>
      <c r="H98" s="4"/>
      <c r="I98" s="4"/>
      <c r="J98" s="4"/>
      <c r="K98" s="4"/>
      <c r="L98" s="4"/>
      <c r="M98" s="26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3.4" x14ac:dyDescent="0.3">
      <c r="A99" s="40"/>
      <c r="B99" s="23"/>
      <c r="C99" s="23"/>
      <c r="D99" s="4"/>
      <c r="E99" s="4"/>
      <c r="F99" s="4"/>
      <c r="G99" s="4"/>
      <c r="H99" s="4"/>
      <c r="I99" s="4"/>
      <c r="J99" s="4"/>
      <c r="K99" s="4"/>
      <c r="L99" s="4"/>
      <c r="M99" s="26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3.4" x14ac:dyDescent="0.3">
      <c r="A100" s="40"/>
      <c r="B100" s="23"/>
      <c r="C100" s="23"/>
      <c r="D100" s="4"/>
      <c r="E100" s="4"/>
      <c r="F100" s="4"/>
      <c r="G100" s="4"/>
      <c r="H100" s="4"/>
      <c r="I100" s="4"/>
      <c r="J100" s="4"/>
      <c r="K100" s="4"/>
      <c r="L100" s="4"/>
      <c r="M100" s="26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3.4" x14ac:dyDescent="0.3">
      <c r="A101" s="40"/>
      <c r="B101" s="23"/>
      <c r="C101" s="23"/>
      <c r="D101" s="4"/>
      <c r="E101" s="4"/>
      <c r="F101" s="4"/>
      <c r="G101" s="4"/>
      <c r="H101" s="4"/>
      <c r="I101" s="4"/>
      <c r="J101" s="4"/>
      <c r="K101" s="4"/>
      <c r="L101" s="4"/>
      <c r="M101" s="26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3.4" x14ac:dyDescent="0.3">
      <c r="A102" s="40"/>
      <c r="B102" s="23"/>
      <c r="C102" s="23"/>
      <c r="D102" s="4"/>
      <c r="E102" s="4"/>
      <c r="F102" s="4"/>
      <c r="G102" s="4"/>
      <c r="H102" s="4"/>
      <c r="I102" s="4"/>
      <c r="J102" s="4"/>
      <c r="K102" s="4"/>
      <c r="L102" s="4"/>
      <c r="M102" s="26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3.4" x14ac:dyDescent="0.3">
      <c r="A103" s="40"/>
      <c r="B103" s="23"/>
      <c r="C103" s="23"/>
      <c r="D103" s="4"/>
      <c r="E103" s="4"/>
      <c r="F103" s="4"/>
      <c r="G103" s="4"/>
      <c r="H103" s="4"/>
      <c r="I103" s="4"/>
      <c r="J103" s="4"/>
      <c r="K103" s="4"/>
      <c r="L103" s="4"/>
      <c r="M103" s="26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3.4" x14ac:dyDescent="0.3">
      <c r="A104" s="40"/>
      <c r="B104" s="23"/>
      <c r="C104" s="23"/>
      <c r="D104" s="4"/>
      <c r="E104" s="4"/>
      <c r="F104" s="4"/>
      <c r="G104" s="4"/>
      <c r="H104" s="4"/>
      <c r="I104" s="4"/>
      <c r="J104" s="4"/>
      <c r="K104" s="4"/>
      <c r="L104" s="4"/>
      <c r="M104" s="26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3.4" x14ac:dyDescent="0.3">
      <c r="A105" s="40"/>
      <c r="B105" s="23"/>
      <c r="C105" s="23"/>
      <c r="D105" s="4"/>
      <c r="E105" s="4"/>
      <c r="F105" s="4"/>
      <c r="G105" s="4"/>
      <c r="H105" s="4"/>
      <c r="I105" s="4"/>
      <c r="J105" s="4"/>
      <c r="K105" s="4"/>
      <c r="L105" s="4"/>
      <c r="M105" s="26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3.4" x14ac:dyDescent="0.3">
      <c r="A106" s="40"/>
      <c r="B106" s="23"/>
      <c r="C106" s="23"/>
      <c r="D106" s="4"/>
      <c r="E106" s="4"/>
      <c r="F106" s="4"/>
      <c r="G106" s="4"/>
      <c r="H106" s="4"/>
      <c r="I106" s="4"/>
      <c r="J106" s="4"/>
      <c r="K106" s="4"/>
      <c r="L106" s="4"/>
      <c r="M106" s="26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3.4" x14ac:dyDescent="0.3">
      <c r="A107" s="40"/>
      <c r="B107" s="23"/>
      <c r="C107" s="23"/>
      <c r="D107" s="4"/>
      <c r="E107" s="4"/>
      <c r="F107" s="4"/>
      <c r="G107" s="4"/>
      <c r="H107" s="4"/>
      <c r="I107" s="4"/>
      <c r="J107" s="4"/>
      <c r="K107" s="4"/>
      <c r="L107" s="4"/>
      <c r="M107" s="26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3.4" x14ac:dyDescent="0.3">
      <c r="A108" s="40"/>
      <c r="B108" s="23"/>
      <c r="C108" s="23"/>
      <c r="D108" s="4"/>
      <c r="E108" s="4"/>
      <c r="F108" s="4"/>
      <c r="G108" s="4"/>
      <c r="H108" s="4"/>
      <c r="I108" s="4"/>
      <c r="J108" s="4"/>
      <c r="K108" s="4"/>
      <c r="L108" s="4"/>
      <c r="M108" s="26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3.4" x14ac:dyDescent="0.3">
      <c r="A109" s="40"/>
      <c r="B109" s="23"/>
      <c r="C109" s="23"/>
      <c r="D109" s="4"/>
      <c r="E109" s="4"/>
      <c r="F109" s="4"/>
      <c r="G109" s="4"/>
      <c r="H109" s="4"/>
      <c r="I109" s="4"/>
      <c r="J109" s="4"/>
      <c r="K109" s="4"/>
      <c r="L109" s="4"/>
      <c r="M109" s="26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3.4" x14ac:dyDescent="0.3">
      <c r="A110" s="40"/>
      <c r="B110" s="23"/>
      <c r="C110" s="23"/>
      <c r="D110" s="4"/>
      <c r="E110" s="4"/>
      <c r="F110" s="4"/>
      <c r="G110" s="4"/>
      <c r="H110" s="4"/>
      <c r="I110" s="4"/>
      <c r="J110" s="4"/>
      <c r="K110" s="4"/>
      <c r="L110" s="4"/>
      <c r="M110" s="26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3.4" x14ac:dyDescent="0.3">
      <c r="A111" s="40"/>
      <c r="B111" s="23"/>
      <c r="C111" s="23"/>
      <c r="D111" s="4"/>
      <c r="E111" s="4"/>
      <c r="F111" s="4"/>
      <c r="G111" s="4"/>
      <c r="H111" s="4"/>
      <c r="I111" s="4"/>
      <c r="J111" s="4"/>
      <c r="K111" s="4"/>
      <c r="L111" s="4"/>
      <c r="M111" s="26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3.4" x14ac:dyDescent="0.3">
      <c r="A112" s="40"/>
      <c r="B112" s="23"/>
      <c r="C112" s="23"/>
      <c r="D112" s="4"/>
      <c r="E112" s="4"/>
      <c r="F112" s="4"/>
      <c r="G112" s="4"/>
      <c r="H112" s="4"/>
      <c r="I112" s="4"/>
      <c r="J112" s="4"/>
      <c r="K112" s="4"/>
      <c r="L112" s="4"/>
      <c r="M112" s="26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3.4" x14ac:dyDescent="0.3">
      <c r="A113" s="40"/>
      <c r="B113" s="23"/>
      <c r="C113" s="23"/>
      <c r="D113" s="4"/>
      <c r="E113" s="4"/>
      <c r="F113" s="4"/>
      <c r="G113" s="4"/>
      <c r="H113" s="4"/>
      <c r="I113" s="4"/>
      <c r="J113" s="4"/>
      <c r="K113" s="4"/>
      <c r="L113" s="4"/>
      <c r="M113" s="26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3.4" x14ac:dyDescent="0.3">
      <c r="A114" s="40"/>
      <c r="B114" s="23"/>
      <c r="C114" s="23"/>
      <c r="D114" s="4"/>
      <c r="E114" s="4"/>
      <c r="F114" s="4"/>
      <c r="G114" s="4"/>
      <c r="H114" s="4"/>
      <c r="I114" s="4"/>
      <c r="J114" s="4"/>
      <c r="K114" s="4"/>
      <c r="L114" s="4"/>
      <c r="M114" s="26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3.4" x14ac:dyDescent="0.3">
      <c r="A115" s="40"/>
      <c r="B115" s="23"/>
      <c r="C115" s="23"/>
      <c r="D115" s="4"/>
      <c r="E115" s="4"/>
      <c r="F115" s="4"/>
      <c r="G115" s="4"/>
      <c r="H115" s="4"/>
      <c r="I115" s="4"/>
      <c r="J115" s="4"/>
      <c r="K115" s="4"/>
      <c r="L115" s="4"/>
      <c r="M115" s="26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3.4" x14ac:dyDescent="0.3">
      <c r="A116" s="40"/>
      <c r="B116" s="23"/>
      <c r="C116" s="23"/>
      <c r="D116" s="4"/>
      <c r="E116" s="4"/>
      <c r="F116" s="4"/>
      <c r="G116" s="4"/>
      <c r="H116" s="4"/>
      <c r="I116" s="4"/>
      <c r="J116" s="4"/>
      <c r="K116" s="4"/>
      <c r="L116" s="4"/>
      <c r="M116" s="26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3.4" x14ac:dyDescent="0.3">
      <c r="A117" s="40"/>
      <c r="B117" s="23"/>
      <c r="C117" s="23"/>
      <c r="D117" s="4"/>
      <c r="E117" s="4"/>
      <c r="F117" s="4"/>
      <c r="G117" s="4"/>
      <c r="H117" s="4"/>
      <c r="I117" s="4"/>
      <c r="J117" s="4"/>
      <c r="K117" s="4"/>
      <c r="L117" s="4"/>
      <c r="M117" s="26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3.4" x14ac:dyDescent="0.3">
      <c r="A118" s="40"/>
      <c r="B118" s="23"/>
      <c r="C118" s="23"/>
      <c r="D118" s="4"/>
      <c r="E118" s="4"/>
      <c r="F118" s="4"/>
      <c r="G118" s="4"/>
      <c r="H118" s="4"/>
      <c r="I118" s="4"/>
      <c r="J118" s="4"/>
      <c r="K118" s="4"/>
      <c r="L118" s="4"/>
      <c r="M118" s="26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3.4" x14ac:dyDescent="0.3">
      <c r="A119" s="40"/>
      <c r="B119" s="23"/>
      <c r="C119" s="23"/>
      <c r="D119" s="4"/>
      <c r="E119" s="4"/>
      <c r="F119" s="4"/>
      <c r="G119" s="4"/>
      <c r="H119" s="4"/>
      <c r="I119" s="4"/>
      <c r="J119" s="4"/>
      <c r="K119" s="4"/>
      <c r="L119" s="4"/>
      <c r="M119" s="26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3.4" x14ac:dyDescent="0.3">
      <c r="A120" s="40"/>
      <c r="B120" s="23"/>
      <c r="C120" s="23"/>
      <c r="D120" s="4"/>
      <c r="E120" s="4"/>
      <c r="F120" s="4"/>
      <c r="G120" s="4"/>
      <c r="H120" s="4"/>
      <c r="I120" s="4"/>
      <c r="J120" s="4"/>
      <c r="K120" s="4"/>
      <c r="L120" s="4"/>
      <c r="M120" s="26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3.4" x14ac:dyDescent="0.3">
      <c r="A121" s="40"/>
      <c r="B121" s="23"/>
      <c r="C121" s="23"/>
      <c r="D121" s="4"/>
      <c r="E121" s="4"/>
      <c r="F121" s="4"/>
      <c r="G121" s="4"/>
      <c r="H121" s="4"/>
      <c r="I121" s="4"/>
      <c r="J121" s="4"/>
      <c r="K121" s="4"/>
      <c r="L121" s="4"/>
      <c r="M121" s="26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3.4" x14ac:dyDescent="0.3">
      <c r="A122" s="40"/>
      <c r="B122" s="23"/>
      <c r="C122" s="23"/>
      <c r="D122" s="4"/>
      <c r="E122" s="4"/>
      <c r="F122" s="4"/>
      <c r="G122" s="4"/>
      <c r="H122" s="4"/>
      <c r="I122" s="4"/>
      <c r="J122" s="4"/>
      <c r="K122" s="4"/>
      <c r="L122" s="4"/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3.4" x14ac:dyDescent="0.3">
      <c r="A123" s="40"/>
      <c r="B123" s="23"/>
      <c r="C123" s="23"/>
      <c r="D123" s="4"/>
      <c r="E123" s="4"/>
      <c r="F123" s="4"/>
      <c r="G123" s="4"/>
      <c r="H123" s="4"/>
      <c r="I123" s="4"/>
      <c r="J123" s="4"/>
      <c r="K123" s="4"/>
      <c r="L123" s="4"/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3.4" x14ac:dyDescent="0.3">
      <c r="A124" s="40"/>
      <c r="B124" s="23"/>
      <c r="C124" s="23"/>
      <c r="D124" s="4"/>
      <c r="E124" s="4"/>
      <c r="F124" s="4"/>
      <c r="G124" s="4"/>
      <c r="H124" s="4"/>
      <c r="I124" s="4"/>
      <c r="J124" s="4"/>
      <c r="K124" s="4"/>
      <c r="L124" s="4"/>
      <c r="M124" s="26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3.4" x14ac:dyDescent="0.3">
      <c r="A125" s="40"/>
      <c r="B125" s="23"/>
      <c r="C125" s="23"/>
      <c r="D125" s="4"/>
      <c r="E125" s="4"/>
      <c r="F125" s="4"/>
      <c r="G125" s="4"/>
      <c r="H125" s="4"/>
      <c r="I125" s="4"/>
      <c r="J125" s="4"/>
      <c r="K125" s="4"/>
      <c r="L125" s="4"/>
      <c r="M125" s="26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3.4" x14ac:dyDescent="0.3">
      <c r="A126" s="40"/>
      <c r="B126" s="23"/>
      <c r="C126" s="23"/>
      <c r="D126" s="4"/>
      <c r="E126" s="4"/>
      <c r="F126" s="4"/>
      <c r="G126" s="4"/>
      <c r="H126" s="4"/>
      <c r="I126" s="4"/>
      <c r="J126" s="4"/>
      <c r="K126" s="4"/>
      <c r="L126" s="4"/>
      <c r="M126" s="26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3.4" x14ac:dyDescent="0.3">
      <c r="A127" s="40"/>
      <c r="B127" s="23"/>
      <c r="C127" s="23"/>
      <c r="D127" s="4"/>
      <c r="E127" s="4"/>
      <c r="F127" s="4"/>
      <c r="G127" s="4"/>
      <c r="H127" s="4"/>
      <c r="I127" s="4"/>
      <c r="J127" s="4"/>
      <c r="K127" s="4"/>
      <c r="L127" s="4"/>
      <c r="M127" s="26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3.4" x14ac:dyDescent="0.3">
      <c r="A128" s="40"/>
      <c r="B128" s="23"/>
      <c r="C128" s="23"/>
      <c r="D128" s="4"/>
      <c r="E128" s="4"/>
      <c r="F128" s="4"/>
      <c r="G128" s="4"/>
      <c r="H128" s="4"/>
      <c r="I128" s="4"/>
      <c r="J128" s="4"/>
      <c r="K128" s="4"/>
      <c r="L128" s="4"/>
      <c r="M128" s="26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3.4" x14ac:dyDescent="0.3">
      <c r="A129" s="40"/>
      <c r="B129" s="23"/>
      <c r="C129" s="23"/>
      <c r="D129" s="4"/>
      <c r="E129" s="4"/>
      <c r="F129" s="4"/>
      <c r="G129" s="4"/>
      <c r="H129" s="4"/>
      <c r="I129" s="4"/>
      <c r="J129" s="4"/>
      <c r="K129" s="4"/>
      <c r="L129" s="4"/>
      <c r="M129" s="26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3.4" x14ac:dyDescent="0.3">
      <c r="A130" s="40"/>
      <c r="B130" s="23"/>
      <c r="C130" s="23"/>
      <c r="D130" s="4"/>
      <c r="E130" s="4"/>
      <c r="F130" s="4"/>
      <c r="G130" s="4"/>
      <c r="H130" s="4"/>
      <c r="I130" s="4"/>
      <c r="J130" s="4"/>
      <c r="K130" s="4"/>
      <c r="L130" s="4"/>
      <c r="M130" s="26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3.4" x14ac:dyDescent="0.3">
      <c r="A131" s="40"/>
      <c r="B131" s="23"/>
      <c r="C131" s="23"/>
      <c r="D131" s="4"/>
      <c r="E131" s="4"/>
      <c r="F131" s="4"/>
      <c r="G131" s="4"/>
      <c r="H131" s="4"/>
      <c r="I131" s="4"/>
      <c r="J131" s="4"/>
      <c r="K131" s="4"/>
      <c r="L131" s="4"/>
      <c r="M131" s="26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3.4" x14ac:dyDescent="0.3">
      <c r="A132" s="40"/>
      <c r="B132" s="23"/>
      <c r="C132" s="23"/>
      <c r="D132" s="4"/>
      <c r="E132" s="4"/>
      <c r="F132" s="4"/>
      <c r="G132" s="4"/>
      <c r="H132" s="4"/>
      <c r="I132" s="4"/>
      <c r="J132" s="4"/>
      <c r="K132" s="4"/>
      <c r="L132" s="4"/>
      <c r="M132" s="26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3.4" x14ac:dyDescent="0.3">
      <c r="A133" s="40"/>
      <c r="B133" s="23"/>
      <c r="C133" s="23"/>
      <c r="D133" s="4"/>
      <c r="E133" s="4"/>
      <c r="F133" s="4"/>
      <c r="G133" s="4"/>
      <c r="H133" s="4"/>
      <c r="I133" s="4"/>
      <c r="J133" s="4"/>
      <c r="K133" s="4"/>
      <c r="L133" s="4"/>
      <c r="M133" s="26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3.4" x14ac:dyDescent="0.3">
      <c r="A134" s="40"/>
      <c r="B134" s="23"/>
      <c r="C134" s="23"/>
      <c r="D134" s="4"/>
      <c r="E134" s="4"/>
      <c r="F134" s="4"/>
      <c r="G134" s="4"/>
      <c r="H134" s="4"/>
      <c r="I134" s="4"/>
      <c r="J134" s="4"/>
      <c r="K134" s="4"/>
      <c r="L134" s="4"/>
      <c r="M134" s="26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3.4" x14ac:dyDescent="0.3">
      <c r="A135" s="40"/>
      <c r="B135" s="23"/>
      <c r="C135" s="23"/>
      <c r="D135" s="4"/>
      <c r="E135" s="4"/>
      <c r="F135" s="4"/>
      <c r="G135" s="4"/>
      <c r="H135" s="4"/>
      <c r="I135" s="4"/>
      <c r="J135" s="4"/>
      <c r="K135" s="4"/>
      <c r="L135" s="4"/>
      <c r="M135" s="26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3.4" x14ac:dyDescent="0.3">
      <c r="A136" s="40"/>
      <c r="B136" s="23"/>
      <c r="C136" s="23"/>
      <c r="D136" s="4"/>
      <c r="E136" s="4"/>
      <c r="F136" s="4"/>
      <c r="G136" s="4"/>
      <c r="H136" s="4"/>
      <c r="I136" s="4"/>
      <c r="J136" s="4"/>
      <c r="K136" s="4"/>
      <c r="L136" s="4"/>
      <c r="M136" s="26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3.4" x14ac:dyDescent="0.3">
      <c r="A137" s="40"/>
      <c r="B137" s="23"/>
      <c r="C137" s="23"/>
      <c r="D137" s="4"/>
      <c r="E137" s="4"/>
      <c r="F137" s="4"/>
      <c r="G137" s="4"/>
      <c r="H137" s="4"/>
      <c r="I137" s="4"/>
      <c r="J137" s="4"/>
      <c r="K137" s="4"/>
      <c r="L137" s="4"/>
      <c r="M137" s="26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3.4" x14ac:dyDescent="0.3">
      <c r="A138" s="40"/>
      <c r="B138" s="23"/>
      <c r="C138" s="23"/>
      <c r="D138" s="4"/>
      <c r="E138" s="4"/>
      <c r="F138" s="4"/>
      <c r="G138" s="4"/>
      <c r="H138" s="4"/>
      <c r="I138" s="4"/>
      <c r="J138" s="4"/>
      <c r="K138" s="4"/>
      <c r="L138" s="4"/>
      <c r="M138" s="26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3.4" x14ac:dyDescent="0.3">
      <c r="A139" s="40"/>
      <c r="B139" s="23"/>
      <c r="C139" s="23"/>
      <c r="D139" s="4"/>
      <c r="E139" s="4"/>
      <c r="F139" s="4"/>
      <c r="G139" s="4"/>
      <c r="H139" s="4"/>
      <c r="I139" s="4"/>
      <c r="J139" s="4"/>
      <c r="K139" s="4"/>
      <c r="L139" s="4"/>
      <c r="M139" s="26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3.4" x14ac:dyDescent="0.3">
      <c r="A140" s="40"/>
      <c r="B140" s="23"/>
      <c r="C140" s="23"/>
      <c r="D140" s="4"/>
      <c r="E140" s="4"/>
      <c r="F140" s="4"/>
      <c r="G140" s="4"/>
      <c r="H140" s="4"/>
      <c r="I140" s="4"/>
      <c r="J140" s="4"/>
      <c r="K140" s="4"/>
      <c r="L140" s="4"/>
      <c r="M140" s="26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3.4" x14ac:dyDescent="0.3">
      <c r="A141" s="40"/>
      <c r="B141" s="23"/>
      <c r="C141" s="23"/>
      <c r="D141" s="4"/>
      <c r="E141" s="4"/>
      <c r="F141" s="4"/>
      <c r="G141" s="4"/>
      <c r="H141" s="4"/>
      <c r="I141" s="4"/>
      <c r="J141" s="4"/>
      <c r="K141" s="4"/>
      <c r="L141" s="4"/>
      <c r="M141" s="26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3.4" x14ac:dyDescent="0.3">
      <c r="A142" s="40"/>
      <c r="B142" s="23"/>
      <c r="C142" s="23"/>
      <c r="D142" s="4"/>
      <c r="E142" s="4"/>
      <c r="F142" s="4"/>
      <c r="G142" s="4"/>
      <c r="H142" s="4"/>
      <c r="I142" s="4"/>
      <c r="J142" s="4"/>
      <c r="K142" s="4"/>
      <c r="L142" s="4"/>
      <c r="M142" s="26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3.4" x14ac:dyDescent="0.3">
      <c r="A143" s="40"/>
      <c r="B143" s="23"/>
      <c r="C143" s="23"/>
      <c r="D143" s="4"/>
      <c r="E143" s="4"/>
      <c r="F143" s="4"/>
      <c r="G143" s="4"/>
      <c r="H143" s="4"/>
      <c r="I143" s="4"/>
      <c r="J143" s="4"/>
      <c r="K143" s="4"/>
      <c r="L143" s="4"/>
      <c r="M143" s="26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3.4" x14ac:dyDescent="0.3">
      <c r="A144" s="40"/>
      <c r="B144" s="2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26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3.4" x14ac:dyDescent="0.3">
      <c r="A145" s="40"/>
      <c r="B145" s="2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26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3.4" x14ac:dyDescent="0.3">
      <c r="A146" s="40"/>
      <c r="B146" s="2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26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3.4" x14ac:dyDescent="0.3">
      <c r="A147" s="40"/>
      <c r="B147" s="2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26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3.4" x14ac:dyDescent="0.3">
      <c r="A148" s="40"/>
      <c r="B148" s="2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26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3.4" x14ac:dyDescent="0.3">
      <c r="A149" s="40"/>
      <c r="B149" s="2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26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3.4" x14ac:dyDescent="0.3">
      <c r="A150" s="40"/>
      <c r="B150" s="23"/>
      <c r="C150" s="23"/>
      <c r="D150" s="4"/>
      <c r="E150" s="4"/>
      <c r="F150" s="4"/>
      <c r="G150" s="4"/>
      <c r="H150" s="4"/>
      <c r="I150" s="4"/>
      <c r="J150" s="4"/>
      <c r="K150" s="4"/>
      <c r="L150" s="4"/>
      <c r="M150" s="26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3.4" x14ac:dyDescent="0.3">
      <c r="A151" s="40"/>
      <c r="B151" s="23"/>
      <c r="C151" s="23"/>
      <c r="D151" s="4"/>
      <c r="E151" s="4"/>
      <c r="F151" s="4"/>
      <c r="G151" s="4"/>
      <c r="H151" s="4"/>
      <c r="I151" s="4"/>
      <c r="J151" s="4"/>
      <c r="K151" s="4"/>
      <c r="L151" s="4"/>
      <c r="M151" s="26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3.4" x14ac:dyDescent="0.3">
      <c r="A152" s="40"/>
      <c r="B152" s="23"/>
      <c r="C152" s="23"/>
      <c r="D152" s="4"/>
      <c r="E152" s="4"/>
      <c r="F152" s="4"/>
      <c r="G152" s="4"/>
      <c r="H152" s="4"/>
      <c r="I152" s="4"/>
      <c r="J152" s="4"/>
      <c r="K152" s="4"/>
      <c r="L152" s="4"/>
      <c r="M152" s="26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3.4" x14ac:dyDescent="0.3">
      <c r="A153" s="40"/>
      <c r="B153" s="23"/>
      <c r="C153" s="23"/>
      <c r="D153" s="4"/>
      <c r="E153" s="4"/>
      <c r="F153" s="4"/>
      <c r="G153" s="4"/>
      <c r="H153" s="4"/>
      <c r="I153" s="4"/>
      <c r="J153" s="4"/>
      <c r="K153" s="4"/>
      <c r="L153" s="4"/>
      <c r="M153" s="26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3.4" x14ac:dyDescent="0.3">
      <c r="A154" s="40"/>
      <c r="B154" s="23"/>
      <c r="C154" s="23"/>
      <c r="D154" s="4"/>
      <c r="E154" s="4"/>
      <c r="F154" s="4"/>
      <c r="G154" s="4"/>
      <c r="H154" s="4"/>
      <c r="I154" s="4"/>
      <c r="J154" s="4"/>
      <c r="K154" s="4"/>
      <c r="L154" s="4"/>
      <c r="M154" s="26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3.4" x14ac:dyDescent="0.3">
      <c r="A155" s="40"/>
      <c r="B155" s="23"/>
      <c r="C155" s="23"/>
      <c r="D155" s="4"/>
      <c r="E155" s="4"/>
      <c r="F155" s="4"/>
      <c r="G155" s="4"/>
      <c r="H155" s="4"/>
      <c r="I155" s="4"/>
      <c r="J155" s="4"/>
      <c r="K155" s="4"/>
      <c r="L155" s="4"/>
      <c r="M155" s="26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3.4" x14ac:dyDescent="0.3">
      <c r="A156" s="40"/>
      <c r="B156" s="23"/>
      <c r="C156" s="23"/>
      <c r="D156" s="4"/>
      <c r="E156" s="4"/>
      <c r="F156" s="4"/>
      <c r="G156" s="4"/>
      <c r="H156" s="4"/>
      <c r="I156" s="4"/>
      <c r="J156" s="4"/>
      <c r="K156" s="4"/>
      <c r="L156" s="4"/>
      <c r="M156" s="26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3.4" x14ac:dyDescent="0.3">
      <c r="A157" s="40"/>
      <c r="B157" s="23"/>
      <c r="C157" s="23"/>
      <c r="D157" s="4"/>
      <c r="E157" s="4"/>
      <c r="F157" s="4"/>
      <c r="G157" s="4"/>
      <c r="H157" s="4"/>
      <c r="I157" s="4"/>
      <c r="J157" s="4"/>
      <c r="K157" s="4"/>
      <c r="L157" s="4"/>
      <c r="M157" s="26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3.4" x14ac:dyDescent="0.3">
      <c r="A158" s="40"/>
      <c r="B158" s="23"/>
      <c r="C158" s="23"/>
      <c r="D158" s="4"/>
      <c r="E158" s="4"/>
      <c r="F158" s="4"/>
      <c r="G158" s="4"/>
      <c r="H158" s="4"/>
      <c r="I158" s="4"/>
      <c r="J158" s="4"/>
      <c r="K158" s="4"/>
      <c r="L158" s="4"/>
      <c r="M158" s="26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3.4" x14ac:dyDescent="0.3">
      <c r="A159" s="40"/>
      <c r="B159" s="23"/>
      <c r="C159" s="23"/>
      <c r="D159" s="4"/>
      <c r="E159" s="4"/>
      <c r="F159" s="4"/>
      <c r="G159" s="4"/>
      <c r="H159" s="4"/>
      <c r="I159" s="4"/>
      <c r="J159" s="4"/>
      <c r="K159" s="4"/>
      <c r="L159" s="4"/>
      <c r="M159" s="26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3.4" x14ac:dyDescent="0.3">
      <c r="A160" s="40"/>
      <c r="B160" s="23"/>
      <c r="C160" s="23"/>
      <c r="D160" s="4"/>
      <c r="E160" s="4"/>
      <c r="F160" s="4"/>
      <c r="G160" s="4"/>
      <c r="H160" s="4"/>
      <c r="I160" s="4"/>
      <c r="J160" s="4"/>
      <c r="K160" s="4"/>
      <c r="L160" s="4"/>
      <c r="M160" s="26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3.4" x14ac:dyDescent="0.3">
      <c r="A161" s="40"/>
      <c r="B161" s="23"/>
      <c r="C161" s="23"/>
      <c r="D161" s="4"/>
      <c r="E161" s="4"/>
      <c r="F161" s="4"/>
      <c r="G161" s="4"/>
      <c r="H161" s="4"/>
      <c r="I161" s="4"/>
      <c r="J161" s="4"/>
      <c r="K161" s="4"/>
      <c r="L161" s="4"/>
      <c r="M161" s="26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3.4" x14ac:dyDescent="0.3">
      <c r="A162" s="40"/>
      <c r="B162" s="23"/>
      <c r="C162" s="23"/>
      <c r="D162" s="4"/>
      <c r="E162" s="4"/>
      <c r="F162" s="4"/>
      <c r="G162" s="4"/>
      <c r="H162" s="4"/>
      <c r="I162" s="4"/>
      <c r="J162" s="4"/>
      <c r="K162" s="4"/>
      <c r="L162" s="4"/>
      <c r="M162" s="26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3.4" x14ac:dyDescent="0.3">
      <c r="A163" s="40"/>
      <c r="B163" s="23"/>
      <c r="C163" s="23"/>
      <c r="D163" s="4"/>
      <c r="E163" s="4"/>
      <c r="F163" s="4"/>
      <c r="G163" s="4"/>
      <c r="H163" s="4"/>
      <c r="I163" s="4"/>
      <c r="J163" s="4"/>
      <c r="K163" s="4"/>
      <c r="L163" s="4"/>
      <c r="M163" s="26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3.4" x14ac:dyDescent="0.3">
      <c r="A164" s="40"/>
      <c r="B164" s="23"/>
      <c r="C164" s="23"/>
      <c r="D164" s="4"/>
      <c r="E164" s="4"/>
      <c r="F164" s="4"/>
      <c r="G164" s="4"/>
      <c r="H164" s="4"/>
      <c r="I164" s="4"/>
      <c r="J164" s="4"/>
      <c r="K164" s="4"/>
      <c r="L164" s="4"/>
      <c r="M164" s="26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3.4" x14ac:dyDescent="0.3">
      <c r="A165" s="40"/>
      <c r="B165" s="23"/>
      <c r="C165" s="23"/>
      <c r="D165" s="4"/>
      <c r="E165" s="4"/>
      <c r="F165" s="4"/>
      <c r="G165" s="4"/>
      <c r="H165" s="4"/>
      <c r="I165" s="4"/>
      <c r="J165" s="4"/>
      <c r="K165" s="4"/>
      <c r="L165" s="4"/>
      <c r="M165" s="26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3.4" x14ac:dyDescent="0.3">
      <c r="A166" s="40"/>
      <c r="B166" s="23"/>
      <c r="C166" s="23"/>
      <c r="D166" s="4"/>
      <c r="E166" s="4"/>
      <c r="F166" s="4"/>
      <c r="G166" s="4"/>
      <c r="H166" s="4"/>
      <c r="I166" s="4"/>
      <c r="J166" s="4"/>
      <c r="K166" s="4"/>
      <c r="L166" s="4"/>
      <c r="M166" s="26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3.4" x14ac:dyDescent="0.3">
      <c r="A167" s="40"/>
      <c r="B167" s="23"/>
      <c r="C167" s="23"/>
      <c r="D167" s="4"/>
      <c r="E167" s="4"/>
      <c r="F167" s="4"/>
      <c r="G167" s="4"/>
      <c r="H167" s="4"/>
      <c r="I167" s="4"/>
      <c r="J167" s="4"/>
      <c r="K167" s="4"/>
      <c r="L167" s="4"/>
      <c r="M167" s="26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3.4" x14ac:dyDescent="0.3">
      <c r="A168" s="40"/>
      <c r="B168" s="23"/>
      <c r="C168" s="23"/>
      <c r="D168" s="4"/>
      <c r="E168" s="4"/>
      <c r="F168" s="4"/>
      <c r="G168" s="4"/>
      <c r="H168" s="4"/>
      <c r="I168" s="4"/>
      <c r="J168" s="4"/>
      <c r="K168" s="4"/>
      <c r="L168" s="4"/>
      <c r="M168" s="26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3.4" x14ac:dyDescent="0.3">
      <c r="A169" s="40"/>
      <c r="B169" s="23"/>
      <c r="C169" s="23"/>
      <c r="D169" s="4"/>
      <c r="E169" s="4"/>
      <c r="F169" s="4"/>
      <c r="G169" s="4"/>
      <c r="H169" s="4"/>
      <c r="I169" s="4"/>
      <c r="J169" s="4"/>
      <c r="K169" s="4"/>
      <c r="L169" s="4"/>
      <c r="M169" s="26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3.4" x14ac:dyDescent="0.3">
      <c r="A170" s="40"/>
      <c r="B170" s="23"/>
      <c r="C170" s="23"/>
      <c r="D170" s="4"/>
      <c r="E170" s="4"/>
      <c r="F170" s="4"/>
      <c r="G170" s="4"/>
      <c r="H170" s="4"/>
      <c r="I170" s="4"/>
      <c r="J170" s="4"/>
      <c r="K170" s="4"/>
      <c r="L170" s="4"/>
      <c r="M170" s="26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3.4" x14ac:dyDescent="0.3">
      <c r="A171" s="40"/>
      <c r="B171" s="23"/>
      <c r="C171" s="23"/>
      <c r="D171" s="4"/>
      <c r="E171" s="4"/>
      <c r="F171" s="4"/>
      <c r="G171" s="4"/>
      <c r="H171" s="4"/>
      <c r="I171" s="4"/>
      <c r="J171" s="4"/>
      <c r="K171" s="4"/>
      <c r="L171" s="4"/>
      <c r="M171" s="26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3.4" x14ac:dyDescent="0.3">
      <c r="A172" s="40"/>
      <c r="B172" s="23"/>
      <c r="C172" s="23"/>
      <c r="D172" s="4"/>
      <c r="E172" s="4"/>
      <c r="F172" s="4"/>
      <c r="G172" s="4"/>
      <c r="H172" s="4"/>
      <c r="I172" s="4"/>
      <c r="J172" s="4"/>
      <c r="K172" s="4"/>
      <c r="L172" s="4"/>
      <c r="M172" s="26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3.4" x14ac:dyDescent="0.3">
      <c r="A173" s="40"/>
      <c r="B173" s="23"/>
      <c r="C173" s="23"/>
      <c r="D173" s="4"/>
      <c r="E173" s="4"/>
      <c r="F173" s="4"/>
      <c r="G173" s="4"/>
      <c r="H173" s="4"/>
      <c r="I173" s="4"/>
      <c r="J173" s="4"/>
      <c r="K173" s="4"/>
      <c r="L173" s="4"/>
      <c r="M173" s="26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3.4" x14ac:dyDescent="0.3">
      <c r="A174" s="40"/>
      <c r="B174" s="23"/>
      <c r="C174" s="23"/>
      <c r="D174" s="4"/>
      <c r="E174" s="4"/>
      <c r="F174" s="4"/>
      <c r="G174" s="4"/>
      <c r="H174" s="4"/>
      <c r="I174" s="4"/>
      <c r="J174" s="4"/>
      <c r="K174" s="4"/>
      <c r="L174" s="4"/>
      <c r="M174" s="26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3.4" x14ac:dyDescent="0.3">
      <c r="A175" s="40"/>
      <c r="B175" s="23"/>
      <c r="C175" s="23"/>
      <c r="D175" s="4"/>
      <c r="E175" s="4"/>
      <c r="F175" s="4"/>
      <c r="G175" s="4"/>
      <c r="H175" s="4"/>
      <c r="I175" s="4"/>
      <c r="J175" s="4"/>
      <c r="K175" s="4"/>
      <c r="L175" s="4"/>
      <c r="M175" s="26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3.4" x14ac:dyDescent="0.3">
      <c r="A176" s="40"/>
      <c r="B176" s="23"/>
      <c r="C176" s="23"/>
      <c r="D176" s="4"/>
      <c r="E176" s="4"/>
      <c r="F176" s="4"/>
      <c r="G176" s="4"/>
      <c r="H176" s="4"/>
      <c r="I176" s="4"/>
      <c r="J176" s="4"/>
      <c r="K176" s="4"/>
      <c r="L176" s="4"/>
      <c r="M176" s="26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3.4" x14ac:dyDescent="0.3">
      <c r="A177" s="40"/>
      <c r="B177" s="23"/>
      <c r="C177" s="23"/>
      <c r="D177" s="4"/>
      <c r="E177" s="4"/>
      <c r="F177" s="4"/>
      <c r="G177" s="4"/>
      <c r="H177" s="4"/>
      <c r="I177" s="4"/>
      <c r="J177" s="4"/>
      <c r="K177" s="4"/>
      <c r="L177" s="4"/>
      <c r="M177" s="26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3.4" x14ac:dyDescent="0.3">
      <c r="A178" s="40"/>
      <c r="B178" s="23"/>
      <c r="C178" s="23"/>
      <c r="D178" s="4"/>
      <c r="E178" s="4"/>
      <c r="F178" s="4"/>
      <c r="G178" s="4"/>
      <c r="H178" s="4"/>
      <c r="I178" s="4"/>
      <c r="J178" s="4"/>
      <c r="K178" s="4"/>
      <c r="L178" s="4"/>
      <c r="M178" s="26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3.4" x14ac:dyDescent="0.3">
      <c r="A179" s="40"/>
      <c r="B179" s="23"/>
      <c r="C179" s="23"/>
      <c r="D179" s="4"/>
      <c r="E179" s="4"/>
      <c r="F179" s="4"/>
      <c r="G179" s="4"/>
      <c r="H179" s="4"/>
      <c r="I179" s="4"/>
      <c r="J179" s="4"/>
      <c r="K179" s="4"/>
      <c r="L179" s="4"/>
      <c r="M179" s="26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3.4" x14ac:dyDescent="0.3">
      <c r="A180" s="40"/>
      <c r="B180" s="23"/>
      <c r="C180" s="23"/>
      <c r="D180" s="4"/>
      <c r="E180" s="4"/>
      <c r="F180" s="4"/>
      <c r="G180" s="4"/>
      <c r="H180" s="4"/>
      <c r="I180" s="4"/>
      <c r="J180" s="4"/>
      <c r="K180" s="4"/>
      <c r="L180" s="4"/>
      <c r="M180" s="26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3.4" x14ac:dyDescent="0.3">
      <c r="A181" s="40"/>
      <c r="B181" s="23"/>
      <c r="C181" s="23"/>
      <c r="D181" s="4"/>
      <c r="E181" s="4"/>
      <c r="F181" s="4"/>
      <c r="G181" s="4"/>
      <c r="H181" s="4"/>
      <c r="I181" s="4"/>
      <c r="J181" s="4"/>
      <c r="K181" s="4"/>
      <c r="L181" s="4"/>
      <c r="M181" s="26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3.4" x14ac:dyDescent="0.3">
      <c r="A182" s="40"/>
      <c r="B182" s="23"/>
      <c r="C182" s="23"/>
      <c r="D182" s="4"/>
      <c r="E182" s="4"/>
      <c r="F182" s="4"/>
      <c r="G182" s="4"/>
      <c r="H182" s="4"/>
      <c r="I182" s="4"/>
      <c r="J182" s="4"/>
      <c r="K182" s="4"/>
      <c r="L182" s="4"/>
      <c r="M182" s="26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3.4" x14ac:dyDescent="0.3">
      <c r="A183" s="40"/>
      <c r="B183" s="23"/>
      <c r="C183" s="23"/>
      <c r="D183" s="4"/>
      <c r="E183" s="4"/>
      <c r="F183" s="4"/>
      <c r="G183" s="4"/>
      <c r="H183" s="4"/>
      <c r="I183" s="4"/>
      <c r="J183" s="4"/>
      <c r="K183" s="4"/>
      <c r="L183" s="4"/>
      <c r="M183" s="26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3.4" x14ac:dyDescent="0.3">
      <c r="A184" s="40"/>
      <c r="B184" s="23"/>
      <c r="C184" s="23"/>
      <c r="D184" s="4"/>
      <c r="E184" s="4"/>
      <c r="F184" s="4"/>
      <c r="G184" s="4"/>
      <c r="H184" s="4"/>
      <c r="I184" s="4"/>
      <c r="J184" s="4"/>
      <c r="K184" s="4"/>
      <c r="L184" s="4"/>
      <c r="M184" s="26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3.4" x14ac:dyDescent="0.3">
      <c r="A185" s="40"/>
      <c r="B185" s="23"/>
      <c r="C185" s="23"/>
      <c r="D185" s="4"/>
      <c r="E185" s="4"/>
      <c r="F185" s="4"/>
      <c r="G185" s="4"/>
      <c r="H185" s="4"/>
      <c r="I185" s="4"/>
      <c r="J185" s="4"/>
      <c r="K185" s="4"/>
      <c r="L185" s="4"/>
      <c r="M185" s="26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3.4" x14ac:dyDescent="0.3">
      <c r="A186" s="40"/>
      <c r="B186" s="23"/>
      <c r="C186" s="23"/>
      <c r="D186" s="4"/>
      <c r="E186" s="4"/>
      <c r="F186" s="4"/>
      <c r="G186" s="4"/>
      <c r="H186" s="4"/>
      <c r="I186" s="4"/>
      <c r="J186" s="4"/>
      <c r="K186" s="4"/>
      <c r="L186" s="4"/>
      <c r="M186" s="26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3.4" x14ac:dyDescent="0.3">
      <c r="A187" s="40"/>
      <c r="B187" s="23"/>
      <c r="C187" s="23"/>
      <c r="D187" s="4"/>
      <c r="E187" s="4"/>
      <c r="F187" s="4"/>
      <c r="G187" s="4"/>
      <c r="H187" s="4"/>
      <c r="I187" s="4"/>
      <c r="J187" s="4"/>
      <c r="K187" s="4"/>
      <c r="L187" s="4"/>
      <c r="M187" s="26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3.4" x14ac:dyDescent="0.3">
      <c r="A188" s="40"/>
      <c r="B188" s="23"/>
      <c r="C188" s="23"/>
      <c r="D188" s="4"/>
      <c r="E188" s="4"/>
      <c r="F188" s="4"/>
      <c r="G188" s="4"/>
      <c r="H188" s="4"/>
      <c r="I188" s="4"/>
      <c r="J188" s="4"/>
      <c r="K188" s="4"/>
      <c r="L188" s="4"/>
      <c r="M188" s="2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3.4" x14ac:dyDescent="0.3">
      <c r="A189" s="40"/>
      <c r="B189" s="23"/>
      <c r="C189" s="23"/>
      <c r="D189" s="4"/>
      <c r="E189" s="4"/>
      <c r="F189" s="4"/>
      <c r="G189" s="4"/>
      <c r="H189" s="4"/>
      <c r="I189" s="4"/>
      <c r="J189" s="4"/>
      <c r="K189" s="4"/>
      <c r="L189" s="4"/>
      <c r="M189" s="26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3.4" x14ac:dyDescent="0.3">
      <c r="A190" s="40"/>
      <c r="B190" s="23"/>
      <c r="C190" s="23"/>
      <c r="D190" s="4"/>
      <c r="E190" s="4"/>
      <c r="F190" s="4"/>
      <c r="G190" s="4"/>
      <c r="H190" s="4"/>
      <c r="I190" s="4"/>
      <c r="J190" s="4"/>
      <c r="K190" s="4"/>
      <c r="L190" s="4"/>
      <c r="M190" s="26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3.4" x14ac:dyDescent="0.3">
      <c r="A191" s="40"/>
      <c r="B191" s="23"/>
      <c r="C191" s="23"/>
      <c r="D191" s="4"/>
      <c r="E191" s="4"/>
      <c r="F191" s="4"/>
      <c r="G191" s="4"/>
      <c r="H191" s="4"/>
      <c r="I191" s="4"/>
      <c r="J191" s="4"/>
      <c r="K191" s="4"/>
      <c r="L191" s="4"/>
      <c r="M191" s="26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3.4" x14ac:dyDescent="0.3">
      <c r="A192" s="40"/>
      <c r="B192" s="23"/>
      <c r="C192" s="23"/>
      <c r="D192" s="4"/>
      <c r="E192" s="4"/>
      <c r="F192" s="4"/>
      <c r="G192" s="4"/>
      <c r="H192" s="4"/>
      <c r="I192" s="4"/>
      <c r="J192" s="4"/>
      <c r="K192" s="4"/>
      <c r="L192" s="4"/>
      <c r="M192" s="26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3.4" x14ac:dyDescent="0.3">
      <c r="A193" s="40"/>
      <c r="B193" s="23"/>
      <c r="C193" s="23"/>
      <c r="D193" s="4"/>
      <c r="E193" s="4"/>
      <c r="F193" s="4"/>
      <c r="G193" s="4"/>
      <c r="H193" s="4"/>
      <c r="I193" s="4"/>
      <c r="J193" s="4"/>
      <c r="K193" s="4"/>
      <c r="L193" s="4"/>
      <c r="M193" s="26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3.4" x14ac:dyDescent="0.3">
      <c r="A194" s="40"/>
      <c r="B194" s="23"/>
      <c r="C194" s="23"/>
      <c r="D194" s="4"/>
      <c r="E194" s="4"/>
      <c r="F194" s="4"/>
      <c r="G194" s="4"/>
      <c r="H194" s="4"/>
      <c r="I194" s="4"/>
      <c r="J194" s="4"/>
      <c r="K194" s="4"/>
      <c r="L194" s="4"/>
      <c r="M194" s="26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3.4" x14ac:dyDescent="0.3">
      <c r="A195" s="40"/>
      <c r="B195" s="23"/>
      <c r="C195" s="23"/>
      <c r="D195" s="4"/>
      <c r="E195" s="4"/>
      <c r="F195" s="4"/>
      <c r="G195" s="4"/>
      <c r="H195" s="4"/>
      <c r="I195" s="4"/>
      <c r="J195" s="4"/>
      <c r="K195" s="4"/>
      <c r="L195" s="4"/>
      <c r="M195" s="26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3.4" x14ac:dyDescent="0.3">
      <c r="A196" s="40"/>
      <c r="B196" s="23"/>
      <c r="C196" s="23"/>
      <c r="D196" s="4"/>
      <c r="E196" s="4"/>
      <c r="F196" s="4"/>
      <c r="G196" s="4"/>
      <c r="H196" s="4"/>
      <c r="I196" s="4"/>
      <c r="J196" s="4"/>
      <c r="K196" s="4"/>
      <c r="L196" s="4"/>
      <c r="M196" s="26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3.4" x14ac:dyDescent="0.3">
      <c r="A197" s="40"/>
      <c r="B197" s="23"/>
      <c r="C197" s="23"/>
      <c r="D197" s="4"/>
      <c r="E197" s="4"/>
      <c r="F197" s="4"/>
      <c r="G197" s="4"/>
      <c r="H197" s="4"/>
      <c r="I197" s="4"/>
      <c r="J197" s="4"/>
      <c r="K197" s="4"/>
      <c r="L197" s="4"/>
      <c r="M197" s="26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3.4" x14ac:dyDescent="0.3">
      <c r="A198" s="40"/>
      <c r="B198" s="23"/>
      <c r="C198" s="23"/>
      <c r="D198" s="4"/>
      <c r="E198" s="4"/>
      <c r="F198" s="4"/>
      <c r="G198" s="4"/>
      <c r="H198" s="4"/>
      <c r="I198" s="4"/>
      <c r="J198" s="4"/>
      <c r="K198" s="4"/>
      <c r="L198" s="4"/>
      <c r="M198" s="2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3.4" x14ac:dyDescent="0.3">
      <c r="A199" s="40"/>
      <c r="B199" s="23"/>
      <c r="C199" s="23"/>
      <c r="D199" s="4"/>
      <c r="E199" s="4"/>
      <c r="F199" s="4"/>
      <c r="G199" s="4"/>
      <c r="H199" s="4"/>
      <c r="I199" s="4"/>
      <c r="J199" s="4"/>
      <c r="K199" s="4"/>
      <c r="L199" s="4"/>
      <c r="M199" s="26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3.4" x14ac:dyDescent="0.3">
      <c r="A200" s="40"/>
      <c r="B200" s="23"/>
      <c r="C200" s="23"/>
      <c r="D200" s="4"/>
      <c r="E200" s="4"/>
      <c r="F200" s="4"/>
      <c r="G200" s="4"/>
      <c r="H200" s="4"/>
      <c r="I200" s="4"/>
      <c r="J200" s="4"/>
      <c r="K200" s="4"/>
      <c r="L200" s="4"/>
      <c r="M200" s="26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3.4" x14ac:dyDescent="0.3">
      <c r="A201" s="40"/>
      <c r="B201" s="23"/>
      <c r="C201" s="23"/>
      <c r="D201" s="4"/>
      <c r="E201" s="4"/>
      <c r="F201" s="4"/>
      <c r="G201" s="4"/>
      <c r="H201" s="4"/>
      <c r="I201" s="4"/>
      <c r="J201" s="4"/>
      <c r="K201" s="4"/>
      <c r="L201" s="4"/>
      <c r="M201" s="26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3.4" x14ac:dyDescent="0.3">
      <c r="A202" s="40"/>
      <c r="B202" s="23"/>
      <c r="C202" s="23"/>
      <c r="D202" s="4"/>
      <c r="E202" s="4"/>
      <c r="F202" s="4"/>
      <c r="G202" s="4"/>
      <c r="H202" s="4"/>
      <c r="I202" s="4"/>
      <c r="J202" s="4"/>
      <c r="K202" s="4"/>
      <c r="L202" s="4"/>
      <c r="M202" s="26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3.4" x14ac:dyDescent="0.3">
      <c r="A203" s="40"/>
      <c r="B203" s="23"/>
      <c r="C203" s="23"/>
      <c r="D203" s="4"/>
      <c r="E203" s="4"/>
      <c r="F203" s="4"/>
      <c r="G203" s="4"/>
      <c r="H203" s="4"/>
      <c r="I203" s="4"/>
      <c r="J203" s="4"/>
      <c r="K203" s="4"/>
      <c r="L203" s="4"/>
      <c r="M203" s="26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3.4" x14ac:dyDescent="0.3">
      <c r="A204" s="40"/>
      <c r="B204" s="23"/>
      <c r="C204" s="23"/>
      <c r="D204" s="4"/>
      <c r="E204" s="4"/>
      <c r="F204" s="4"/>
      <c r="G204" s="4"/>
      <c r="H204" s="4"/>
      <c r="I204" s="4"/>
      <c r="J204" s="4"/>
      <c r="K204" s="4"/>
      <c r="L204" s="4"/>
      <c r="M204" s="26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3.4" x14ac:dyDescent="0.3">
      <c r="A205" s="40"/>
      <c r="B205" s="23"/>
      <c r="C205" s="23"/>
      <c r="D205" s="4"/>
      <c r="E205" s="4"/>
      <c r="F205" s="4"/>
      <c r="G205" s="4"/>
      <c r="H205" s="4"/>
      <c r="I205" s="4"/>
      <c r="J205" s="4"/>
      <c r="K205" s="4"/>
      <c r="L205" s="4"/>
      <c r="M205" s="26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3.4" x14ac:dyDescent="0.3">
      <c r="A206" s="40"/>
      <c r="B206" s="23"/>
      <c r="C206" s="23"/>
      <c r="D206" s="4"/>
      <c r="E206" s="4"/>
      <c r="F206" s="4"/>
      <c r="G206" s="4"/>
      <c r="H206" s="4"/>
      <c r="I206" s="4"/>
      <c r="J206" s="4"/>
      <c r="K206" s="4"/>
      <c r="L206" s="4"/>
      <c r="M206" s="26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3.4" x14ac:dyDescent="0.3">
      <c r="A207" s="40"/>
      <c r="B207" s="23"/>
      <c r="C207" s="23"/>
      <c r="D207" s="4"/>
      <c r="E207" s="4"/>
      <c r="F207" s="4"/>
      <c r="G207" s="4"/>
      <c r="H207" s="4"/>
      <c r="I207" s="4"/>
      <c r="J207" s="4"/>
      <c r="K207" s="4"/>
      <c r="L207" s="4"/>
      <c r="M207" s="26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3.4" x14ac:dyDescent="0.3">
      <c r="A208" s="40"/>
      <c r="B208" s="23"/>
      <c r="C208" s="23"/>
      <c r="D208" s="4"/>
      <c r="E208" s="4"/>
      <c r="F208" s="4"/>
      <c r="G208" s="4"/>
      <c r="H208" s="4"/>
      <c r="I208" s="4"/>
      <c r="J208" s="4"/>
      <c r="K208" s="4"/>
      <c r="L208" s="4"/>
      <c r="M208" s="26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3.4" x14ac:dyDescent="0.3">
      <c r="A209" s="40"/>
      <c r="B209" s="23"/>
      <c r="C209" s="23"/>
      <c r="D209" s="4"/>
      <c r="E209" s="4"/>
      <c r="F209" s="4"/>
      <c r="G209" s="4"/>
      <c r="H209" s="4"/>
      <c r="I209" s="4"/>
      <c r="J209" s="4"/>
      <c r="K209" s="4"/>
      <c r="L209" s="4"/>
      <c r="M209" s="26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3.4" x14ac:dyDescent="0.3">
      <c r="A210" s="40"/>
      <c r="B210" s="23"/>
      <c r="C210" s="23"/>
      <c r="D210" s="4"/>
      <c r="E210" s="4"/>
      <c r="F210" s="4"/>
      <c r="G210" s="4"/>
      <c r="H210" s="4"/>
      <c r="I210" s="4"/>
      <c r="J210" s="4"/>
      <c r="K210" s="4"/>
      <c r="L210" s="4"/>
      <c r="M210" s="26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3.4" x14ac:dyDescent="0.3">
      <c r="A211" s="40"/>
      <c r="B211" s="23"/>
      <c r="C211" s="23"/>
      <c r="D211" s="4"/>
      <c r="E211" s="4"/>
      <c r="F211" s="4"/>
      <c r="G211" s="4"/>
      <c r="H211" s="4"/>
      <c r="I211" s="4"/>
      <c r="J211" s="4"/>
      <c r="K211" s="4"/>
      <c r="L211" s="4"/>
      <c r="M211" s="26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3.4" x14ac:dyDescent="0.3">
      <c r="A212" s="40"/>
      <c r="B212" s="23"/>
      <c r="C212" s="23"/>
      <c r="D212" s="4"/>
      <c r="E212" s="4"/>
      <c r="F212" s="4"/>
      <c r="G212" s="4"/>
      <c r="H212" s="4"/>
      <c r="I212" s="4"/>
      <c r="J212" s="4"/>
      <c r="K212" s="4"/>
      <c r="L212" s="4"/>
      <c r="M212" s="26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3.4" x14ac:dyDescent="0.3">
      <c r="A213" s="40"/>
      <c r="B213" s="23"/>
      <c r="C213" s="23"/>
      <c r="D213" s="4"/>
      <c r="E213" s="4"/>
      <c r="F213" s="4"/>
      <c r="G213" s="4"/>
      <c r="H213" s="4"/>
      <c r="I213" s="4"/>
      <c r="J213" s="4"/>
      <c r="K213" s="4"/>
      <c r="L213" s="4"/>
      <c r="M213" s="26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3.4" x14ac:dyDescent="0.3">
      <c r="A214" s="40"/>
      <c r="B214" s="23"/>
      <c r="C214" s="23"/>
      <c r="D214" s="4"/>
      <c r="E214" s="4"/>
      <c r="F214" s="4"/>
      <c r="G214" s="4"/>
      <c r="H214" s="4"/>
      <c r="I214" s="4"/>
      <c r="J214" s="4"/>
      <c r="K214" s="4"/>
      <c r="L214" s="4"/>
      <c r="M214" s="26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3.4" x14ac:dyDescent="0.3">
      <c r="A215" s="40"/>
      <c r="B215" s="23"/>
      <c r="C215" s="23"/>
      <c r="D215" s="4"/>
      <c r="E215" s="4"/>
      <c r="F215" s="4"/>
      <c r="G215" s="4"/>
      <c r="H215" s="4"/>
      <c r="I215" s="4"/>
      <c r="J215" s="4"/>
      <c r="K215" s="4"/>
      <c r="L215" s="4"/>
      <c r="M215" s="26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3.4" x14ac:dyDescent="0.3">
      <c r="A216" s="40"/>
      <c r="B216" s="23"/>
      <c r="C216" s="23"/>
      <c r="D216" s="4"/>
      <c r="E216" s="4"/>
      <c r="F216" s="4"/>
      <c r="G216" s="4"/>
      <c r="H216" s="4"/>
      <c r="I216" s="4"/>
      <c r="J216" s="4"/>
      <c r="K216" s="4"/>
      <c r="L216" s="4"/>
      <c r="M216" s="26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3.4" x14ac:dyDescent="0.3">
      <c r="A217" s="40"/>
      <c r="B217" s="23"/>
      <c r="C217" s="23"/>
      <c r="D217" s="4"/>
      <c r="E217" s="4"/>
      <c r="F217" s="4"/>
      <c r="G217" s="4"/>
      <c r="H217" s="4"/>
      <c r="I217" s="4"/>
      <c r="J217" s="4"/>
      <c r="K217" s="4"/>
      <c r="L217" s="4"/>
      <c r="M217" s="26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3.4" x14ac:dyDescent="0.3">
      <c r="A218" s="40"/>
      <c r="B218" s="23"/>
      <c r="C218" s="23"/>
      <c r="D218" s="4"/>
      <c r="E218" s="4"/>
      <c r="F218" s="4"/>
      <c r="G218" s="4"/>
      <c r="H218" s="4"/>
      <c r="I218" s="4"/>
      <c r="J218" s="4"/>
      <c r="K218" s="4"/>
      <c r="L218" s="4"/>
      <c r="M218" s="26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3.4" x14ac:dyDescent="0.3">
      <c r="A219" s="40"/>
      <c r="B219" s="23"/>
      <c r="C219" s="23"/>
      <c r="D219" s="4"/>
      <c r="E219" s="4"/>
      <c r="F219" s="4"/>
      <c r="G219" s="4"/>
      <c r="H219" s="4"/>
      <c r="I219" s="4"/>
      <c r="J219" s="4"/>
      <c r="K219" s="4"/>
      <c r="L219" s="4"/>
      <c r="M219" s="26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3.4" x14ac:dyDescent="0.3">
      <c r="A220" s="40"/>
      <c r="B220" s="23"/>
      <c r="C220" s="23"/>
      <c r="D220" s="4"/>
      <c r="E220" s="4"/>
      <c r="F220" s="4"/>
      <c r="G220" s="4"/>
      <c r="H220" s="4"/>
      <c r="I220" s="4"/>
      <c r="J220" s="4"/>
      <c r="K220" s="4"/>
      <c r="L220" s="4"/>
      <c r="M220" s="26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3.4" x14ac:dyDescent="0.3">
      <c r="A221" s="40"/>
      <c r="B221" s="23"/>
      <c r="C221" s="23"/>
      <c r="D221" s="4"/>
      <c r="E221" s="4"/>
      <c r="F221" s="4"/>
      <c r="G221" s="4"/>
      <c r="H221" s="4"/>
      <c r="I221" s="4"/>
      <c r="J221" s="4"/>
      <c r="K221" s="4"/>
      <c r="L221" s="4"/>
      <c r="M221" s="26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3.4" x14ac:dyDescent="0.3">
      <c r="A222" s="40"/>
      <c r="B222" s="23"/>
      <c r="C222" s="23"/>
      <c r="D222" s="4"/>
      <c r="E222" s="4"/>
      <c r="F222" s="4"/>
      <c r="G222" s="4"/>
      <c r="H222" s="4"/>
      <c r="I222" s="4"/>
      <c r="J222" s="4"/>
      <c r="K222" s="4"/>
      <c r="L222" s="4"/>
      <c r="M222" s="26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3.4" x14ac:dyDescent="0.3">
      <c r="A223" s="40"/>
      <c r="B223" s="23"/>
      <c r="C223" s="23"/>
      <c r="D223" s="4"/>
      <c r="E223" s="4"/>
      <c r="F223" s="4"/>
      <c r="G223" s="4"/>
      <c r="H223" s="4"/>
      <c r="I223" s="4"/>
      <c r="J223" s="4"/>
      <c r="K223" s="4"/>
      <c r="L223" s="4"/>
      <c r="M223" s="26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3.4" x14ac:dyDescent="0.3">
      <c r="A224" s="40"/>
      <c r="B224" s="23"/>
      <c r="C224" s="23"/>
      <c r="D224" s="4"/>
      <c r="E224" s="4"/>
      <c r="F224" s="4"/>
      <c r="G224" s="4"/>
      <c r="H224" s="4"/>
      <c r="I224" s="4"/>
      <c r="J224" s="4"/>
      <c r="K224" s="4"/>
      <c r="L224" s="4"/>
      <c r="M224" s="2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3.4" x14ac:dyDescent="0.3">
      <c r="A225" s="40"/>
      <c r="B225" s="23"/>
      <c r="C225" s="23"/>
      <c r="D225" s="4"/>
      <c r="E225" s="4"/>
      <c r="F225" s="4"/>
      <c r="G225" s="4"/>
      <c r="H225" s="4"/>
      <c r="I225" s="4"/>
      <c r="J225" s="4"/>
      <c r="K225" s="4"/>
      <c r="L225" s="4"/>
      <c r="M225" s="26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3.4" x14ac:dyDescent="0.3">
      <c r="A226" s="40"/>
      <c r="B226" s="23"/>
      <c r="C226" s="23"/>
      <c r="D226" s="4"/>
      <c r="E226" s="4"/>
      <c r="F226" s="4"/>
      <c r="G226" s="4"/>
      <c r="H226" s="4"/>
      <c r="I226" s="4"/>
      <c r="J226" s="4"/>
      <c r="K226" s="4"/>
      <c r="L226" s="4"/>
      <c r="M226" s="26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3.4" x14ac:dyDescent="0.3">
      <c r="A227" s="40"/>
      <c r="B227" s="23"/>
      <c r="C227" s="23"/>
      <c r="D227" s="4"/>
      <c r="E227" s="4"/>
      <c r="F227" s="4"/>
      <c r="G227" s="4"/>
      <c r="H227" s="4"/>
      <c r="I227" s="4"/>
      <c r="J227" s="4"/>
      <c r="K227" s="4"/>
      <c r="L227" s="4"/>
      <c r="M227" s="26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3.4" x14ac:dyDescent="0.3">
      <c r="A228" s="40"/>
      <c r="B228" s="23"/>
      <c r="C228" s="23"/>
      <c r="D228" s="4"/>
      <c r="E228" s="4"/>
      <c r="F228" s="4"/>
      <c r="G228" s="4"/>
      <c r="H228" s="4"/>
      <c r="I228" s="4"/>
      <c r="J228" s="4"/>
      <c r="K228" s="4"/>
      <c r="L228" s="4"/>
      <c r="M228" s="26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3.4" x14ac:dyDescent="0.3">
      <c r="A229" s="40"/>
      <c r="B229" s="23"/>
      <c r="C229" s="23"/>
      <c r="D229" s="4"/>
      <c r="E229" s="4"/>
      <c r="F229" s="4"/>
      <c r="G229" s="4"/>
      <c r="H229" s="4"/>
      <c r="I229" s="4"/>
      <c r="J229" s="4"/>
      <c r="K229" s="4"/>
      <c r="L229" s="4"/>
      <c r="M229" s="26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3.4" x14ac:dyDescent="0.3">
      <c r="A230" s="40"/>
      <c r="B230" s="23"/>
      <c r="C230" s="23"/>
      <c r="D230" s="4"/>
      <c r="E230" s="4"/>
      <c r="F230" s="4"/>
      <c r="G230" s="4"/>
      <c r="H230" s="4"/>
      <c r="I230" s="4"/>
      <c r="J230" s="4"/>
      <c r="K230" s="4"/>
      <c r="L230" s="4"/>
      <c r="M230" s="26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3.4" x14ac:dyDescent="0.3">
      <c r="A231" s="40"/>
      <c r="B231" s="23"/>
      <c r="C231" s="23"/>
      <c r="D231" s="4"/>
      <c r="E231" s="4"/>
      <c r="F231" s="4"/>
      <c r="G231" s="4"/>
      <c r="H231" s="4"/>
      <c r="I231" s="4"/>
      <c r="J231" s="4"/>
      <c r="K231" s="4"/>
      <c r="L231" s="4"/>
      <c r="M231" s="26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3.4" x14ac:dyDescent="0.3">
      <c r="A232" s="40"/>
      <c r="B232" s="23"/>
      <c r="C232" s="23"/>
      <c r="D232" s="4"/>
      <c r="E232" s="4"/>
      <c r="F232" s="4"/>
      <c r="G232" s="4"/>
      <c r="H232" s="4"/>
      <c r="I232" s="4"/>
      <c r="J232" s="4"/>
      <c r="K232" s="4"/>
      <c r="L232" s="4"/>
      <c r="M232" s="26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3.4" x14ac:dyDescent="0.3">
      <c r="A233" s="40"/>
      <c r="B233" s="23"/>
      <c r="C233" s="23"/>
      <c r="D233" s="4"/>
      <c r="E233" s="4"/>
      <c r="F233" s="4"/>
      <c r="G233" s="4"/>
      <c r="H233" s="4"/>
      <c r="I233" s="4"/>
      <c r="J233" s="4"/>
      <c r="K233" s="4"/>
      <c r="L233" s="4"/>
      <c r="M233" s="26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3.4" x14ac:dyDescent="0.3">
      <c r="A234" s="40"/>
      <c r="B234" s="23"/>
      <c r="C234" s="23"/>
      <c r="D234" s="4"/>
      <c r="E234" s="4"/>
      <c r="F234" s="4"/>
      <c r="G234" s="4"/>
      <c r="H234" s="4"/>
      <c r="I234" s="4"/>
      <c r="J234" s="4"/>
      <c r="K234" s="4"/>
      <c r="L234" s="4"/>
      <c r="M234" s="26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3.4" x14ac:dyDescent="0.3">
      <c r="A235" s="40"/>
      <c r="B235" s="23"/>
      <c r="C235" s="23"/>
      <c r="D235" s="4"/>
      <c r="E235" s="4"/>
      <c r="F235" s="4"/>
      <c r="G235" s="4"/>
      <c r="H235" s="4"/>
      <c r="I235" s="4"/>
      <c r="J235" s="4"/>
      <c r="K235" s="4"/>
      <c r="L235" s="4"/>
      <c r="M235" s="26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3.4" x14ac:dyDescent="0.3">
      <c r="A236" s="40"/>
      <c r="B236" s="23"/>
      <c r="C236" s="23"/>
      <c r="D236" s="4"/>
      <c r="E236" s="4"/>
      <c r="F236" s="4"/>
      <c r="G236" s="4"/>
      <c r="H236" s="4"/>
      <c r="I236" s="4"/>
      <c r="J236" s="4"/>
      <c r="K236" s="4"/>
      <c r="L236" s="4"/>
      <c r="M236" s="26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3.4" x14ac:dyDescent="0.3">
      <c r="A237" s="40"/>
      <c r="B237" s="23"/>
      <c r="C237" s="23"/>
      <c r="D237" s="4"/>
      <c r="E237" s="4"/>
      <c r="F237" s="4"/>
      <c r="G237" s="4"/>
      <c r="H237" s="4"/>
      <c r="I237" s="4"/>
      <c r="J237" s="4"/>
      <c r="K237" s="4"/>
      <c r="L237" s="4"/>
      <c r="M237" s="26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3.4" x14ac:dyDescent="0.3">
      <c r="A238" s="40"/>
      <c r="B238" s="23"/>
      <c r="C238" s="23"/>
      <c r="D238" s="4"/>
      <c r="E238" s="4"/>
      <c r="F238" s="4"/>
      <c r="G238" s="4"/>
      <c r="H238" s="4"/>
      <c r="I238" s="4"/>
      <c r="J238" s="4"/>
      <c r="K238" s="4"/>
      <c r="L238" s="4"/>
      <c r="M238" s="26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3.4" x14ac:dyDescent="0.3">
      <c r="A239" s="40"/>
      <c r="B239" s="23"/>
      <c r="C239" s="23"/>
      <c r="D239" s="4"/>
      <c r="E239" s="4"/>
      <c r="F239" s="4"/>
      <c r="G239" s="4"/>
      <c r="H239" s="4"/>
      <c r="I239" s="4"/>
      <c r="J239" s="4"/>
      <c r="K239" s="4"/>
      <c r="L239" s="4"/>
      <c r="M239" s="26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3.4" x14ac:dyDescent="0.3">
      <c r="A240" s="40"/>
      <c r="B240" s="23"/>
      <c r="C240" s="23"/>
      <c r="D240" s="4"/>
      <c r="E240" s="4"/>
      <c r="F240" s="4"/>
      <c r="G240" s="4"/>
      <c r="H240" s="4"/>
      <c r="I240" s="4"/>
      <c r="J240" s="4"/>
      <c r="K240" s="4"/>
      <c r="L240" s="4"/>
      <c r="M240" s="26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3.4" x14ac:dyDescent="0.3">
      <c r="A241" s="40"/>
      <c r="B241" s="23"/>
      <c r="C241" s="23"/>
      <c r="D241" s="4"/>
      <c r="E241" s="4"/>
      <c r="F241" s="4"/>
      <c r="G241" s="4"/>
      <c r="H241" s="4"/>
      <c r="I241" s="4"/>
      <c r="J241" s="4"/>
      <c r="K241" s="4"/>
      <c r="L241" s="4"/>
      <c r="M241" s="26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3.4" x14ac:dyDescent="0.3">
      <c r="A242" s="40"/>
      <c r="B242" s="23"/>
      <c r="C242" s="23"/>
      <c r="D242" s="4"/>
      <c r="E242" s="4"/>
      <c r="F242" s="4"/>
      <c r="G242" s="4"/>
      <c r="H242" s="4"/>
      <c r="I242" s="4"/>
      <c r="J242" s="4"/>
      <c r="K242" s="4"/>
      <c r="L242" s="4"/>
      <c r="M242" s="26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3.4" x14ac:dyDescent="0.3">
      <c r="A243" s="40"/>
      <c r="B243" s="23"/>
      <c r="C243" s="23"/>
      <c r="D243" s="4"/>
      <c r="E243" s="4"/>
      <c r="F243" s="4"/>
      <c r="G243" s="4"/>
      <c r="H243" s="4"/>
      <c r="I243" s="4"/>
      <c r="J243" s="4"/>
      <c r="K243" s="4"/>
      <c r="L243" s="4"/>
      <c r="M243" s="26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3.4" x14ac:dyDescent="0.3">
      <c r="A244" s="40"/>
      <c r="B244" s="23"/>
      <c r="C244" s="23"/>
      <c r="D244" s="4"/>
      <c r="E244" s="4"/>
      <c r="F244" s="4"/>
      <c r="G244" s="4"/>
      <c r="H244" s="4"/>
      <c r="I244" s="4"/>
      <c r="J244" s="4"/>
      <c r="K244" s="4"/>
      <c r="L244" s="4"/>
      <c r="M244" s="26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3.4" x14ac:dyDescent="0.3">
      <c r="A245" s="40"/>
      <c r="B245" s="23"/>
      <c r="C245" s="23"/>
      <c r="D245" s="4"/>
      <c r="E245" s="4"/>
      <c r="F245" s="4"/>
      <c r="G245" s="4"/>
      <c r="H245" s="4"/>
      <c r="I245" s="4"/>
      <c r="J245" s="4"/>
      <c r="K245" s="4"/>
      <c r="L245" s="4"/>
      <c r="M245" s="26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3.4" x14ac:dyDescent="0.3">
      <c r="A246" s="40"/>
      <c r="B246" s="23"/>
      <c r="C246" s="23"/>
      <c r="D246" s="4"/>
      <c r="E246" s="4"/>
      <c r="F246" s="4"/>
      <c r="G246" s="4"/>
      <c r="H246" s="4"/>
      <c r="I246" s="4"/>
      <c r="J246" s="4"/>
      <c r="K246" s="4"/>
      <c r="L246" s="4"/>
      <c r="M246" s="26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3.4" x14ac:dyDescent="0.3">
      <c r="A247" s="40"/>
      <c r="B247" s="23"/>
      <c r="C247" s="23"/>
      <c r="D247" s="4"/>
      <c r="E247" s="4"/>
      <c r="F247" s="4"/>
      <c r="G247" s="4"/>
      <c r="H247" s="4"/>
      <c r="I247" s="4"/>
      <c r="J247" s="4"/>
      <c r="K247" s="4"/>
      <c r="L247" s="4"/>
      <c r="M247" s="26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3.4" x14ac:dyDescent="0.3">
      <c r="A248" s="40"/>
      <c r="B248" s="23"/>
      <c r="C248" s="23"/>
      <c r="D248" s="4"/>
      <c r="E248" s="4"/>
      <c r="F248" s="4"/>
      <c r="G248" s="4"/>
      <c r="H248" s="4"/>
      <c r="I248" s="4"/>
      <c r="J248" s="4"/>
      <c r="K248" s="4"/>
      <c r="L248" s="4"/>
      <c r="M248" s="26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</sheetData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Total Booth</vt:lpstr>
      <vt:lpstr>Booth Jan</vt:lpstr>
      <vt:lpstr>Booth Feb</vt:lpstr>
      <vt:lpstr>Booth Mar</vt:lpstr>
      <vt:lpstr>Booth Apr</vt:lpstr>
      <vt:lpstr>Booth May</vt:lpstr>
      <vt:lpstr>Booth Jun</vt:lpstr>
      <vt:lpstr>Booth July</vt:lpstr>
      <vt:lpstr>Booth Aug</vt:lpstr>
      <vt:lpstr>Booth Sep</vt:lpstr>
      <vt:lpstr>Booth Oct</vt:lpstr>
      <vt:lpstr>Booth 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ธัญรัตน์ พุ่มนิล</cp:lastModifiedBy>
  <cp:lastPrinted>2025-09-07T07:54:45Z</cp:lastPrinted>
  <dcterms:modified xsi:type="dcterms:W3CDTF">2026-07-13T09:11:34Z</dcterms:modified>
</cp:coreProperties>
</file>