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07992B73-C02A-4C62-80C2-58DB79A7733B}" xr6:coauthVersionLast="47" xr6:coauthVersionMax="47" xr10:uidLastSave="{00000000-0000-0000-0000-000000000000}"/>
  <bookViews>
    <workbookView xWindow="-108" yWindow="-108" windowWidth="23256" windowHeight="12456" tabRatio="963" firstSheet="1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5" i="8" l="1"/>
  <c r="T35" i="8"/>
  <c r="U35" i="8"/>
  <c r="S35" i="8"/>
  <c r="R35" i="8"/>
  <c r="AB5" i="8"/>
  <c r="AA36" i="8"/>
  <c r="AC34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AC5" i="8"/>
  <c r="W23" i="8" l="1"/>
  <c r="G53" i="95"/>
  <c r="J53" i="95" s="1"/>
  <c r="G54" i="95"/>
  <c r="J54" i="95" s="1"/>
  <c r="G55" i="95"/>
  <c r="J55" i="95"/>
  <c r="G56" i="95"/>
  <c r="J56" i="95"/>
  <c r="G57" i="95"/>
  <c r="J57" i="95" s="1"/>
  <c r="G58" i="95"/>
  <c r="J58" i="95" s="1"/>
  <c r="G59" i="95"/>
  <c r="J59" i="95"/>
  <c r="G60" i="95"/>
  <c r="J60" i="95"/>
  <c r="G61" i="95"/>
  <c r="J61" i="95" s="1"/>
  <c r="G62" i="95"/>
  <c r="J62" i="95" s="1"/>
  <c r="G63" i="95"/>
  <c r="J63" i="95"/>
  <c r="G64" i="95"/>
  <c r="J64" i="95"/>
  <c r="G65" i="95"/>
  <c r="J65" i="95" s="1"/>
  <c r="G66" i="95"/>
  <c r="J66" i="95" s="1"/>
  <c r="G67" i="95"/>
  <c r="J67" i="95"/>
  <c r="G68" i="95"/>
  <c r="J68" i="95"/>
  <c r="G69" i="95"/>
  <c r="J69" i="95" s="1"/>
  <c r="G70" i="95"/>
  <c r="J70" i="95" s="1"/>
  <c r="G71" i="95"/>
  <c r="J71" i="95"/>
  <c r="G72" i="95"/>
  <c r="J72" i="95"/>
  <c r="G73" i="95"/>
  <c r="J73" i="95" s="1"/>
  <c r="G74" i="95"/>
  <c r="J74" i="95" s="1"/>
  <c r="G75" i="95"/>
  <c r="J75" i="95"/>
  <c r="G76" i="95"/>
  <c r="J76" i="95"/>
  <c r="G77" i="95"/>
  <c r="J77" i="95" s="1"/>
  <c r="G78" i="95"/>
  <c r="J78" i="95" s="1"/>
  <c r="G79" i="95"/>
  <c r="J79" i="95"/>
  <c r="G80" i="95"/>
  <c r="J80" i="95"/>
  <c r="G81" i="95"/>
  <c r="J81" i="95" s="1"/>
  <c r="G82" i="95"/>
  <c r="J82" i="95" s="1"/>
  <c r="G83" i="95"/>
  <c r="J83" i="95"/>
  <c r="G84" i="95"/>
  <c r="J84" i="95"/>
  <c r="G85" i="95"/>
  <c r="J85" i="95" s="1"/>
  <c r="G86" i="95"/>
  <c r="J86" i="95" s="1"/>
  <c r="G87" i="95"/>
  <c r="J87" i="95"/>
  <c r="G88" i="95"/>
  <c r="J88" i="95"/>
  <c r="G89" i="95"/>
  <c r="J89" i="95" s="1"/>
  <c r="G90" i="95"/>
  <c r="J90" i="95" s="1"/>
  <c r="G91" i="95"/>
  <c r="J91" i="95"/>
  <c r="G92" i="95"/>
  <c r="J92" i="95"/>
  <c r="G93" i="95"/>
  <c r="J93" i="95" s="1"/>
  <c r="G94" i="95"/>
  <c r="J94" i="95" s="1"/>
  <c r="G95" i="95"/>
  <c r="J95" i="95"/>
  <c r="G96" i="95"/>
  <c r="J96" i="95"/>
  <c r="G97" i="95"/>
  <c r="J97" i="95" s="1"/>
  <c r="G98" i="95"/>
  <c r="J98" i="95" s="1"/>
  <c r="G99" i="95"/>
  <c r="J99" i="95"/>
  <c r="G100" i="95"/>
  <c r="J100" i="95"/>
  <c r="G101" i="95"/>
  <c r="J101" i="95" s="1"/>
  <c r="G102" i="95"/>
  <c r="J102" i="95" s="1"/>
  <c r="G103" i="95"/>
  <c r="J103" i="95"/>
  <c r="G104" i="95"/>
  <c r="J104" i="95"/>
  <c r="G105" i="95"/>
  <c r="J105" i="95" s="1"/>
  <c r="G106" i="95"/>
  <c r="J106" i="95" s="1"/>
  <c r="G107" i="95"/>
  <c r="J107" i="95"/>
  <c r="G108" i="95"/>
  <c r="J108" i="95"/>
  <c r="G109" i="95"/>
  <c r="J109" i="95" s="1"/>
  <c r="G110" i="95"/>
  <c r="J110" i="95" s="1"/>
  <c r="G111" i="95"/>
  <c r="J111" i="95"/>
  <c r="G112" i="95"/>
  <c r="J112" i="95"/>
  <c r="G113" i="95"/>
  <c r="J113" i="95" s="1"/>
  <c r="G114" i="95"/>
  <c r="J114" i="95" s="1"/>
  <c r="G115" i="95"/>
  <c r="J115" i="95"/>
  <c r="G116" i="95"/>
  <c r="J116" i="95"/>
  <c r="G117" i="95"/>
  <c r="J117" i="95" s="1"/>
  <c r="G118" i="95"/>
  <c r="J118" i="95" s="1"/>
  <c r="G119" i="95"/>
  <c r="J119" i="95"/>
  <c r="G120" i="95"/>
  <c r="J120" i="95"/>
  <c r="G121" i="95"/>
  <c r="J121" i="95" s="1"/>
  <c r="G122" i="95"/>
  <c r="J122" i="95" s="1"/>
  <c r="G123" i="95"/>
  <c r="J123" i="95"/>
  <c r="G124" i="95"/>
  <c r="J124" i="95"/>
  <c r="G125" i="95"/>
  <c r="J125" i="95" s="1"/>
  <c r="G126" i="95"/>
  <c r="J126" i="95" s="1"/>
  <c r="G127" i="95"/>
  <c r="J127" i="95"/>
  <c r="G128" i="95"/>
  <c r="J128" i="95"/>
  <c r="G129" i="95"/>
  <c r="J129" i="95" s="1"/>
  <c r="G130" i="95"/>
  <c r="J130" i="95" s="1"/>
  <c r="G131" i="95"/>
  <c r="J131" i="95"/>
  <c r="G132" i="95"/>
  <c r="J132" i="95"/>
  <c r="G133" i="95"/>
  <c r="J133" i="95" s="1"/>
  <c r="G134" i="95"/>
  <c r="J134" i="95" s="1"/>
  <c r="G135" i="95"/>
  <c r="J135" i="95"/>
  <c r="G136" i="95"/>
  <c r="J136" i="95"/>
  <c r="G137" i="95"/>
  <c r="J137" i="95" s="1"/>
  <c r="G138" i="95"/>
  <c r="J138" i="95" s="1"/>
  <c r="G139" i="95"/>
  <c r="J139" i="95"/>
  <c r="G140" i="95"/>
  <c r="J140" i="95"/>
  <c r="G141" i="95"/>
  <c r="J141" i="95" s="1"/>
  <c r="G142" i="95"/>
  <c r="J142" i="95" s="1"/>
  <c r="G143" i="95"/>
  <c r="J143" i="95"/>
  <c r="G144" i="95"/>
  <c r="J144" i="95"/>
  <c r="G145" i="95"/>
  <c r="J145" i="95" s="1"/>
  <c r="G146" i="95"/>
  <c r="J146" i="95" s="1"/>
  <c r="G147" i="95"/>
  <c r="J147" i="95"/>
  <c r="G148" i="95"/>
  <c r="J148" i="95"/>
  <c r="G149" i="95"/>
  <c r="J149" i="95" s="1"/>
  <c r="G150" i="95"/>
  <c r="J150" i="95" s="1"/>
  <c r="G151" i="95"/>
  <c r="J151" i="95"/>
  <c r="G152" i="95"/>
  <c r="J152" i="95"/>
  <c r="G153" i="95"/>
  <c r="J153" i="95" s="1"/>
  <c r="G154" i="95"/>
  <c r="J154" i="95" s="1"/>
  <c r="G155" i="95"/>
  <c r="J155" i="95"/>
  <c r="G156" i="95"/>
  <c r="J156" i="95"/>
  <c r="G157" i="95"/>
  <c r="J157" i="95" s="1"/>
  <c r="G158" i="95"/>
  <c r="J158" i="95" s="1"/>
  <c r="G159" i="95"/>
  <c r="J159" i="95"/>
  <c r="G160" i="95"/>
  <c r="J160" i="95"/>
  <c r="G161" i="95"/>
  <c r="J161" i="95" s="1"/>
  <c r="G162" i="95"/>
  <c r="J162" i="95" s="1"/>
  <c r="G163" i="95"/>
  <c r="J163" i="95"/>
  <c r="G164" i="95"/>
  <c r="J164" i="95"/>
  <c r="G165" i="95"/>
  <c r="J165" i="95" s="1"/>
  <c r="G166" i="95"/>
  <c r="J166" i="95" s="1"/>
  <c r="G167" i="95"/>
  <c r="J167" i="95"/>
  <c r="G168" i="95"/>
  <c r="J168" i="95"/>
  <c r="G169" i="95"/>
  <c r="J169" i="95" s="1"/>
  <c r="G170" i="95"/>
  <c r="J170" i="95" s="1"/>
  <c r="G171" i="95"/>
  <c r="J171" i="95"/>
  <c r="G172" i="95"/>
  <c r="J172" i="95"/>
  <c r="G173" i="95"/>
  <c r="J173" i="95" s="1"/>
  <c r="G174" i="95"/>
  <c r="J174" i="95" s="1"/>
  <c r="G175" i="95"/>
  <c r="J175" i="95"/>
  <c r="G176" i="95"/>
  <c r="J176" i="95"/>
  <c r="G177" i="95"/>
  <c r="J177" i="95" s="1"/>
  <c r="G178" i="95"/>
  <c r="J178" i="95" s="1"/>
  <c r="G179" i="95"/>
  <c r="J179" i="95"/>
  <c r="G180" i="95"/>
  <c r="J180" i="95"/>
  <c r="G181" i="95"/>
  <c r="J181" i="95" s="1"/>
  <c r="G182" i="95"/>
  <c r="J182" i="95" s="1"/>
  <c r="G183" i="95"/>
  <c r="J183" i="95"/>
  <c r="G184" i="95"/>
  <c r="J184" i="95"/>
  <c r="G185" i="95"/>
  <c r="J185" i="95" s="1"/>
  <c r="G186" i="95"/>
  <c r="J186" i="95" s="1"/>
  <c r="G187" i="95"/>
  <c r="J187" i="95"/>
  <c r="G188" i="95"/>
  <c r="J188" i="95"/>
  <c r="G189" i="95"/>
  <c r="J189" i="95" s="1"/>
  <c r="G190" i="95"/>
  <c r="J190" i="95" s="1"/>
  <c r="G191" i="95"/>
  <c r="J191" i="95"/>
  <c r="G192" i="95"/>
  <c r="J192" i="95"/>
  <c r="G193" i="95"/>
  <c r="J193" i="95" s="1"/>
  <c r="G194" i="95"/>
  <c r="J194" i="95" s="1"/>
  <c r="G195" i="95"/>
  <c r="J195" i="95"/>
  <c r="G196" i="95"/>
  <c r="J196" i="95"/>
  <c r="G197" i="95"/>
  <c r="J197" i="95" s="1"/>
  <c r="G198" i="95"/>
  <c r="J198" i="95" s="1"/>
  <c r="G199" i="95"/>
  <c r="J199" i="95"/>
  <c r="G200" i="95"/>
  <c r="J200" i="95"/>
  <c r="G201" i="95"/>
  <c r="J201" i="95" s="1"/>
  <c r="G202" i="95"/>
  <c r="J202" i="95" s="1"/>
  <c r="G203" i="95"/>
  <c r="J203" i="95"/>
  <c r="G204" i="95"/>
  <c r="J204" i="95"/>
  <c r="G205" i="95"/>
  <c r="J205" i="95" s="1"/>
  <c r="G206" i="95"/>
  <c r="J206" i="95" s="1"/>
  <c r="G207" i="95"/>
  <c r="J207" i="95"/>
  <c r="G208" i="95"/>
  <c r="J208" i="95"/>
  <c r="G209" i="95"/>
  <c r="J209" i="95" s="1"/>
  <c r="G210" i="95"/>
  <c r="J210" i="95" s="1"/>
  <c r="G211" i="95"/>
  <c r="J211" i="95"/>
  <c r="G212" i="95"/>
  <c r="J212" i="95"/>
  <c r="G213" i="95"/>
  <c r="J213" i="95" s="1"/>
  <c r="G214" i="95"/>
  <c r="J214" i="95" s="1"/>
  <c r="G215" i="95"/>
  <c r="J215" i="95"/>
  <c r="G216" i="95"/>
  <c r="J216" i="95"/>
  <c r="G217" i="95"/>
  <c r="J217" i="95" s="1"/>
  <c r="G218" i="95"/>
  <c r="J218" i="95" s="1"/>
  <c r="G219" i="95"/>
  <c r="J219" i="95"/>
  <c r="G220" i="95"/>
  <c r="J220" i="95"/>
  <c r="G221" i="95"/>
  <c r="J221" i="95" s="1"/>
  <c r="G222" i="95"/>
  <c r="J222" i="95" s="1"/>
  <c r="G223" i="95"/>
  <c r="J223" i="95"/>
  <c r="G224" i="95"/>
  <c r="J224" i="95" s="1"/>
  <c r="G225" i="95"/>
  <c r="J225" i="95" s="1"/>
  <c r="G74" i="94"/>
  <c r="J74" i="94" s="1"/>
  <c r="G217" i="92"/>
  <c r="J217" i="92" s="1"/>
  <c r="G98" i="92"/>
  <c r="G77" i="92"/>
  <c r="J77" i="92" s="1"/>
  <c r="G78" i="92"/>
  <c r="J78" i="92"/>
  <c r="G79" i="92"/>
  <c r="J79" i="92" s="1"/>
  <c r="G80" i="92"/>
  <c r="J80" i="92" s="1"/>
  <c r="G81" i="92"/>
  <c r="J81" i="92" s="1"/>
  <c r="G82" i="92"/>
  <c r="J82" i="92" s="1"/>
  <c r="G83" i="92"/>
  <c r="J83" i="92" s="1"/>
  <c r="G84" i="92"/>
  <c r="J84" i="92" s="1"/>
  <c r="G85" i="92"/>
  <c r="J85" i="92" s="1"/>
  <c r="G86" i="92"/>
  <c r="J86" i="92"/>
  <c r="G87" i="92"/>
  <c r="J87" i="92" s="1"/>
  <c r="G88" i="92"/>
  <c r="J88" i="92" s="1"/>
  <c r="G89" i="92"/>
  <c r="J89" i="92" s="1"/>
  <c r="G90" i="92"/>
  <c r="J90" i="92"/>
  <c r="G91" i="92"/>
  <c r="J91" i="92" s="1"/>
  <c r="G92" i="92"/>
  <c r="J92" i="92" s="1"/>
  <c r="G93" i="92"/>
  <c r="J93" i="92" s="1"/>
  <c r="G94" i="92"/>
  <c r="J94" i="92"/>
  <c r="G95" i="92"/>
  <c r="J95" i="92" s="1"/>
  <c r="G96" i="92"/>
  <c r="J96" i="92" s="1"/>
  <c r="G97" i="92"/>
  <c r="J97" i="92" s="1"/>
  <c r="J98" i="92"/>
  <c r="G99" i="92"/>
  <c r="J99" i="92" s="1"/>
  <c r="G100" i="92"/>
  <c r="J100" i="92"/>
  <c r="G101" i="92"/>
  <c r="J101" i="92" s="1"/>
  <c r="G102" i="92"/>
  <c r="J102" i="92" s="1"/>
  <c r="G103" i="92"/>
  <c r="J103" i="92" s="1"/>
  <c r="G104" i="92"/>
  <c r="J104" i="92" s="1"/>
  <c r="G105" i="92"/>
  <c r="J105" i="92" s="1"/>
  <c r="G106" i="92"/>
  <c r="J106" i="92"/>
  <c r="G107" i="92"/>
  <c r="J107" i="92" s="1"/>
  <c r="G108" i="92"/>
  <c r="J108" i="92" s="1"/>
  <c r="G109" i="92"/>
  <c r="J109" i="92" s="1"/>
  <c r="G110" i="92"/>
  <c r="J110" i="92"/>
  <c r="G111" i="92"/>
  <c r="J111" i="92" s="1"/>
  <c r="G112" i="92"/>
  <c r="J112" i="92" s="1"/>
  <c r="G113" i="92"/>
  <c r="J113" i="92" s="1"/>
  <c r="G114" i="92"/>
  <c r="J114" i="92"/>
  <c r="G115" i="92"/>
  <c r="J115" i="92" s="1"/>
  <c r="G116" i="92"/>
  <c r="J116" i="92" s="1"/>
  <c r="G117" i="92"/>
  <c r="J117" i="92" s="1"/>
  <c r="G118" i="92"/>
  <c r="J118" i="92"/>
  <c r="G119" i="92"/>
  <c r="J119" i="92" s="1"/>
  <c r="G120" i="92"/>
  <c r="J120" i="92" s="1"/>
  <c r="G121" i="92"/>
  <c r="J121" i="92" s="1"/>
  <c r="G122" i="92"/>
  <c r="J122" i="92"/>
  <c r="G123" i="92"/>
  <c r="J123" i="92" s="1"/>
  <c r="G124" i="92"/>
  <c r="J124" i="92" s="1"/>
  <c r="G125" i="92"/>
  <c r="J125" i="92" s="1"/>
  <c r="G126" i="92"/>
  <c r="J126" i="92"/>
  <c r="G127" i="92"/>
  <c r="J127" i="92" s="1"/>
  <c r="G128" i="92"/>
  <c r="J128" i="92" s="1"/>
  <c r="G129" i="92"/>
  <c r="J129" i="92" s="1"/>
  <c r="G130" i="92"/>
  <c r="J130" i="92"/>
  <c r="G131" i="92"/>
  <c r="J131" i="92" s="1"/>
  <c r="G132" i="92"/>
  <c r="J132" i="92" s="1"/>
  <c r="G133" i="92"/>
  <c r="J133" i="92" s="1"/>
  <c r="G134" i="92"/>
  <c r="J134" i="92"/>
  <c r="G135" i="92"/>
  <c r="J135" i="92" s="1"/>
  <c r="G136" i="92"/>
  <c r="J136" i="92" s="1"/>
  <c r="G137" i="92"/>
  <c r="J137" i="92" s="1"/>
  <c r="G138" i="92"/>
  <c r="J138" i="92"/>
  <c r="G139" i="92"/>
  <c r="J139" i="92" s="1"/>
  <c r="G140" i="92"/>
  <c r="J140" i="92" s="1"/>
  <c r="G141" i="92"/>
  <c r="J141" i="92" s="1"/>
  <c r="G142" i="92"/>
  <c r="J142" i="92"/>
  <c r="G143" i="92"/>
  <c r="J143" i="92" s="1"/>
  <c r="G144" i="92"/>
  <c r="J144" i="92" s="1"/>
  <c r="G145" i="92"/>
  <c r="J145" i="92" s="1"/>
  <c r="G146" i="92"/>
  <c r="J146" i="92"/>
  <c r="G147" i="92"/>
  <c r="J147" i="92" s="1"/>
  <c r="G148" i="92"/>
  <c r="J148" i="92" s="1"/>
  <c r="G149" i="92"/>
  <c r="J149" i="92" s="1"/>
  <c r="G150" i="92"/>
  <c r="J150" i="92"/>
  <c r="G151" i="92"/>
  <c r="J151" i="92" s="1"/>
  <c r="G152" i="92"/>
  <c r="J152" i="92" s="1"/>
  <c r="G153" i="92"/>
  <c r="J153" i="92" s="1"/>
  <c r="G154" i="92"/>
  <c r="J154" i="92"/>
  <c r="G155" i="92"/>
  <c r="J155" i="92" s="1"/>
  <c r="G156" i="92"/>
  <c r="J156" i="92" s="1"/>
  <c r="G157" i="92"/>
  <c r="J157" i="92" s="1"/>
  <c r="G158" i="92"/>
  <c r="J158" i="92"/>
  <c r="G159" i="92"/>
  <c r="J159" i="92" s="1"/>
  <c r="G160" i="92"/>
  <c r="J160" i="92" s="1"/>
  <c r="G161" i="92"/>
  <c r="J161" i="92" s="1"/>
  <c r="G162" i="92"/>
  <c r="J162" i="92"/>
  <c r="G163" i="92"/>
  <c r="J163" i="92" s="1"/>
  <c r="G164" i="92"/>
  <c r="J164" i="92" s="1"/>
  <c r="G165" i="92"/>
  <c r="J165" i="92" s="1"/>
  <c r="G166" i="92"/>
  <c r="J166" i="92"/>
  <c r="G167" i="92"/>
  <c r="J167" i="92" s="1"/>
  <c r="G168" i="92"/>
  <c r="J168" i="92" s="1"/>
  <c r="G169" i="92"/>
  <c r="J169" i="92" s="1"/>
  <c r="G170" i="92"/>
  <c r="J170" i="92"/>
  <c r="G171" i="92"/>
  <c r="J171" i="92" s="1"/>
  <c r="G172" i="92"/>
  <c r="J172" i="92" s="1"/>
  <c r="G173" i="92"/>
  <c r="J173" i="92" s="1"/>
  <c r="G174" i="92"/>
  <c r="J174" i="92"/>
  <c r="G175" i="92"/>
  <c r="J175" i="92" s="1"/>
  <c r="G176" i="92"/>
  <c r="J176" i="92" s="1"/>
  <c r="G177" i="92"/>
  <c r="J177" i="92" s="1"/>
  <c r="G178" i="92"/>
  <c r="J178" i="92"/>
  <c r="G179" i="92"/>
  <c r="J179" i="92" s="1"/>
  <c r="G180" i="92"/>
  <c r="J180" i="92" s="1"/>
  <c r="G181" i="92"/>
  <c r="J181" i="92" s="1"/>
  <c r="G182" i="92"/>
  <c r="J182" i="92"/>
  <c r="G183" i="92"/>
  <c r="J183" i="92" s="1"/>
  <c r="G184" i="92"/>
  <c r="J184" i="92" s="1"/>
  <c r="G185" i="92"/>
  <c r="J185" i="92" s="1"/>
  <c r="G186" i="92"/>
  <c r="J186" i="92"/>
  <c r="G187" i="92"/>
  <c r="J187" i="92" s="1"/>
  <c r="G188" i="92"/>
  <c r="J188" i="92" s="1"/>
  <c r="G189" i="92"/>
  <c r="J189" i="92" s="1"/>
  <c r="G190" i="92"/>
  <c r="J190" i="92"/>
  <c r="G191" i="92"/>
  <c r="J191" i="92" s="1"/>
  <c r="G192" i="92"/>
  <c r="J192" i="92" s="1"/>
  <c r="G193" i="92"/>
  <c r="J193" i="92" s="1"/>
  <c r="G194" i="92"/>
  <c r="J194" i="92"/>
  <c r="G195" i="92"/>
  <c r="J195" i="92" s="1"/>
  <c r="G196" i="92"/>
  <c r="J196" i="92" s="1"/>
  <c r="G197" i="92"/>
  <c r="J197" i="92" s="1"/>
  <c r="G198" i="92"/>
  <c r="J198" i="92"/>
  <c r="G199" i="92"/>
  <c r="J199" i="92" s="1"/>
  <c r="G200" i="92"/>
  <c r="J200" i="92" s="1"/>
  <c r="G201" i="92"/>
  <c r="J201" i="92" s="1"/>
  <c r="G202" i="92"/>
  <c r="J202" i="92"/>
  <c r="G203" i="92"/>
  <c r="J203" i="92" s="1"/>
  <c r="G204" i="92"/>
  <c r="J204" i="92" s="1"/>
  <c r="G205" i="92"/>
  <c r="J205" i="92" s="1"/>
  <c r="G206" i="92"/>
  <c r="J206" i="92"/>
  <c r="G207" i="92"/>
  <c r="J207" i="92" s="1"/>
  <c r="G208" i="92"/>
  <c r="J208" i="92" s="1"/>
  <c r="G209" i="92"/>
  <c r="J209" i="92" s="1"/>
  <c r="G210" i="92"/>
  <c r="J210" i="92"/>
  <c r="G211" i="92"/>
  <c r="J211" i="92" s="1"/>
  <c r="G212" i="92"/>
  <c r="J212" i="92" s="1"/>
  <c r="G213" i="92"/>
  <c r="J213" i="92" s="1"/>
  <c r="G214" i="92"/>
  <c r="J214" i="92"/>
  <c r="G215" i="92"/>
  <c r="J215" i="92" s="1"/>
  <c r="G216" i="92"/>
  <c r="J216" i="92" s="1"/>
  <c r="G218" i="92"/>
  <c r="J218" i="92"/>
  <c r="G219" i="92"/>
  <c r="J219" i="92" s="1"/>
  <c r="G220" i="92"/>
  <c r="J220" i="92" s="1"/>
  <c r="G221" i="92"/>
  <c r="J221" i="92" s="1"/>
  <c r="G222" i="92"/>
  <c r="J222" i="92"/>
  <c r="G223" i="92"/>
  <c r="J223" i="92" s="1"/>
  <c r="G224" i="92"/>
  <c r="J224" i="92" s="1"/>
  <c r="G225" i="92"/>
  <c r="J225" i="92" s="1"/>
  <c r="G31" i="91"/>
  <c r="J31" i="91" s="1"/>
  <c r="G32" i="91"/>
  <c r="J32" i="91" s="1"/>
  <c r="G33" i="91"/>
  <c r="J33" i="91"/>
  <c r="G34" i="91"/>
  <c r="J34" i="91"/>
  <c r="G35" i="91"/>
  <c r="J35" i="91" s="1"/>
  <c r="G36" i="91"/>
  <c r="J36" i="91" s="1"/>
  <c r="G37" i="91"/>
  <c r="J37" i="91"/>
  <c r="G38" i="91"/>
  <c r="J38" i="91"/>
  <c r="G39" i="91"/>
  <c r="J39" i="91" s="1"/>
  <c r="G40" i="91"/>
  <c r="J40" i="91" s="1"/>
  <c r="G41" i="91"/>
  <c r="J41" i="91"/>
  <c r="G42" i="91"/>
  <c r="J42" i="91"/>
  <c r="G43" i="91"/>
  <c r="J43" i="91" s="1"/>
  <c r="G44" i="91"/>
  <c r="J44" i="91" s="1"/>
  <c r="G45" i="91"/>
  <c r="J45" i="91"/>
  <c r="G46" i="91"/>
  <c r="J46" i="91"/>
  <c r="G47" i="91"/>
  <c r="J47" i="91" s="1"/>
  <c r="G48" i="91"/>
  <c r="J48" i="91" s="1"/>
  <c r="G49" i="91"/>
  <c r="J49" i="91"/>
  <c r="G50" i="91"/>
  <c r="J50" i="91"/>
  <c r="G51" i="91"/>
  <c r="J51" i="91" s="1"/>
  <c r="G52" i="91"/>
  <c r="J52" i="91" s="1"/>
  <c r="G53" i="91"/>
  <c r="J53" i="91"/>
  <c r="G54" i="91"/>
  <c r="J54" i="91"/>
  <c r="G55" i="91"/>
  <c r="J55" i="91" s="1"/>
  <c r="G56" i="91"/>
  <c r="J56" i="91" s="1"/>
  <c r="G57" i="91"/>
  <c r="J57" i="91"/>
  <c r="G58" i="91"/>
  <c r="J58" i="91"/>
  <c r="G59" i="91"/>
  <c r="J59" i="91" s="1"/>
  <c r="G60" i="91"/>
  <c r="J60" i="91" s="1"/>
  <c r="G61" i="91"/>
  <c r="J61" i="91"/>
  <c r="G62" i="91"/>
  <c r="J62" i="91"/>
  <c r="G63" i="91"/>
  <c r="J63" i="91" s="1"/>
  <c r="G64" i="91"/>
  <c r="J64" i="91" s="1"/>
  <c r="G65" i="91"/>
  <c r="J65" i="91"/>
  <c r="G66" i="91"/>
  <c r="J66" i="91"/>
  <c r="G67" i="91"/>
  <c r="J67" i="91" s="1"/>
  <c r="G68" i="91"/>
  <c r="J68" i="91" s="1"/>
  <c r="G69" i="91"/>
  <c r="J69" i="91"/>
  <c r="G70" i="91"/>
  <c r="J70" i="91"/>
  <c r="G71" i="91"/>
  <c r="J71" i="91" s="1"/>
  <c r="G72" i="91"/>
  <c r="J72" i="91" s="1"/>
  <c r="G73" i="91"/>
  <c r="J73" i="91"/>
  <c r="G74" i="91"/>
  <c r="J74" i="91"/>
  <c r="G75" i="91"/>
  <c r="J75" i="91" s="1"/>
  <c r="G76" i="91"/>
  <c r="J76" i="91" s="1"/>
  <c r="G77" i="91"/>
  <c r="J77" i="91"/>
  <c r="G78" i="91"/>
  <c r="J78" i="91"/>
  <c r="G79" i="91"/>
  <c r="J79" i="91" s="1"/>
  <c r="G80" i="91"/>
  <c r="J80" i="91" s="1"/>
  <c r="G81" i="91"/>
  <c r="J81" i="91"/>
  <c r="G82" i="91"/>
  <c r="J82" i="91"/>
  <c r="G83" i="91"/>
  <c r="J83" i="91" s="1"/>
  <c r="G84" i="91"/>
  <c r="J84" i="91" s="1"/>
  <c r="G85" i="91"/>
  <c r="J85" i="91"/>
  <c r="G86" i="91"/>
  <c r="J86" i="91"/>
  <c r="G87" i="91"/>
  <c r="J87" i="91" s="1"/>
  <c r="G88" i="91"/>
  <c r="J88" i="91" s="1"/>
  <c r="G89" i="91"/>
  <c r="J89" i="91"/>
  <c r="G90" i="91"/>
  <c r="J90" i="91"/>
  <c r="G91" i="91"/>
  <c r="J91" i="91" s="1"/>
  <c r="G92" i="91"/>
  <c r="J92" i="91" s="1"/>
  <c r="G93" i="91"/>
  <c r="J93" i="91"/>
  <c r="G94" i="91"/>
  <c r="J94" i="91"/>
  <c r="G95" i="91"/>
  <c r="J95" i="91" s="1"/>
  <c r="G96" i="91"/>
  <c r="J96" i="91" s="1"/>
  <c r="G97" i="91"/>
  <c r="J97" i="91"/>
  <c r="G98" i="91"/>
  <c r="J98" i="91"/>
  <c r="G99" i="91"/>
  <c r="J99" i="91" s="1"/>
  <c r="G100" i="91"/>
  <c r="J100" i="91" s="1"/>
  <c r="G101" i="91"/>
  <c r="J101" i="91"/>
  <c r="G102" i="91"/>
  <c r="J102" i="91"/>
  <c r="G103" i="91"/>
  <c r="J103" i="91" s="1"/>
  <c r="G104" i="91"/>
  <c r="J104" i="91" s="1"/>
  <c r="G105" i="91"/>
  <c r="J105" i="91"/>
  <c r="G106" i="91"/>
  <c r="J106" i="91"/>
  <c r="G107" i="91"/>
  <c r="J107" i="91" s="1"/>
  <c r="G108" i="91"/>
  <c r="J108" i="91" s="1"/>
  <c r="G109" i="91"/>
  <c r="J109" i="91"/>
  <c r="G110" i="91"/>
  <c r="J110" i="91"/>
  <c r="G111" i="91"/>
  <c r="J111" i="91" s="1"/>
  <c r="G112" i="91"/>
  <c r="J112" i="91" s="1"/>
  <c r="G113" i="91"/>
  <c r="J113" i="91"/>
  <c r="G114" i="91"/>
  <c r="J114" i="91"/>
  <c r="G115" i="91"/>
  <c r="J115" i="91" s="1"/>
  <c r="G116" i="91"/>
  <c r="J116" i="91" s="1"/>
  <c r="G117" i="91"/>
  <c r="J117" i="91"/>
  <c r="G118" i="91"/>
  <c r="J118" i="91"/>
  <c r="G119" i="91"/>
  <c r="J119" i="91" s="1"/>
  <c r="G120" i="91"/>
  <c r="J120" i="91" s="1"/>
  <c r="G121" i="91"/>
  <c r="J121" i="91"/>
  <c r="G122" i="91"/>
  <c r="J122" i="91"/>
  <c r="G123" i="91"/>
  <c r="J123" i="91" s="1"/>
  <c r="G124" i="91"/>
  <c r="J124" i="91" s="1"/>
  <c r="G125" i="91"/>
  <c r="J125" i="91"/>
  <c r="G126" i="91"/>
  <c r="J126" i="91"/>
  <c r="G127" i="91"/>
  <c r="J127" i="91" s="1"/>
  <c r="G128" i="91"/>
  <c r="J128" i="91" s="1"/>
  <c r="G129" i="91"/>
  <c r="J129" i="91"/>
  <c r="G130" i="91"/>
  <c r="J130" i="91"/>
  <c r="G131" i="91"/>
  <c r="J131" i="91" s="1"/>
  <c r="G132" i="91"/>
  <c r="J132" i="91" s="1"/>
  <c r="G133" i="91"/>
  <c r="J133" i="91"/>
  <c r="G134" i="91"/>
  <c r="J134" i="91"/>
  <c r="G135" i="91"/>
  <c r="J135" i="91" s="1"/>
  <c r="G136" i="91"/>
  <c r="J136" i="91" s="1"/>
  <c r="G137" i="91"/>
  <c r="J137" i="91"/>
  <c r="G138" i="91"/>
  <c r="J138" i="91"/>
  <c r="G139" i="91"/>
  <c r="J139" i="91" s="1"/>
  <c r="G140" i="91"/>
  <c r="J140" i="91" s="1"/>
  <c r="G141" i="91"/>
  <c r="J141" i="91"/>
  <c r="G142" i="91"/>
  <c r="J142" i="91"/>
  <c r="G143" i="91"/>
  <c r="J143" i="91" s="1"/>
  <c r="G144" i="91"/>
  <c r="J144" i="91" s="1"/>
  <c r="G145" i="91"/>
  <c r="J145" i="91"/>
  <c r="G146" i="91"/>
  <c r="J146" i="91"/>
  <c r="G147" i="91"/>
  <c r="J147" i="91" s="1"/>
  <c r="G148" i="91"/>
  <c r="J148" i="91" s="1"/>
  <c r="G149" i="91"/>
  <c r="J149" i="91"/>
  <c r="G150" i="91"/>
  <c r="J150" i="91"/>
  <c r="G151" i="91"/>
  <c r="J151" i="91" s="1"/>
  <c r="G152" i="91"/>
  <c r="J152" i="91" s="1"/>
  <c r="G153" i="91"/>
  <c r="J153" i="91"/>
  <c r="G154" i="91"/>
  <c r="J154" i="91"/>
  <c r="G155" i="91"/>
  <c r="J155" i="91" s="1"/>
  <c r="G156" i="91"/>
  <c r="J156" i="91" s="1"/>
  <c r="G157" i="91"/>
  <c r="J157" i="91"/>
  <c r="G158" i="91"/>
  <c r="J158" i="91"/>
  <c r="G159" i="91"/>
  <c r="J159" i="91" s="1"/>
  <c r="G160" i="91"/>
  <c r="J160" i="91" s="1"/>
  <c r="G161" i="91"/>
  <c r="J161" i="91"/>
  <c r="G162" i="91"/>
  <c r="J162" i="91"/>
  <c r="G163" i="91"/>
  <c r="J163" i="91" s="1"/>
  <c r="G164" i="91"/>
  <c r="J164" i="91" s="1"/>
  <c r="G165" i="91"/>
  <c r="J165" i="91"/>
  <c r="G166" i="91"/>
  <c r="J166" i="91"/>
  <c r="G167" i="91"/>
  <c r="J167" i="91" s="1"/>
  <c r="G168" i="91"/>
  <c r="J168" i="91" s="1"/>
  <c r="G169" i="91"/>
  <c r="J169" i="91"/>
  <c r="G170" i="91"/>
  <c r="J170" i="91"/>
  <c r="G171" i="91"/>
  <c r="J171" i="91" s="1"/>
  <c r="G172" i="91"/>
  <c r="J172" i="91" s="1"/>
  <c r="G173" i="91"/>
  <c r="J173" i="91"/>
  <c r="G174" i="91"/>
  <c r="J174" i="91"/>
  <c r="G175" i="91"/>
  <c r="J175" i="91" s="1"/>
  <c r="G176" i="91"/>
  <c r="J176" i="91" s="1"/>
  <c r="G177" i="91"/>
  <c r="J177" i="91"/>
  <c r="G178" i="91"/>
  <c r="J178" i="91"/>
  <c r="G179" i="91"/>
  <c r="J179" i="91" s="1"/>
  <c r="G180" i="91"/>
  <c r="J180" i="91" s="1"/>
  <c r="G181" i="91"/>
  <c r="J181" i="91"/>
  <c r="G182" i="91"/>
  <c r="J182" i="91"/>
  <c r="G183" i="91"/>
  <c r="J183" i="91" s="1"/>
  <c r="G184" i="91"/>
  <c r="J184" i="91" s="1"/>
  <c r="G185" i="91"/>
  <c r="J185" i="91"/>
  <c r="G186" i="91"/>
  <c r="J186" i="91"/>
  <c r="G187" i="91"/>
  <c r="J187" i="91" s="1"/>
  <c r="G188" i="91"/>
  <c r="J188" i="91" s="1"/>
  <c r="G189" i="91"/>
  <c r="J189" i="91"/>
  <c r="G190" i="91"/>
  <c r="J190" i="91"/>
  <c r="G191" i="91"/>
  <c r="J191" i="91" s="1"/>
  <c r="G192" i="91"/>
  <c r="J192" i="91" s="1"/>
  <c r="G193" i="91"/>
  <c r="J193" i="91"/>
  <c r="G194" i="91"/>
  <c r="J194" i="91"/>
  <c r="G195" i="91"/>
  <c r="J195" i="91" s="1"/>
  <c r="G196" i="91"/>
  <c r="J196" i="91" s="1"/>
  <c r="G197" i="91"/>
  <c r="J197" i="91"/>
  <c r="G198" i="91"/>
  <c r="J198" i="91"/>
  <c r="G199" i="91"/>
  <c r="J199" i="91" s="1"/>
  <c r="G200" i="91"/>
  <c r="J200" i="91" s="1"/>
  <c r="G201" i="91"/>
  <c r="J201" i="91"/>
  <c r="G202" i="91"/>
  <c r="J202" i="91"/>
  <c r="G203" i="91"/>
  <c r="J203" i="91" s="1"/>
  <c r="G204" i="91"/>
  <c r="J204" i="91" s="1"/>
  <c r="G205" i="91"/>
  <c r="J205" i="91"/>
  <c r="G206" i="91"/>
  <c r="J206" i="91"/>
  <c r="G207" i="91"/>
  <c r="J207" i="91" s="1"/>
  <c r="G208" i="91"/>
  <c r="J208" i="91" s="1"/>
  <c r="G209" i="91"/>
  <c r="J209" i="91"/>
  <c r="G210" i="91"/>
  <c r="J210" i="91"/>
  <c r="G211" i="91"/>
  <c r="J211" i="91" s="1"/>
  <c r="G212" i="91"/>
  <c r="J212" i="91" s="1"/>
  <c r="G213" i="91"/>
  <c r="J213" i="91"/>
  <c r="G214" i="91"/>
  <c r="J214" i="91"/>
  <c r="G215" i="91"/>
  <c r="J215" i="91" s="1"/>
  <c r="G216" i="91"/>
  <c r="J216" i="91" s="1"/>
  <c r="G217" i="91"/>
  <c r="J217" i="91"/>
  <c r="G218" i="91"/>
  <c r="J218" i="91"/>
  <c r="G219" i="91"/>
  <c r="J219" i="91" s="1"/>
  <c r="G220" i="91"/>
  <c r="J220" i="91" s="1"/>
  <c r="G221" i="91"/>
  <c r="J221" i="91"/>
  <c r="G222" i="91"/>
  <c r="J222" i="91"/>
  <c r="G223" i="91"/>
  <c r="J223" i="91" s="1"/>
  <c r="G224" i="91"/>
  <c r="J224" i="91" s="1"/>
  <c r="G225" i="91"/>
  <c r="J225" i="91"/>
  <c r="G100" i="90"/>
  <c r="J100" i="90" s="1"/>
  <c r="G101" i="90"/>
  <c r="J101" i="90" s="1"/>
  <c r="G80" i="90"/>
  <c r="J80" i="90"/>
  <c r="G81" i="90"/>
  <c r="J81" i="90" s="1"/>
  <c r="G82" i="90"/>
  <c r="J82" i="90"/>
  <c r="G83" i="90"/>
  <c r="J83" i="90"/>
  <c r="G84" i="90"/>
  <c r="J84" i="90"/>
  <c r="G85" i="90"/>
  <c r="J85" i="90" s="1"/>
  <c r="G86" i="90"/>
  <c r="J86" i="90"/>
  <c r="G87" i="90"/>
  <c r="J87" i="90"/>
  <c r="G88" i="90"/>
  <c r="J88" i="90"/>
  <c r="G44" i="90"/>
  <c r="J44" i="90" s="1"/>
  <c r="G100" i="89"/>
  <c r="J100" i="89"/>
  <c r="G87" i="89"/>
  <c r="J87" i="89" s="1"/>
  <c r="G88" i="89"/>
  <c r="J88" i="89" s="1"/>
  <c r="G73" i="89"/>
  <c r="J73" i="89"/>
  <c r="G74" i="89"/>
  <c r="J74" i="89" s="1"/>
  <c r="G75" i="89"/>
  <c r="J75" i="89"/>
  <c r="G76" i="89"/>
  <c r="J76" i="89"/>
  <c r="G55" i="89"/>
  <c r="J55" i="89" s="1"/>
  <c r="G56" i="89"/>
  <c r="J56" i="89" s="1"/>
  <c r="G57" i="89"/>
  <c r="J57" i="89" s="1"/>
  <c r="G58" i="89"/>
  <c r="J58" i="89"/>
  <c r="G59" i="89"/>
  <c r="J59" i="89" s="1"/>
  <c r="G60" i="89"/>
  <c r="J60" i="89" s="1"/>
  <c r="G61" i="89"/>
  <c r="J61" i="89"/>
  <c r="G62" i="89"/>
  <c r="J62" i="89" s="1"/>
  <c r="G154" i="88"/>
  <c r="J154" i="88" s="1"/>
  <c r="G155" i="88"/>
  <c r="J155" i="88" s="1"/>
  <c r="G156" i="88"/>
  <c r="J156" i="88"/>
  <c r="G157" i="88"/>
  <c r="J157" i="88" s="1"/>
  <c r="G114" i="88"/>
  <c r="J114" i="88" s="1"/>
  <c r="G115" i="88"/>
  <c r="J115" i="88" s="1"/>
  <c r="G95" i="88"/>
  <c r="J95" i="88" s="1"/>
  <c r="G96" i="88"/>
  <c r="J96" i="88" s="1"/>
  <c r="G97" i="88"/>
  <c r="J97" i="88"/>
  <c r="G98" i="88"/>
  <c r="J98" i="88" s="1"/>
  <c r="G99" i="88"/>
  <c r="J99" i="88" s="1"/>
  <c r="G100" i="88"/>
  <c r="J100" i="88" s="1"/>
  <c r="G101" i="88"/>
  <c r="J101" i="88" s="1"/>
  <c r="G87" i="88"/>
  <c r="J87" i="88"/>
  <c r="G74" i="88"/>
  <c r="J74" i="88" s="1"/>
  <c r="G114" i="87"/>
  <c r="J114" i="87" s="1"/>
  <c r="G100" i="87"/>
  <c r="J100" i="87" s="1"/>
  <c r="G72" i="87"/>
  <c r="J72" i="87" s="1"/>
  <c r="G73" i="87"/>
  <c r="J73" i="87" s="1"/>
  <c r="G74" i="87"/>
  <c r="J74" i="87" s="1"/>
  <c r="G35" i="87" l="1"/>
  <c r="J35" i="87" s="1"/>
  <c r="G150" i="86" l="1"/>
  <c r="J150" i="86"/>
  <c r="G151" i="86"/>
  <c r="J151" i="86" s="1"/>
  <c r="G152" i="86"/>
  <c r="J152" i="86"/>
  <c r="G153" i="86"/>
  <c r="J153" i="86"/>
  <c r="G154" i="86"/>
  <c r="J154" i="86"/>
  <c r="G155" i="86"/>
  <c r="J155" i="86" s="1"/>
  <c r="G156" i="86"/>
  <c r="J156" i="86"/>
  <c r="G157" i="86"/>
  <c r="J157" i="86"/>
  <c r="G158" i="86"/>
  <c r="J158" i="86"/>
  <c r="G159" i="86"/>
  <c r="J159" i="86" s="1"/>
  <c r="G160" i="86"/>
  <c r="J160" i="86"/>
  <c r="G161" i="86"/>
  <c r="J161" i="86"/>
  <c r="G162" i="86"/>
  <c r="J162" i="86"/>
  <c r="G163" i="86"/>
  <c r="J163" i="86" s="1"/>
  <c r="G164" i="86"/>
  <c r="J164" i="86"/>
  <c r="G165" i="86"/>
  <c r="J165" i="86"/>
  <c r="G166" i="86"/>
  <c r="J166" i="86"/>
  <c r="G167" i="86"/>
  <c r="J167" i="86" s="1"/>
  <c r="G168" i="86"/>
  <c r="J168" i="86"/>
  <c r="G169" i="86"/>
  <c r="J169" i="86"/>
  <c r="G170" i="86"/>
  <c r="J170" i="86"/>
  <c r="G171" i="86"/>
  <c r="J171" i="86" s="1"/>
  <c r="G172" i="86"/>
  <c r="J172" i="86"/>
  <c r="G173" i="86"/>
  <c r="J173" i="86"/>
  <c r="G174" i="86"/>
  <c r="J174" i="86"/>
  <c r="G175" i="86"/>
  <c r="J175" i="86" s="1"/>
  <c r="G176" i="86"/>
  <c r="J176" i="86"/>
  <c r="G177" i="86"/>
  <c r="J177" i="86"/>
  <c r="G178" i="86"/>
  <c r="J178" i="86"/>
  <c r="G179" i="86"/>
  <c r="J179" i="86" s="1"/>
  <c r="G180" i="86"/>
  <c r="J180" i="86"/>
  <c r="G181" i="86"/>
  <c r="J181" i="86"/>
  <c r="G182" i="86"/>
  <c r="J182" i="86"/>
  <c r="G183" i="86"/>
  <c r="J183" i="86" s="1"/>
  <c r="G184" i="86"/>
  <c r="J184" i="86"/>
  <c r="G185" i="86"/>
  <c r="J185" i="86"/>
  <c r="G186" i="86"/>
  <c r="J186" i="86"/>
  <c r="G187" i="86"/>
  <c r="J187" i="86" s="1"/>
  <c r="G188" i="86"/>
  <c r="J188" i="86"/>
  <c r="G189" i="86"/>
  <c r="J189" i="86"/>
  <c r="G190" i="86"/>
  <c r="J190" i="86"/>
  <c r="G191" i="86"/>
  <c r="J191" i="86" s="1"/>
  <c r="G192" i="86"/>
  <c r="J192" i="86"/>
  <c r="G193" i="86"/>
  <c r="J193" i="86"/>
  <c r="G194" i="86"/>
  <c r="J194" i="86"/>
  <c r="G195" i="86"/>
  <c r="J195" i="86" s="1"/>
  <c r="G196" i="86"/>
  <c r="J196" i="86"/>
  <c r="G197" i="86"/>
  <c r="J197" i="86"/>
  <c r="G198" i="86"/>
  <c r="J198" i="86"/>
  <c r="G199" i="86"/>
  <c r="J199" i="86" s="1"/>
  <c r="G200" i="86"/>
  <c r="J200" i="86"/>
  <c r="G201" i="86"/>
  <c r="J201" i="86"/>
  <c r="G202" i="86"/>
  <c r="J202" i="86"/>
  <c r="G203" i="86"/>
  <c r="J203" i="86" s="1"/>
  <c r="G204" i="86"/>
  <c r="J204" i="86"/>
  <c r="G205" i="86"/>
  <c r="J205" i="86"/>
  <c r="G206" i="86"/>
  <c r="J206" i="86"/>
  <c r="G207" i="86"/>
  <c r="J207" i="86" s="1"/>
  <c r="G208" i="86"/>
  <c r="J208" i="86"/>
  <c r="G209" i="86"/>
  <c r="J209" i="86"/>
  <c r="G210" i="86"/>
  <c r="J210" i="86"/>
  <c r="G211" i="86"/>
  <c r="J211" i="86" s="1"/>
  <c r="G74" i="86"/>
  <c r="J74" i="86"/>
  <c r="G75" i="86"/>
  <c r="J75" i="86" s="1"/>
  <c r="G76" i="86"/>
  <c r="J76" i="86"/>
  <c r="G77" i="86"/>
  <c r="J77" i="86"/>
  <c r="G78" i="86"/>
  <c r="J78" i="86"/>
  <c r="G79" i="86"/>
  <c r="J79" i="86" s="1"/>
  <c r="G80" i="86"/>
  <c r="J80" i="86"/>
  <c r="G81" i="86"/>
  <c r="J81" i="86"/>
  <c r="G82" i="86"/>
  <c r="J82" i="86"/>
  <c r="G83" i="86"/>
  <c r="J83" i="86" s="1"/>
  <c r="G84" i="86"/>
  <c r="J84" i="86"/>
  <c r="G85" i="86"/>
  <c r="J85" i="86"/>
  <c r="G86" i="86"/>
  <c r="J86" i="86"/>
  <c r="G87" i="86"/>
  <c r="J87" i="86" s="1"/>
  <c r="G88" i="86"/>
  <c r="J88" i="86"/>
  <c r="G89" i="86"/>
  <c r="J89" i="86"/>
  <c r="G90" i="86"/>
  <c r="J90" i="86"/>
  <c r="G91" i="86"/>
  <c r="J91" i="86" s="1"/>
  <c r="G92" i="86"/>
  <c r="J92" i="86"/>
  <c r="G93" i="86"/>
  <c r="J93" i="86"/>
  <c r="G94" i="86"/>
  <c r="J94" i="86"/>
  <c r="G95" i="86"/>
  <c r="J95" i="86" s="1"/>
  <c r="G96" i="86"/>
  <c r="J96" i="86"/>
  <c r="G97" i="86"/>
  <c r="J97" i="86"/>
  <c r="G98" i="86"/>
  <c r="J98" i="86"/>
  <c r="G99" i="86"/>
  <c r="J99" i="86" s="1"/>
  <c r="G100" i="86"/>
  <c r="J100" i="86"/>
  <c r="G101" i="86"/>
  <c r="J101" i="86"/>
  <c r="G102" i="86"/>
  <c r="J102" i="86"/>
  <c r="G103" i="86"/>
  <c r="J103" i="86" s="1"/>
  <c r="G104" i="86"/>
  <c r="J104" i="86"/>
  <c r="G105" i="86"/>
  <c r="J105" i="86"/>
  <c r="G106" i="86"/>
  <c r="J106" i="86"/>
  <c r="G107" i="86"/>
  <c r="J107" i="86" s="1"/>
  <c r="G108" i="86"/>
  <c r="J108" i="86"/>
  <c r="G109" i="86"/>
  <c r="J109" i="86"/>
  <c r="G110" i="86"/>
  <c r="J110" i="86"/>
  <c r="G111" i="86"/>
  <c r="J111" i="86" s="1"/>
  <c r="G112" i="86"/>
  <c r="J112" i="86"/>
  <c r="G113" i="86"/>
  <c r="J113" i="86"/>
  <c r="G114" i="86"/>
  <c r="J114" i="86"/>
  <c r="G115" i="86"/>
  <c r="J115" i="86" s="1"/>
  <c r="G116" i="86"/>
  <c r="J116" i="86"/>
  <c r="G117" i="86"/>
  <c r="J117" i="86"/>
  <c r="G118" i="86"/>
  <c r="J118" i="86"/>
  <c r="G119" i="86"/>
  <c r="J119" i="86" s="1"/>
  <c r="G120" i="86"/>
  <c r="J120" i="86"/>
  <c r="G121" i="86"/>
  <c r="J121" i="86"/>
  <c r="G122" i="86"/>
  <c r="J122" i="86"/>
  <c r="G123" i="86"/>
  <c r="J123" i="86" s="1"/>
  <c r="G124" i="86"/>
  <c r="J124" i="86"/>
  <c r="G125" i="86"/>
  <c r="J125" i="86"/>
  <c r="G126" i="86"/>
  <c r="J126" i="86"/>
  <c r="G127" i="86"/>
  <c r="J127" i="86" s="1"/>
  <c r="G128" i="86"/>
  <c r="J128" i="86"/>
  <c r="G129" i="86"/>
  <c r="J129" i="86"/>
  <c r="G74" i="85"/>
  <c r="J74" i="85"/>
  <c r="G75" i="85"/>
  <c r="J75" i="85"/>
  <c r="G76" i="85"/>
  <c r="J76" i="85"/>
  <c r="G77" i="85"/>
  <c r="J77" i="85"/>
  <c r="G78" i="85"/>
  <c r="J78" i="85"/>
  <c r="G79" i="85"/>
  <c r="J79" i="85"/>
  <c r="G80" i="85"/>
  <c r="J80" i="85"/>
  <c r="G81" i="85"/>
  <c r="J81" i="85"/>
  <c r="G82" i="85"/>
  <c r="J82" i="85"/>
  <c r="G83" i="85"/>
  <c r="J83" i="85"/>
  <c r="G84" i="85"/>
  <c r="J84" i="85"/>
  <c r="G85" i="85"/>
  <c r="J85" i="85"/>
  <c r="G86" i="85"/>
  <c r="J86" i="85"/>
  <c r="G87" i="85"/>
  <c r="J87" i="85"/>
  <c r="G88" i="85"/>
  <c r="J88" i="85"/>
  <c r="G89" i="85"/>
  <c r="J89" i="85"/>
  <c r="G90" i="85"/>
  <c r="J90" i="85"/>
  <c r="G91" i="85"/>
  <c r="J91" i="85"/>
  <c r="G92" i="85"/>
  <c r="J92" i="85"/>
  <c r="G93" i="85"/>
  <c r="J93" i="85"/>
  <c r="G94" i="85"/>
  <c r="J94" i="85"/>
  <c r="G95" i="85"/>
  <c r="J95" i="85"/>
  <c r="G96" i="85"/>
  <c r="J96" i="85"/>
  <c r="G97" i="85"/>
  <c r="J97" i="85"/>
  <c r="G98" i="85"/>
  <c r="J98" i="85"/>
  <c r="G99" i="85"/>
  <c r="J99" i="85"/>
  <c r="G100" i="85"/>
  <c r="J100" i="85"/>
  <c r="G101" i="85"/>
  <c r="J101" i="85" s="1"/>
  <c r="G102" i="85"/>
  <c r="J102" i="85"/>
  <c r="G103" i="85"/>
  <c r="J103" i="85"/>
  <c r="G104" i="85"/>
  <c r="J104" i="85"/>
  <c r="G105" i="85"/>
  <c r="J105" i="85"/>
  <c r="G106" i="85"/>
  <c r="J106" i="85"/>
  <c r="G107" i="85"/>
  <c r="J107" i="85"/>
  <c r="G108" i="85"/>
  <c r="J108" i="85"/>
  <c r="G109" i="85"/>
  <c r="J109" i="85"/>
  <c r="G110" i="85"/>
  <c r="J110" i="85"/>
  <c r="G111" i="85"/>
  <c r="J111" i="85"/>
  <c r="G112" i="85"/>
  <c r="J112" i="85"/>
  <c r="G113" i="85"/>
  <c r="J113" i="85"/>
  <c r="G114" i="85"/>
  <c r="J114" i="85"/>
  <c r="G115" i="85"/>
  <c r="J115" i="85"/>
  <c r="G116" i="85"/>
  <c r="J116" i="85"/>
  <c r="G117" i="85"/>
  <c r="J117" i="85"/>
  <c r="G118" i="85"/>
  <c r="J118" i="85"/>
  <c r="G119" i="85"/>
  <c r="J119" i="85"/>
  <c r="G120" i="85"/>
  <c r="J120" i="85"/>
  <c r="G121" i="85"/>
  <c r="J121" i="85"/>
  <c r="G122" i="85"/>
  <c r="J122" i="85"/>
  <c r="G123" i="85"/>
  <c r="J123" i="85"/>
  <c r="G124" i="85"/>
  <c r="J124" i="85"/>
  <c r="G125" i="85"/>
  <c r="J125" i="85"/>
  <c r="G126" i="85"/>
  <c r="J126" i="85"/>
  <c r="G127" i="85"/>
  <c r="J127" i="85"/>
  <c r="G128" i="85"/>
  <c r="J128" i="85"/>
  <c r="G129" i="85"/>
  <c r="J129" i="85"/>
  <c r="G130" i="85"/>
  <c r="J130" i="85"/>
  <c r="G131" i="85"/>
  <c r="J131" i="85"/>
  <c r="G132" i="85"/>
  <c r="J132" i="85"/>
  <c r="G133" i="85"/>
  <c r="J133" i="85"/>
  <c r="G134" i="85"/>
  <c r="J134" i="85"/>
  <c r="G135" i="85"/>
  <c r="J135" i="85"/>
  <c r="G136" i="85"/>
  <c r="J136" i="85"/>
  <c r="G137" i="85"/>
  <c r="J137" i="85"/>
  <c r="G138" i="85"/>
  <c r="J138" i="85"/>
  <c r="G139" i="85"/>
  <c r="J139" i="85"/>
  <c r="G140" i="85"/>
  <c r="J140" i="85"/>
  <c r="G141" i="85"/>
  <c r="J141" i="85"/>
  <c r="G142" i="85"/>
  <c r="J142" i="85"/>
  <c r="G143" i="85"/>
  <c r="J143" i="85"/>
  <c r="G144" i="85"/>
  <c r="J144" i="85"/>
  <c r="G145" i="85"/>
  <c r="J145" i="85"/>
  <c r="G146" i="85"/>
  <c r="J146" i="85"/>
  <c r="G147" i="85"/>
  <c r="J147" i="85"/>
  <c r="G148" i="85"/>
  <c r="J148" i="85"/>
  <c r="G149" i="85"/>
  <c r="J149" i="85"/>
  <c r="G150" i="85"/>
  <c r="J150" i="85"/>
  <c r="G151" i="85"/>
  <c r="J151" i="85"/>
  <c r="G152" i="85"/>
  <c r="J152" i="85"/>
  <c r="G153" i="85"/>
  <c r="J153" i="85"/>
  <c r="G154" i="85"/>
  <c r="J154" i="85" s="1"/>
  <c r="G155" i="85"/>
  <c r="J155" i="85"/>
  <c r="G156" i="85"/>
  <c r="J156" i="85"/>
  <c r="G157" i="85"/>
  <c r="J157" i="85"/>
  <c r="G158" i="85"/>
  <c r="J158" i="85"/>
  <c r="G159" i="85"/>
  <c r="J159" i="85"/>
  <c r="G160" i="85"/>
  <c r="J160" i="85"/>
  <c r="G161" i="85"/>
  <c r="J161" i="85"/>
  <c r="G162" i="85"/>
  <c r="J162" i="85"/>
  <c r="G163" i="85"/>
  <c r="J163" i="85"/>
  <c r="G164" i="85"/>
  <c r="J164" i="85"/>
  <c r="G165" i="85"/>
  <c r="J165" i="85"/>
  <c r="G166" i="85"/>
  <c r="J166" i="85"/>
  <c r="G167" i="85"/>
  <c r="J167" i="85" s="1"/>
  <c r="G168" i="85"/>
  <c r="J168" i="85" s="1"/>
  <c r="G169" i="85"/>
  <c r="J169" i="85"/>
  <c r="G170" i="85"/>
  <c r="J170" i="85"/>
  <c r="G171" i="85"/>
  <c r="J171" i="85"/>
  <c r="G172" i="85"/>
  <c r="J172" i="85"/>
  <c r="G173" i="85"/>
  <c r="J173" i="85"/>
  <c r="G174" i="85"/>
  <c r="J174" i="85"/>
  <c r="G175" i="85"/>
  <c r="J175" i="85"/>
  <c r="G176" i="85"/>
  <c r="J176" i="85"/>
  <c r="G177" i="85"/>
  <c r="J177" i="85"/>
  <c r="G178" i="85"/>
  <c r="J178" i="85"/>
  <c r="G179" i="85"/>
  <c r="J179" i="85"/>
  <c r="G180" i="85"/>
  <c r="J180" i="85"/>
  <c r="G181" i="85"/>
  <c r="J181" i="85"/>
  <c r="G182" i="85"/>
  <c r="J182" i="85"/>
  <c r="G183" i="85"/>
  <c r="J183" i="85"/>
  <c r="G184" i="85"/>
  <c r="J184" i="85"/>
  <c r="G185" i="85"/>
  <c r="J185" i="85"/>
  <c r="G186" i="85"/>
  <c r="J186" i="85"/>
  <c r="G187" i="85"/>
  <c r="J187" i="85"/>
  <c r="G188" i="85"/>
  <c r="J188" i="85"/>
  <c r="G189" i="85"/>
  <c r="J189" i="85"/>
  <c r="G190" i="85"/>
  <c r="J190" i="85"/>
  <c r="G191" i="85"/>
  <c r="J191" i="85"/>
  <c r="G192" i="85"/>
  <c r="J192" i="85"/>
  <c r="G193" i="85"/>
  <c r="J193" i="85"/>
  <c r="G194" i="85"/>
  <c r="J194" i="85"/>
  <c r="G195" i="85"/>
  <c r="J195" i="85"/>
  <c r="G196" i="85"/>
  <c r="J196" i="85"/>
  <c r="G197" i="85"/>
  <c r="J197" i="85"/>
  <c r="G198" i="85"/>
  <c r="J198" i="85"/>
  <c r="G199" i="85"/>
  <c r="J199" i="85"/>
  <c r="G200" i="85"/>
  <c r="J200" i="85"/>
  <c r="G201" i="85"/>
  <c r="J201" i="85"/>
  <c r="G202" i="85"/>
  <c r="J202" i="85"/>
  <c r="G203" i="85"/>
  <c r="J203" i="85"/>
  <c r="G204" i="85"/>
  <c r="J204" i="85"/>
  <c r="G205" i="85"/>
  <c r="J205" i="85"/>
  <c r="G206" i="85"/>
  <c r="J206" i="85"/>
  <c r="G207" i="85"/>
  <c r="J207" i="85"/>
  <c r="G208" i="85"/>
  <c r="J208" i="85"/>
  <c r="G209" i="85"/>
  <c r="J209" i="85"/>
  <c r="G210" i="85"/>
  <c r="J210" i="85"/>
  <c r="G211" i="85"/>
  <c r="J211" i="85"/>
  <c r="G212" i="85"/>
  <c r="J212" i="85"/>
  <c r="G213" i="85"/>
  <c r="J213" i="85"/>
  <c r="G214" i="85"/>
  <c r="J214" i="85"/>
  <c r="G215" i="85"/>
  <c r="J215" i="85"/>
  <c r="G216" i="85"/>
  <c r="J216" i="85"/>
  <c r="G217" i="85"/>
  <c r="J217" i="85"/>
  <c r="G218" i="85"/>
  <c r="J218" i="85"/>
  <c r="G219" i="85"/>
  <c r="J219" i="85"/>
  <c r="G220" i="85"/>
  <c r="J220" i="85"/>
  <c r="G221" i="85"/>
  <c r="J221" i="85"/>
  <c r="G222" i="85"/>
  <c r="J222" i="85"/>
  <c r="G223" i="85"/>
  <c r="J223" i="85"/>
  <c r="G224" i="85"/>
  <c r="J224" i="85"/>
  <c r="G225" i="85"/>
  <c r="J225" i="85"/>
  <c r="G100" i="84"/>
  <c r="J100" i="84" s="1"/>
  <c r="P87" i="84"/>
  <c r="M87" i="84"/>
  <c r="G87" i="84"/>
  <c r="J87" i="84" s="1"/>
  <c r="G74" i="83" l="1"/>
  <c r="J74" i="83"/>
  <c r="J74" i="82"/>
  <c r="G74" i="82"/>
  <c r="M86" i="80"/>
  <c r="J72" i="77"/>
  <c r="E74" i="78"/>
  <c r="E72" i="78"/>
  <c r="G72" i="78" s="1"/>
  <c r="J72" i="78" s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S34" i="8"/>
  <c r="S33" i="8"/>
  <c r="S32" i="8"/>
  <c r="S27" i="8"/>
  <c r="S26" i="8"/>
  <c r="T26" i="8"/>
  <c r="Y25" i="8"/>
  <c r="V25" i="8"/>
  <c r="U25" i="8"/>
  <c r="T25" i="8"/>
  <c r="S24" i="8"/>
  <c r="T24" i="8"/>
  <c r="U24" i="8"/>
  <c r="V24" i="8"/>
  <c r="Y24" i="8"/>
  <c r="Y23" i="8"/>
  <c r="V23" i="8"/>
  <c r="U23" i="8"/>
  <c r="T23" i="8"/>
  <c r="S23" i="8"/>
  <c r="T22" i="8"/>
  <c r="U22" i="8"/>
  <c r="V22" i="8"/>
  <c r="Y22" i="8"/>
  <c r="Y21" i="8"/>
  <c r="V21" i="8"/>
  <c r="U21" i="8"/>
  <c r="T21" i="8"/>
  <c r="S20" i="8"/>
  <c r="T20" i="8"/>
  <c r="U20" i="8"/>
  <c r="V20" i="8"/>
  <c r="Y20" i="8"/>
  <c r="Y19" i="8"/>
  <c r="V19" i="8"/>
  <c r="U19" i="8"/>
  <c r="T19" i="8"/>
  <c r="S18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S12" i="8"/>
  <c r="T12" i="8"/>
  <c r="U12" i="8"/>
  <c r="V12" i="8"/>
  <c r="Y12" i="8"/>
  <c r="Y11" i="8"/>
  <c r="V11" i="8"/>
  <c r="U11" i="8"/>
  <c r="T11" i="8"/>
  <c r="S10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S7" i="8"/>
  <c r="Y6" i="8"/>
  <c r="V6" i="8"/>
  <c r="U6" i="8"/>
  <c r="T6" i="8"/>
  <c r="Y5" i="8" l="1"/>
  <c r="V5" i="8"/>
  <c r="U5" i="8"/>
  <c r="T5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35" i="107"/>
  <c r="E44" i="107"/>
  <c r="E35" i="106"/>
  <c r="E44" i="106"/>
  <c r="E35" i="105"/>
  <c r="E44" i="105"/>
  <c r="E35" i="104"/>
  <c r="E44" i="104"/>
  <c r="E35" i="103"/>
  <c r="E44" i="103"/>
  <c r="E35" i="102"/>
  <c r="E44" i="102"/>
  <c r="E35" i="101"/>
  <c r="E44" i="101"/>
  <c r="E35" i="100"/>
  <c r="E44" i="100"/>
  <c r="E35" i="99"/>
  <c r="E44" i="99"/>
  <c r="E35" i="98"/>
  <c r="E44" i="98"/>
  <c r="E74" i="98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E35" i="97"/>
  <c r="E44" i="97"/>
  <c r="E74" i="97"/>
  <c r="G74" i="97" s="1"/>
  <c r="J74" i="97" s="1"/>
  <c r="E35" i="96"/>
  <c r="E44" i="96"/>
  <c r="E59" i="96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62" i="96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74" i="96"/>
  <c r="G74" i="96" s="1"/>
  <c r="J74" i="96" s="1"/>
  <c r="E35" i="95"/>
  <c r="E44" i="95"/>
  <c r="E59" i="95"/>
  <c r="E62" i="95"/>
  <c r="E74" i="95"/>
  <c r="E35" i="94"/>
  <c r="E44" i="94"/>
  <c r="E59" i="94"/>
  <c r="E62" i="94"/>
  <c r="E74" i="94"/>
  <c r="E35" i="93"/>
  <c r="E44" i="93"/>
  <c r="E59" i="93"/>
  <c r="E62" i="93"/>
  <c r="E74" i="93"/>
  <c r="E87" i="93"/>
  <c r="G87" i="93" s="1"/>
  <c r="J87" i="93" s="1"/>
  <c r="E87" i="94" s="1"/>
  <c r="G87" i="94" s="1"/>
  <c r="J87" i="94" s="1"/>
  <c r="E87" i="95" s="1"/>
  <c r="E87" i="96" s="1"/>
  <c r="E95" i="93"/>
  <c r="G95" i="93" s="1"/>
  <c r="J95" i="93" s="1"/>
  <c r="E95" i="94" s="1"/>
  <c r="G95" i="94" s="1"/>
  <c r="J95" i="94" s="1"/>
  <c r="E95" i="95" s="1"/>
  <c r="E95" i="96" s="1"/>
  <c r="E100" i="93"/>
  <c r="G100" i="93" s="1"/>
  <c r="J100" i="93" s="1"/>
  <c r="E100" i="94" s="1"/>
  <c r="G100" i="94" s="1"/>
  <c r="J100" i="94" s="1"/>
  <c r="E100" i="95" s="1"/>
  <c r="E100" i="96" s="1"/>
  <c r="E114" i="93"/>
  <c r="G114" i="93" s="1"/>
  <c r="J114" i="93" s="1"/>
  <c r="E114" i="94" s="1"/>
  <c r="G114" i="94" s="1"/>
  <c r="J114" i="94" s="1"/>
  <c r="E114" i="95" s="1"/>
  <c r="E114" i="96" s="1"/>
  <c r="E157" i="93"/>
  <c r="G157" i="93" s="1"/>
  <c r="J157" i="93" s="1"/>
  <c r="E157" i="94" s="1"/>
  <c r="G157" i="94" s="1"/>
  <c r="J157" i="94" s="1"/>
  <c r="E157" i="95" s="1"/>
  <c r="E157" i="96" s="1"/>
  <c r="E35" i="92"/>
  <c r="E44" i="92"/>
  <c r="E59" i="92"/>
  <c r="E62" i="92"/>
  <c r="E74" i="92"/>
  <c r="E87" i="92"/>
  <c r="E95" i="92"/>
  <c r="E100" i="92"/>
  <c r="E114" i="92"/>
  <c r="E157" i="92"/>
  <c r="E35" i="91"/>
  <c r="E44" i="91"/>
  <c r="E59" i="91"/>
  <c r="E62" i="91"/>
  <c r="E74" i="91"/>
  <c r="E87" i="91"/>
  <c r="E95" i="91"/>
  <c r="E100" i="91"/>
  <c r="E114" i="91"/>
  <c r="E157" i="91"/>
  <c r="E35" i="90"/>
  <c r="E44" i="90"/>
  <c r="E59" i="90"/>
  <c r="E62" i="90"/>
  <c r="E74" i="90"/>
  <c r="E87" i="90"/>
  <c r="E95" i="90"/>
  <c r="E100" i="90"/>
  <c r="E114" i="90"/>
  <c r="E157" i="90"/>
  <c r="E35" i="89"/>
  <c r="E44" i="89"/>
  <c r="E59" i="89"/>
  <c r="E62" i="89"/>
  <c r="E74" i="89"/>
  <c r="E87" i="89"/>
  <c r="E95" i="89"/>
  <c r="E100" i="89"/>
  <c r="E114" i="89"/>
  <c r="E157" i="89"/>
  <c r="E35" i="88"/>
  <c r="E44" i="88"/>
  <c r="E59" i="88"/>
  <c r="E62" i="88"/>
  <c r="E74" i="88"/>
  <c r="E87" i="88"/>
  <c r="E95" i="88"/>
  <c r="E100" i="88"/>
  <c r="E114" i="88"/>
  <c r="E157" i="88"/>
  <c r="E35" i="87"/>
  <c r="E44" i="87"/>
  <c r="E59" i="87"/>
  <c r="E62" i="87"/>
  <c r="E74" i="87"/>
  <c r="E87" i="87"/>
  <c r="E95" i="87"/>
  <c r="E100" i="87"/>
  <c r="E114" i="87"/>
  <c r="E157" i="87"/>
  <c r="E35" i="86"/>
  <c r="E44" i="86"/>
  <c r="E59" i="86"/>
  <c r="E62" i="86"/>
  <c r="E74" i="86"/>
  <c r="E87" i="86"/>
  <c r="E95" i="86"/>
  <c r="E100" i="86"/>
  <c r="E114" i="86"/>
  <c r="E157" i="86"/>
  <c r="E35" i="85"/>
  <c r="E44" i="85"/>
  <c r="E59" i="85"/>
  <c r="E62" i="85"/>
  <c r="E74" i="85"/>
  <c r="E87" i="85"/>
  <c r="E95" i="85"/>
  <c r="E100" i="85"/>
  <c r="E114" i="85"/>
  <c r="E157" i="85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W35" i="8" s="1"/>
  <c r="M227" i="107"/>
  <c r="R225" i="107"/>
  <c r="M225" i="107"/>
  <c r="P225" i="107" s="1"/>
  <c r="R224" i="107"/>
  <c r="M224" i="107"/>
  <c r="P224" i="107" s="1"/>
  <c r="R223" i="107"/>
  <c r="M223" i="107"/>
  <c r="P223" i="107" s="1"/>
  <c r="R222" i="107"/>
  <c r="P222" i="107"/>
  <c r="M222" i="107"/>
  <c r="R221" i="107"/>
  <c r="P221" i="107"/>
  <c r="M221" i="107"/>
  <c r="R220" i="107"/>
  <c r="M220" i="107"/>
  <c r="P220" i="107" s="1"/>
  <c r="R219" i="107"/>
  <c r="M219" i="107"/>
  <c r="P219" i="107" s="1"/>
  <c r="R218" i="107"/>
  <c r="M218" i="107"/>
  <c r="P218" i="107" s="1"/>
  <c r="R217" i="107"/>
  <c r="M217" i="107"/>
  <c r="P217" i="107" s="1"/>
  <c r="R216" i="107"/>
  <c r="M216" i="107"/>
  <c r="P216" i="107" s="1"/>
  <c r="R215" i="107"/>
  <c r="M215" i="107"/>
  <c r="P215" i="107" s="1"/>
  <c r="R214" i="107"/>
  <c r="P214" i="107"/>
  <c r="M214" i="107"/>
  <c r="R213" i="107"/>
  <c r="M213" i="107"/>
  <c r="P213" i="107" s="1"/>
  <c r="R212" i="107"/>
  <c r="P212" i="107"/>
  <c r="M212" i="107"/>
  <c r="R211" i="107"/>
  <c r="P211" i="107"/>
  <c r="M211" i="107"/>
  <c r="R210" i="107"/>
  <c r="M210" i="107"/>
  <c r="P210" i="107" s="1"/>
  <c r="R209" i="107"/>
  <c r="M209" i="107"/>
  <c r="P209" i="107" s="1"/>
  <c r="R208" i="107"/>
  <c r="M208" i="107"/>
  <c r="P208" i="107" s="1"/>
  <c r="R207" i="107"/>
  <c r="P207" i="107"/>
  <c r="M207" i="107"/>
  <c r="R206" i="107"/>
  <c r="P206" i="107"/>
  <c r="M206" i="107"/>
  <c r="R205" i="107"/>
  <c r="P205" i="107"/>
  <c r="M205" i="107"/>
  <c r="R204" i="107"/>
  <c r="M204" i="107"/>
  <c r="P204" i="107" s="1"/>
  <c r="R203" i="107"/>
  <c r="M203" i="107"/>
  <c r="P203" i="107" s="1"/>
  <c r="R202" i="107"/>
  <c r="P202" i="107"/>
  <c r="M202" i="107"/>
  <c r="R201" i="107"/>
  <c r="P201" i="107"/>
  <c r="M201" i="107"/>
  <c r="R200" i="107"/>
  <c r="P200" i="107"/>
  <c r="M200" i="107"/>
  <c r="R199" i="107"/>
  <c r="M199" i="107"/>
  <c r="P199" i="107" s="1"/>
  <c r="R198" i="107"/>
  <c r="M198" i="107"/>
  <c r="P198" i="107" s="1"/>
  <c r="R197" i="107"/>
  <c r="P197" i="107"/>
  <c r="M197" i="107"/>
  <c r="R196" i="107"/>
  <c r="M196" i="107"/>
  <c r="P196" i="107" s="1"/>
  <c r="R195" i="107"/>
  <c r="P195" i="107"/>
  <c r="M195" i="107"/>
  <c r="R194" i="107"/>
  <c r="M194" i="107"/>
  <c r="P194" i="107" s="1"/>
  <c r="R193" i="107"/>
  <c r="M193" i="107"/>
  <c r="P193" i="107" s="1"/>
  <c r="R192" i="107"/>
  <c r="P192" i="107"/>
  <c r="M192" i="107"/>
  <c r="R191" i="107"/>
  <c r="P191" i="107"/>
  <c r="M191" i="107"/>
  <c r="R190" i="107"/>
  <c r="P190" i="107"/>
  <c r="M190" i="107"/>
  <c r="R189" i="107"/>
  <c r="P189" i="107"/>
  <c r="M189" i="107"/>
  <c r="R188" i="107"/>
  <c r="P188" i="107"/>
  <c r="M188" i="107"/>
  <c r="R187" i="107"/>
  <c r="M187" i="107"/>
  <c r="P187" i="107" s="1"/>
  <c r="R186" i="107"/>
  <c r="P186" i="107"/>
  <c r="M186" i="107"/>
  <c r="R185" i="107"/>
  <c r="P185" i="107"/>
  <c r="M185" i="107"/>
  <c r="R184" i="107"/>
  <c r="P184" i="107"/>
  <c r="M184" i="107"/>
  <c r="R183" i="107"/>
  <c r="P183" i="107"/>
  <c r="M183" i="107"/>
  <c r="R182" i="107"/>
  <c r="M182" i="107"/>
  <c r="P182" i="107" s="1"/>
  <c r="R181" i="107"/>
  <c r="M181" i="107"/>
  <c r="P181" i="107" s="1"/>
  <c r="R180" i="107"/>
  <c r="M180" i="107"/>
  <c r="P180" i="107" s="1"/>
  <c r="R179" i="107"/>
  <c r="P179" i="107"/>
  <c r="M179" i="107"/>
  <c r="R178" i="107"/>
  <c r="P178" i="107"/>
  <c r="M178" i="107"/>
  <c r="R177" i="107"/>
  <c r="P177" i="107"/>
  <c r="M177" i="107"/>
  <c r="R176" i="107"/>
  <c r="P176" i="107"/>
  <c r="M176" i="107"/>
  <c r="R175" i="107"/>
  <c r="P175" i="107"/>
  <c r="M175" i="107"/>
  <c r="R174" i="107"/>
  <c r="P174" i="107"/>
  <c r="M174" i="107"/>
  <c r="R173" i="107"/>
  <c r="M173" i="107"/>
  <c r="P173" i="107" s="1"/>
  <c r="R172" i="107"/>
  <c r="M172" i="107"/>
  <c r="P172" i="107" s="1"/>
  <c r="R171" i="107"/>
  <c r="P171" i="107"/>
  <c r="M171" i="107"/>
  <c r="R170" i="107"/>
  <c r="P170" i="107"/>
  <c r="M170" i="107"/>
  <c r="R169" i="107"/>
  <c r="P169" i="107"/>
  <c r="M169" i="107"/>
  <c r="R168" i="107"/>
  <c r="M168" i="107"/>
  <c r="P168" i="107" s="1"/>
  <c r="R167" i="107"/>
  <c r="M167" i="107"/>
  <c r="P167" i="107" s="1"/>
  <c r="R166" i="107"/>
  <c r="P166" i="107"/>
  <c r="M166" i="107"/>
  <c r="R165" i="107"/>
  <c r="P165" i="107"/>
  <c r="M165" i="107"/>
  <c r="R164" i="107"/>
  <c r="M164" i="107"/>
  <c r="P164" i="107" s="1"/>
  <c r="R163" i="107"/>
  <c r="P163" i="107"/>
  <c r="M163" i="107"/>
  <c r="R162" i="107"/>
  <c r="P162" i="107"/>
  <c r="M162" i="107"/>
  <c r="R161" i="107"/>
  <c r="M161" i="107"/>
  <c r="P161" i="107" s="1"/>
  <c r="R160" i="107"/>
  <c r="P160" i="107"/>
  <c r="M160" i="107"/>
  <c r="R159" i="107"/>
  <c r="P159" i="107"/>
  <c r="M159" i="107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P110" i="107"/>
  <c r="M110" i="107"/>
  <c r="R109" i="107"/>
  <c r="M109" i="107"/>
  <c r="P109" i="107" s="1"/>
  <c r="R108" i="107"/>
  <c r="M108" i="107"/>
  <c r="P108" i="107" s="1"/>
  <c r="R107" i="107"/>
  <c r="M107" i="107"/>
  <c r="P107" i="107" s="1"/>
  <c r="R106" i="107"/>
  <c r="P106" i="107"/>
  <c r="M106" i="107"/>
  <c r="R105" i="107"/>
  <c r="P105" i="107"/>
  <c r="M105" i="107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M95" i="107"/>
  <c r="P95" i="107" s="1"/>
  <c r="R94" i="107"/>
  <c r="P94" i="107"/>
  <c r="M94" i="107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6" i="107"/>
  <c r="P86" i="107"/>
  <c r="M86" i="107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P80" i="107"/>
  <c r="M80" i="107"/>
  <c r="R79" i="107"/>
  <c r="M79" i="107"/>
  <c r="P79" i="107" s="1"/>
  <c r="R78" i="107"/>
  <c r="P78" i="107"/>
  <c r="M78" i="107"/>
  <c r="R77" i="107"/>
  <c r="M77" i="107"/>
  <c r="P77" i="107" s="1"/>
  <c r="R76" i="107"/>
  <c r="P76" i="107"/>
  <c r="M76" i="107"/>
  <c r="R75" i="107"/>
  <c r="M75" i="107"/>
  <c r="P75" i="107" s="1"/>
  <c r="M74" i="107"/>
  <c r="P74" i="107" s="1"/>
  <c r="R73" i="107"/>
  <c r="M73" i="107"/>
  <c r="P73" i="107" s="1"/>
  <c r="R72" i="107"/>
  <c r="P72" i="107"/>
  <c r="M72" i="107"/>
  <c r="R71" i="107"/>
  <c r="M71" i="107"/>
  <c r="P71" i="107" s="1"/>
  <c r="R70" i="107"/>
  <c r="M70" i="107"/>
  <c r="P70" i="107" s="1"/>
  <c r="R69" i="107"/>
  <c r="M69" i="107"/>
  <c r="P69" i="107" s="1"/>
  <c r="R68" i="107"/>
  <c r="P68" i="107"/>
  <c r="M68" i="107"/>
  <c r="R67" i="107"/>
  <c r="M67" i="107"/>
  <c r="P67" i="107" s="1"/>
  <c r="R66" i="107"/>
  <c r="P66" i="107"/>
  <c r="M66" i="107"/>
  <c r="R65" i="107"/>
  <c r="M65" i="107"/>
  <c r="P65" i="107" s="1"/>
  <c r="R64" i="107"/>
  <c r="P64" i="107"/>
  <c r="M64" i="107"/>
  <c r="R63" i="107"/>
  <c r="M63" i="107"/>
  <c r="P63" i="107" s="1"/>
  <c r="R62" i="107"/>
  <c r="M62" i="107"/>
  <c r="P62" i="107" s="1"/>
  <c r="R61" i="107"/>
  <c r="P61" i="107"/>
  <c r="M61" i="107"/>
  <c r="R60" i="107"/>
  <c r="M60" i="107"/>
  <c r="P60" i="107" s="1"/>
  <c r="R59" i="107"/>
  <c r="M59" i="107"/>
  <c r="P59" i="107" s="1"/>
  <c r="R58" i="107"/>
  <c r="P58" i="107"/>
  <c r="M58" i="107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P48" i="107"/>
  <c r="M48" i="107"/>
  <c r="R47" i="107"/>
  <c r="M47" i="107"/>
  <c r="P47" i="107" s="1"/>
  <c r="R46" i="107"/>
  <c r="M46" i="107"/>
  <c r="P46" i="107" s="1"/>
  <c r="R45" i="107"/>
  <c r="M45" i="107"/>
  <c r="P45" i="107" s="1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P39" i="107"/>
  <c r="M39" i="107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P30" i="107"/>
  <c r="M30" i="107"/>
  <c r="R29" i="107"/>
  <c r="M29" i="107"/>
  <c r="P29" i="107" s="1"/>
  <c r="R28" i="107"/>
  <c r="P28" i="107"/>
  <c r="M28" i="107"/>
  <c r="R27" i="107"/>
  <c r="M27" i="107"/>
  <c r="P27" i="107" s="1"/>
  <c r="R26" i="107"/>
  <c r="P26" i="107"/>
  <c r="M26" i="107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P16" i="107"/>
  <c r="M16" i="107"/>
  <c r="R15" i="107"/>
  <c r="M15" i="107"/>
  <c r="P15" i="107" s="1"/>
  <c r="R14" i="107"/>
  <c r="M14" i="107"/>
  <c r="P14" i="107" s="1"/>
  <c r="R13" i="107"/>
  <c r="M13" i="107"/>
  <c r="P13" i="107" s="1"/>
  <c r="R12" i="107"/>
  <c r="P12" i="107"/>
  <c r="M12" i="107"/>
  <c r="R11" i="107"/>
  <c r="M11" i="107"/>
  <c r="P11" i="107" s="1"/>
  <c r="R10" i="107"/>
  <c r="P10" i="107"/>
  <c r="M10" i="107"/>
  <c r="R9" i="107"/>
  <c r="M9" i="107"/>
  <c r="P9" i="107" s="1"/>
  <c r="R8" i="107"/>
  <c r="P8" i="107"/>
  <c r="M8" i="107"/>
  <c r="R7" i="107"/>
  <c r="M7" i="107"/>
  <c r="P7" i="107" s="1"/>
  <c r="R6" i="107"/>
  <c r="M6" i="107"/>
  <c r="P6" i="107" s="1"/>
  <c r="R5" i="107"/>
  <c r="M5" i="107"/>
  <c r="N233" i="106"/>
  <c r="N230" i="106"/>
  <c r="W34" i="8" s="1"/>
  <c r="M227" i="106"/>
  <c r="R225" i="106"/>
  <c r="P225" i="106"/>
  <c r="M225" i="106"/>
  <c r="R224" i="106"/>
  <c r="M224" i="106"/>
  <c r="P224" i="106" s="1"/>
  <c r="R223" i="106"/>
  <c r="M223" i="106"/>
  <c r="P223" i="106" s="1"/>
  <c r="R222" i="106"/>
  <c r="P222" i="106"/>
  <c r="M222" i="106"/>
  <c r="R221" i="106"/>
  <c r="P221" i="106"/>
  <c r="M221" i="106"/>
  <c r="R220" i="106"/>
  <c r="M220" i="106"/>
  <c r="P220" i="106" s="1"/>
  <c r="R219" i="106"/>
  <c r="M219" i="106"/>
  <c r="P219" i="106" s="1"/>
  <c r="R218" i="106"/>
  <c r="M218" i="106"/>
  <c r="P218" i="106" s="1"/>
  <c r="R217" i="106"/>
  <c r="M217" i="106"/>
  <c r="P217" i="106" s="1"/>
  <c r="R216" i="106"/>
  <c r="M216" i="106"/>
  <c r="P216" i="106" s="1"/>
  <c r="R215" i="106"/>
  <c r="M215" i="106"/>
  <c r="P215" i="106" s="1"/>
  <c r="R214" i="106"/>
  <c r="P214" i="106"/>
  <c r="M214" i="106"/>
  <c r="R213" i="106"/>
  <c r="P213" i="106"/>
  <c r="M213" i="106"/>
  <c r="R212" i="106"/>
  <c r="M212" i="106"/>
  <c r="P212" i="106" s="1"/>
  <c r="R211" i="106"/>
  <c r="P211" i="106"/>
  <c r="M211" i="106"/>
  <c r="R210" i="106"/>
  <c r="M210" i="106"/>
  <c r="P210" i="106" s="1"/>
  <c r="R209" i="106"/>
  <c r="M209" i="106"/>
  <c r="P209" i="106" s="1"/>
  <c r="R208" i="106"/>
  <c r="M208" i="106"/>
  <c r="P208" i="106" s="1"/>
  <c r="R207" i="106"/>
  <c r="M207" i="106"/>
  <c r="P207" i="106" s="1"/>
  <c r="R206" i="106"/>
  <c r="M206" i="106"/>
  <c r="P206" i="106" s="1"/>
  <c r="R205" i="106"/>
  <c r="M205" i="106"/>
  <c r="P205" i="106" s="1"/>
  <c r="R204" i="106"/>
  <c r="P204" i="106"/>
  <c r="M204" i="106"/>
  <c r="R203" i="106"/>
  <c r="P203" i="106"/>
  <c r="M203" i="106"/>
  <c r="R202" i="106"/>
  <c r="M202" i="106"/>
  <c r="P202" i="106" s="1"/>
  <c r="R201" i="106"/>
  <c r="M201" i="106"/>
  <c r="P201" i="106" s="1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P191" i="106"/>
  <c r="M191" i="106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R178" i="106"/>
  <c r="M178" i="106"/>
  <c r="P178" i="106" s="1"/>
  <c r="R177" i="106"/>
  <c r="M177" i="106"/>
  <c r="P177" i="106" s="1"/>
  <c r="R176" i="106"/>
  <c r="M176" i="106"/>
  <c r="P176" i="106" s="1"/>
  <c r="R175" i="106"/>
  <c r="P175" i="106"/>
  <c r="M175" i="106"/>
  <c r="R174" i="106"/>
  <c r="M174" i="106"/>
  <c r="P174" i="106" s="1"/>
  <c r="R173" i="106"/>
  <c r="P173" i="106"/>
  <c r="M173" i="106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P161" i="106"/>
  <c r="M161" i="106"/>
  <c r="R160" i="106"/>
  <c r="M160" i="106"/>
  <c r="P160" i="106" s="1"/>
  <c r="R159" i="106"/>
  <c r="P159" i="106"/>
  <c r="M159" i="106"/>
  <c r="R158" i="106"/>
  <c r="M158" i="106"/>
  <c r="P158" i="106" s="1"/>
  <c r="M157" i="106"/>
  <c r="P157" i="106" s="1"/>
  <c r="R156" i="106"/>
  <c r="M156" i="106"/>
  <c r="P156" i="106" s="1"/>
  <c r="R155" i="106"/>
  <c r="P155" i="106"/>
  <c r="M155" i="106"/>
  <c r="R154" i="106"/>
  <c r="M154" i="106"/>
  <c r="P154" i="106" s="1"/>
  <c r="R153" i="106"/>
  <c r="P153" i="106"/>
  <c r="M153" i="106"/>
  <c r="R152" i="106"/>
  <c r="M152" i="106"/>
  <c r="P152" i="106" s="1"/>
  <c r="R151" i="106"/>
  <c r="P151" i="106"/>
  <c r="M151" i="106"/>
  <c r="R150" i="106"/>
  <c r="M150" i="106"/>
  <c r="P150" i="106" s="1"/>
  <c r="R149" i="106"/>
  <c r="P149" i="106"/>
  <c r="M149" i="106"/>
  <c r="R148" i="106"/>
  <c r="M148" i="106"/>
  <c r="P148" i="106" s="1"/>
  <c r="R147" i="106"/>
  <c r="P147" i="106"/>
  <c r="M147" i="106"/>
  <c r="R146" i="106"/>
  <c r="M146" i="106"/>
  <c r="P146" i="106" s="1"/>
  <c r="R145" i="106"/>
  <c r="P145" i="106"/>
  <c r="M145" i="106"/>
  <c r="R144" i="106"/>
  <c r="M144" i="106"/>
  <c r="P144" i="106" s="1"/>
  <c r="R143" i="106"/>
  <c r="P143" i="106"/>
  <c r="M143" i="106"/>
  <c r="R142" i="106"/>
  <c r="M142" i="106"/>
  <c r="P142" i="106" s="1"/>
  <c r="R141" i="106"/>
  <c r="M141" i="106"/>
  <c r="P141" i="106" s="1"/>
  <c r="R140" i="106"/>
  <c r="M140" i="106"/>
  <c r="P140" i="106" s="1"/>
  <c r="R139" i="106"/>
  <c r="P139" i="106"/>
  <c r="M139" i="106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R129" i="106"/>
  <c r="P129" i="106"/>
  <c r="M129" i="106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P123" i="106"/>
  <c r="M123" i="106"/>
  <c r="R122" i="106"/>
  <c r="M122" i="106"/>
  <c r="P122" i="106" s="1"/>
  <c r="R121" i="106"/>
  <c r="P121" i="106"/>
  <c r="M121" i="106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P115" i="106"/>
  <c r="M115" i="106"/>
  <c r="M114" i="106"/>
  <c r="P114" i="106" s="1"/>
  <c r="R113" i="106"/>
  <c r="M113" i="106"/>
  <c r="P113" i="106" s="1"/>
  <c r="R112" i="106"/>
  <c r="P112" i="106"/>
  <c r="M112" i="106"/>
  <c r="R111" i="106"/>
  <c r="M111" i="106"/>
  <c r="P111" i="106" s="1"/>
  <c r="R110" i="106"/>
  <c r="M110" i="106"/>
  <c r="P110" i="106" s="1"/>
  <c r="R109" i="106"/>
  <c r="M109" i="106"/>
  <c r="P109" i="106" s="1"/>
  <c r="R108" i="106"/>
  <c r="M108" i="106"/>
  <c r="P108" i="106" s="1"/>
  <c r="R107" i="106"/>
  <c r="M107" i="106"/>
  <c r="P107" i="106" s="1"/>
  <c r="R106" i="106"/>
  <c r="P106" i="106"/>
  <c r="M106" i="106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P96" i="106"/>
  <c r="M96" i="106"/>
  <c r="M95" i="106"/>
  <c r="P95" i="106" s="1"/>
  <c r="R94" i="106"/>
  <c r="M94" i="106"/>
  <c r="P94" i="106" s="1"/>
  <c r="R93" i="106"/>
  <c r="M93" i="106"/>
  <c r="P93" i="106" s="1"/>
  <c r="R92" i="106"/>
  <c r="M92" i="106"/>
  <c r="P92" i="106" s="1"/>
  <c r="R91" i="106"/>
  <c r="P91" i="106"/>
  <c r="M91" i="106"/>
  <c r="R90" i="106"/>
  <c r="M90" i="106"/>
  <c r="P90" i="106" s="1"/>
  <c r="R89" i="106"/>
  <c r="M89" i="106"/>
  <c r="P89" i="106" s="1"/>
  <c r="R88" i="106"/>
  <c r="M88" i="106"/>
  <c r="P88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P82" i="106" s="1"/>
  <c r="R81" i="106"/>
  <c r="M81" i="106"/>
  <c r="P81" i="106" s="1"/>
  <c r="R80" i="106"/>
  <c r="P80" i="106"/>
  <c r="M80" i="106"/>
  <c r="R79" i="106"/>
  <c r="M79" i="106"/>
  <c r="P79" i="106" s="1"/>
  <c r="R78" i="106"/>
  <c r="M78" i="106"/>
  <c r="P78" i="106" s="1"/>
  <c r="R77" i="106"/>
  <c r="M77" i="106"/>
  <c r="P77" i="106" s="1"/>
  <c r="R76" i="106"/>
  <c r="P76" i="106"/>
  <c r="M76" i="106"/>
  <c r="R75" i="106"/>
  <c r="M75" i="106"/>
  <c r="P75" i="106" s="1"/>
  <c r="M74" i="106"/>
  <c r="P74" i="106" s="1"/>
  <c r="R73" i="106"/>
  <c r="M73" i="106"/>
  <c r="P73" i="106" s="1"/>
  <c r="R72" i="106"/>
  <c r="M72" i="106"/>
  <c r="P72" i="106" s="1"/>
  <c r="R71" i="106"/>
  <c r="P71" i="106"/>
  <c r="M71" i="106"/>
  <c r="R70" i="106"/>
  <c r="M70" i="106"/>
  <c r="P70" i="106" s="1"/>
  <c r="R69" i="106"/>
  <c r="P69" i="106"/>
  <c r="M69" i="106"/>
  <c r="R68" i="106"/>
  <c r="M68" i="106"/>
  <c r="P68" i="106" s="1"/>
  <c r="R67" i="106"/>
  <c r="P67" i="106"/>
  <c r="M67" i="106"/>
  <c r="R66" i="106"/>
  <c r="M66" i="106"/>
  <c r="P66" i="106" s="1"/>
  <c r="R65" i="106"/>
  <c r="M65" i="106"/>
  <c r="P65" i="106" s="1"/>
  <c r="R64" i="106"/>
  <c r="M64" i="106"/>
  <c r="P64" i="106" s="1"/>
  <c r="R63" i="106"/>
  <c r="P63" i="106"/>
  <c r="M63" i="106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P53" i="106"/>
  <c r="M53" i="106"/>
  <c r="R52" i="106"/>
  <c r="M52" i="106"/>
  <c r="P52" i="106" s="1"/>
  <c r="R51" i="106"/>
  <c r="M51" i="106"/>
  <c r="P51" i="106" s="1"/>
  <c r="R50" i="106"/>
  <c r="M50" i="106"/>
  <c r="P50" i="106" s="1"/>
  <c r="R49" i="106"/>
  <c r="P49" i="106"/>
  <c r="M49" i="106"/>
  <c r="R48" i="106"/>
  <c r="M48" i="106"/>
  <c r="P48" i="106" s="1"/>
  <c r="R47" i="106"/>
  <c r="M47" i="106"/>
  <c r="P47" i="106" s="1"/>
  <c r="R46" i="106"/>
  <c r="M46" i="106"/>
  <c r="P46" i="106" s="1"/>
  <c r="R45" i="106"/>
  <c r="P45" i="106"/>
  <c r="M45" i="106"/>
  <c r="P44" i="106"/>
  <c r="M44" i="106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P39" i="106"/>
  <c r="M39" i="106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P32" i="106"/>
  <c r="M32" i="106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P26" i="106"/>
  <c r="M26" i="106"/>
  <c r="R25" i="106"/>
  <c r="M25" i="106"/>
  <c r="P25" i="106" s="1"/>
  <c r="R24" i="106"/>
  <c r="P24" i="106"/>
  <c r="M24" i="106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P18" i="106"/>
  <c r="M18" i="106"/>
  <c r="R17" i="106"/>
  <c r="M17" i="106"/>
  <c r="P17" i="106" s="1"/>
  <c r="R16" i="106"/>
  <c r="P16" i="106"/>
  <c r="M16" i="106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P10" i="106"/>
  <c r="M10" i="106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N233" i="105"/>
  <c r="N230" i="105"/>
  <c r="W33" i="8" s="1"/>
  <c r="M227" i="105"/>
  <c r="R225" i="105"/>
  <c r="M225" i="105"/>
  <c r="P225" i="105" s="1"/>
  <c r="R224" i="105"/>
  <c r="M224" i="105"/>
  <c r="P224" i="105" s="1"/>
  <c r="R223" i="105"/>
  <c r="P223" i="105"/>
  <c r="M223" i="105"/>
  <c r="R222" i="105"/>
  <c r="M222" i="105"/>
  <c r="P222" i="105" s="1"/>
  <c r="R221" i="105"/>
  <c r="M221" i="105"/>
  <c r="P221" i="105" s="1"/>
  <c r="R220" i="105"/>
  <c r="M220" i="105"/>
  <c r="P220" i="105" s="1"/>
  <c r="R219" i="105"/>
  <c r="M219" i="105"/>
  <c r="P219" i="105" s="1"/>
  <c r="R218" i="105"/>
  <c r="M218" i="105"/>
  <c r="P218" i="105" s="1"/>
  <c r="R217" i="105"/>
  <c r="M217" i="105"/>
  <c r="P217" i="105" s="1"/>
  <c r="R216" i="105"/>
  <c r="M216" i="105"/>
  <c r="P216" i="105" s="1"/>
  <c r="R215" i="105"/>
  <c r="M215" i="105"/>
  <c r="P215" i="105" s="1"/>
  <c r="R214" i="105"/>
  <c r="P214" i="105"/>
  <c r="M214" i="105"/>
  <c r="R213" i="105"/>
  <c r="P213" i="105"/>
  <c r="M213" i="105"/>
  <c r="R212" i="105"/>
  <c r="P212" i="105"/>
  <c r="M212" i="105"/>
  <c r="R211" i="105"/>
  <c r="M211" i="105"/>
  <c r="P211" i="105" s="1"/>
  <c r="R210" i="105"/>
  <c r="P210" i="105"/>
  <c r="M210" i="105"/>
  <c r="R209" i="105"/>
  <c r="M209" i="105"/>
  <c r="P209" i="105" s="1"/>
  <c r="R208" i="105"/>
  <c r="M208" i="105"/>
  <c r="P208" i="105" s="1"/>
  <c r="R207" i="105"/>
  <c r="M207" i="105"/>
  <c r="P207" i="105" s="1"/>
  <c r="R206" i="105"/>
  <c r="M206" i="105"/>
  <c r="P206" i="105" s="1"/>
  <c r="R205" i="105"/>
  <c r="P205" i="105"/>
  <c r="M205" i="105"/>
  <c r="R204" i="105"/>
  <c r="M204" i="105"/>
  <c r="P204" i="105" s="1"/>
  <c r="R203" i="105"/>
  <c r="M203" i="105"/>
  <c r="P203" i="105" s="1"/>
  <c r="R202" i="105"/>
  <c r="M202" i="105"/>
  <c r="P202" i="105" s="1"/>
  <c r="R201" i="105"/>
  <c r="M201" i="105"/>
  <c r="P201" i="105" s="1"/>
  <c r="R200" i="105"/>
  <c r="M200" i="105"/>
  <c r="P200" i="105" s="1"/>
  <c r="R199" i="105"/>
  <c r="M199" i="105"/>
  <c r="P199" i="105" s="1"/>
  <c r="R198" i="105"/>
  <c r="M198" i="105"/>
  <c r="P198" i="105" s="1"/>
  <c r="R197" i="105"/>
  <c r="P197" i="105"/>
  <c r="M197" i="105"/>
  <c r="R196" i="105"/>
  <c r="M196" i="105"/>
  <c r="P196" i="105" s="1"/>
  <c r="R195" i="105"/>
  <c r="P195" i="105"/>
  <c r="M195" i="105"/>
  <c r="R194" i="105"/>
  <c r="M194" i="105"/>
  <c r="P194" i="105" s="1"/>
  <c r="R193" i="105"/>
  <c r="P193" i="105"/>
  <c r="M193" i="105"/>
  <c r="R192" i="105"/>
  <c r="M192" i="105"/>
  <c r="P192" i="105" s="1"/>
  <c r="R191" i="105"/>
  <c r="M191" i="105"/>
  <c r="P191" i="105" s="1"/>
  <c r="R190" i="105"/>
  <c r="P190" i="105"/>
  <c r="M190" i="105"/>
  <c r="R189" i="105"/>
  <c r="M189" i="105"/>
  <c r="P189" i="105" s="1"/>
  <c r="R188" i="105"/>
  <c r="M188" i="105"/>
  <c r="P188" i="105" s="1"/>
  <c r="R187" i="105"/>
  <c r="P187" i="105"/>
  <c r="M187" i="105"/>
  <c r="R186" i="105"/>
  <c r="M186" i="105"/>
  <c r="P186" i="105" s="1"/>
  <c r="R185" i="105"/>
  <c r="M185" i="105"/>
  <c r="P185" i="105" s="1"/>
  <c r="R184" i="105"/>
  <c r="M184" i="105"/>
  <c r="P184" i="105" s="1"/>
  <c r="R183" i="105"/>
  <c r="P183" i="105"/>
  <c r="M183" i="105"/>
  <c r="R182" i="105"/>
  <c r="M182" i="105"/>
  <c r="P182" i="105" s="1"/>
  <c r="R181" i="105"/>
  <c r="M181" i="105"/>
  <c r="P181" i="105" s="1"/>
  <c r="R180" i="105"/>
  <c r="P180" i="105"/>
  <c r="M180" i="105"/>
  <c r="R179" i="105"/>
  <c r="M179" i="105"/>
  <c r="P179" i="105" s="1"/>
  <c r="R178" i="105"/>
  <c r="P178" i="105"/>
  <c r="M178" i="105"/>
  <c r="R177" i="105"/>
  <c r="P177" i="105"/>
  <c r="M177" i="105"/>
  <c r="R176" i="105"/>
  <c r="M176" i="105"/>
  <c r="P176" i="105" s="1"/>
  <c r="R175" i="105"/>
  <c r="P175" i="105"/>
  <c r="M175" i="105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P170" i="105"/>
  <c r="M170" i="105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P165" i="105"/>
  <c r="M165" i="105"/>
  <c r="R164" i="105"/>
  <c r="M164" i="105"/>
  <c r="P164" i="105" s="1"/>
  <c r="R163" i="105"/>
  <c r="P163" i="105"/>
  <c r="M163" i="105"/>
  <c r="R162" i="105"/>
  <c r="M162" i="105"/>
  <c r="P162" i="105" s="1"/>
  <c r="R161" i="105"/>
  <c r="P161" i="105"/>
  <c r="M161" i="105"/>
  <c r="R160" i="105"/>
  <c r="M160" i="105"/>
  <c r="P160" i="105" s="1"/>
  <c r="R159" i="105"/>
  <c r="M159" i="105"/>
  <c r="P159" i="105" s="1"/>
  <c r="R158" i="105"/>
  <c r="M158" i="105"/>
  <c r="P158" i="105" s="1"/>
  <c r="M157" i="105"/>
  <c r="P157" i="105" s="1"/>
  <c r="R156" i="105"/>
  <c r="P156" i="105"/>
  <c r="M156" i="105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P150" i="105"/>
  <c r="M150" i="105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P136" i="105"/>
  <c r="M136" i="105"/>
  <c r="R135" i="105"/>
  <c r="M135" i="105"/>
  <c r="P135" i="105" s="1"/>
  <c r="R134" i="105"/>
  <c r="P134" i="105"/>
  <c r="M134" i="105"/>
  <c r="R133" i="105"/>
  <c r="M133" i="105"/>
  <c r="P133" i="105" s="1"/>
  <c r="R132" i="105"/>
  <c r="P132" i="105"/>
  <c r="M132" i="105"/>
  <c r="R131" i="105"/>
  <c r="M131" i="105"/>
  <c r="P131" i="105" s="1"/>
  <c r="R130" i="105"/>
  <c r="P130" i="105"/>
  <c r="M130" i="105"/>
  <c r="R129" i="105"/>
  <c r="M129" i="105"/>
  <c r="P129" i="105" s="1"/>
  <c r="R128" i="105"/>
  <c r="P128" i="105"/>
  <c r="M128" i="105"/>
  <c r="R127" i="105"/>
  <c r="M127" i="105"/>
  <c r="P127" i="105" s="1"/>
  <c r="R126" i="105"/>
  <c r="M126" i="105"/>
  <c r="P126" i="105" s="1"/>
  <c r="R125" i="105"/>
  <c r="M125" i="105"/>
  <c r="P125" i="105" s="1"/>
  <c r="R124" i="105"/>
  <c r="P124" i="105"/>
  <c r="M124" i="105"/>
  <c r="R123" i="105"/>
  <c r="M123" i="105"/>
  <c r="P123" i="105" s="1"/>
  <c r="R122" i="105"/>
  <c r="P122" i="105"/>
  <c r="M122" i="105"/>
  <c r="R121" i="105"/>
  <c r="M121" i="105"/>
  <c r="P121" i="105" s="1"/>
  <c r="R120" i="105"/>
  <c r="M120" i="105"/>
  <c r="P120" i="105" s="1"/>
  <c r="R119" i="105"/>
  <c r="M119" i="105"/>
  <c r="P119" i="105" s="1"/>
  <c r="R118" i="105"/>
  <c r="P118" i="105"/>
  <c r="M118" i="105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P110" i="105"/>
  <c r="M110" i="105"/>
  <c r="R109" i="105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P105" i="105"/>
  <c r="M105" i="105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P100" i="105"/>
  <c r="M100" i="105"/>
  <c r="R99" i="105"/>
  <c r="P99" i="105"/>
  <c r="M99" i="105"/>
  <c r="R98" i="105"/>
  <c r="M98" i="105"/>
  <c r="P98" i="105" s="1"/>
  <c r="R97" i="105"/>
  <c r="P97" i="105"/>
  <c r="M97" i="105"/>
  <c r="R96" i="105"/>
  <c r="M96" i="105"/>
  <c r="P96" i="105" s="1"/>
  <c r="M95" i="105"/>
  <c r="P95" i="105" s="1"/>
  <c r="R94" i="105"/>
  <c r="P94" i="105"/>
  <c r="M94" i="105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P89" i="105"/>
  <c r="M89" i="105"/>
  <c r="R88" i="105"/>
  <c r="M88" i="105"/>
  <c r="P88" i="105" s="1"/>
  <c r="R86" i="105"/>
  <c r="M86" i="105"/>
  <c r="P86" i="105" s="1"/>
  <c r="R85" i="105"/>
  <c r="P85" i="105"/>
  <c r="M85" i="105"/>
  <c r="R84" i="105"/>
  <c r="M84" i="105"/>
  <c r="P84" i="105" s="1"/>
  <c r="R83" i="105"/>
  <c r="M83" i="105"/>
  <c r="P83" i="105" s="1"/>
  <c r="R82" i="105"/>
  <c r="M82" i="105"/>
  <c r="P82" i="105" s="1"/>
  <c r="R81" i="105"/>
  <c r="P81" i="105"/>
  <c r="M81" i="105"/>
  <c r="R80" i="105"/>
  <c r="M80" i="105"/>
  <c r="P80" i="105" s="1"/>
  <c r="R79" i="105"/>
  <c r="P79" i="105"/>
  <c r="M79" i="105"/>
  <c r="R78" i="105"/>
  <c r="M78" i="105"/>
  <c r="P78" i="105" s="1"/>
  <c r="R77" i="105"/>
  <c r="P77" i="105"/>
  <c r="M77" i="105"/>
  <c r="R76" i="105"/>
  <c r="M76" i="105"/>
  <c r="P76" i="105" s="1"/>
  <c r="R75" i="105"/>
  <c r="P75" i="105"/>
  <c r="M75" i="105"/>
  <c r="M74" i="105"/>
  <c r="P74" i="105" s="1"/>
  <c r="R73" i="105"/>
  <c r="P73" i="105"/>
  <c r="M73" i="105"/>
  <c r="R72" i="105"/>
  <c r="M72" i="105"/>
  <c r="P72" i="105" s="1"/>
  <c r="R71" i="105"/>
  <c r="P71" i="105"/>
  <c r="M71" i="105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P63" i="105"/>
  <c r="M63" i="105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P55" i="105"/>
  <c r="M55" i="105"/>
  <c r="R54" i="105"/>
  <c r="P54" i="105"/>
  <c r="M54" i="105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P36" i="105"/>
  <c r="M36" i="105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P27" i="105"/>
  <c r="M27" i="105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P19" i="105"/>
  <c r="M19" i="105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N233" i="104"/>
  <c r="N230" i="104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P222" i="104"/>
  <c r="M222" i="104"/>
  <c r="R221" i="104"/>
  <c r="M221" i="104"/>
  <c r="P221" i="104" s="1"/>
  <c r="R220" i="104"/>
  <c r="M220" i="104"/>
  <c r="P220" i="104" s="1"/>
  <c r="R219" i="104"/>
  <c r="M219" i="104"/>
  <c r="P219" i="104" s="1"/>
  <c r="R218" i="104"/>
  <c r="M218" i="104"/>
  <c r="P218" i="104" s="1"/>
  <c r="R217" i="104"/>
  <c r="M217" i="104"/>
  <c r="P217" i="104" s="1"/>
  <c r="R216" i="104"/>
  <c r="M216" i="104"/>
  <c r="P216" i="104" s="1"/>
  <c r="R215" i="104"/>
  <c r="M215" i="104"/>
  <c r="P215" i="104" s="1"/>
  <c r="R214" i="104"/>
  <c r="M214" i="104"/>
  <c r="P214" i="104" s="1"/>
  <c r="R213" i="104"/>
  <c r="M213" i="104"/>
  <c r="P213" i="104" s="1"/>
  <c r="R212" i="104"/>
  <c r="M212" i="104"/>
  <c r="P212" i="104" s="1"/>
  <c r="R211" i="104"/>
  <c r="M211" i="104"/>
  <c r="P211" i="104" s="1"/>
  <c r="R210" i="104"/>
  <c r="P210" i="104"/>
  <c r="M210" i="104"/>
  <c r="R209" i="104"/>
  <c r="M209" i="104"/>
  <c r="P209" i="104" s="1"/>
  <c r="R208" i="104"/>
  <c r="M208" i="104"/>
  <c r="P208" i="104" s="1"/>
  <c r="R207" i="104"/>
  <c r="M207" i="104"/>
  <c r="P207" i="104" s="1"/>
  <c r="R206" i="104"/>
  <c r="P206" i="104"/>
  <c r="M206" i="104"/>
  <c r="R205" i="104"/>
  <c r="M205" i="104"/>
  <c r="P205" i="104" s="1"/>
  <c r="R204" i="104"/>
  <c r="P204" i="104"/>
  <c r="M204" i="104"/>
  <c r="R203" i="104"/>
  <c r="P203" i="104"/>
  <c r="M203" i="104"/>
  <c r="R202" i="104"/>
  <c r="M202" i="104"/>
  <c r="P202" i="104" s="1"/>
  <c r="R201" i="104"/>
  <c r="M201" i="104"/>
  <c r="P201" i="104" s="1"/>
  <c r="R200" i="104"/>
  <c r="M200" i="104"/>
  <c r="P200" i="104" s="1"/>
  <c r="R199" i="104"/>
  <c r="P199" i="104"/>
  <c r="M199" i="104"/>
  <c r="R198" i="104"/>
  <c r="P198" i="104"/>
  <c r="M198" i="104"/>
  <c r="R197" i="104"/>
  <c r="M197" i="104"/>
  <c r="P197" i="104" s="1"/>
  <c r="R196" i="104"/>
  <c r="P196" i="104"/>
  <c r="M196" i="104"/>
  <c r="R195" i="104"/>
  <c r="M195" i="104"/>
  <c r="P195" i="104" s="1"/>
  <c r="R194" i="104"/>
  <c r="M194" i="104"/>
  <c r="P194" i="104" s="1"/>
  <c r="R193" i="104"/>
  <c r="M193" i="104"/>
  <c r="P193" i="104" s="1"/>
  <c r="R192" i="104"/>
  <c r="P192" i="104"/>
  <c r="M192" i="104"/>
  <c r="R191" i="104"/>
  <c r="P191" i="104"/>
  <c r="M191" i="104"/>
  <c r="R190" i="104"/>
  <c r="M190" i="104"/>
  <c r="P190" i="104" s="1"/>
  <c r="R189" i="104"/>
  <c r="M189" i="104"/>
  <c r="P189" i="104" s="1"/>
  <c r="R188" i="104"/>
  <c r="M188" i="104"/>
  <c r="P188" i="104" s="1"/>
  <c r="R187" i="104"/>
  <c r="P187" i="104"/>
  <c r="M187" i="104"/>
  <c r="R186" i="104"/>
  <c r="P186" i="104"/>
  <c r="M186" i="104"/>
  <c r="R185" i="104"/>
  <c r="M185" i="104"/>
  <c r="P185" i="104" s="1"/>
  <c r="R184" i="104"/>
  <c r="M184" i="104"/>
  <c r="P184" i="104" s="1"/>
  <c r="R183" i="104"/>
  <c r="M183" i="104"/>
  <c r="P183" i="104" s="1"/>
  <c r="R182" i="104"/>
  <c r="P182" i="104"/>
  <c r="M182" i="104"/>
  <c r="R181" i="104"/>
  <c r="P181" i="104"/>
  <c r="M181" i="104"/>
  <c r="R180" i="104"/>
  <c r="P180" i="104"/>
  <c r="M180" i="104"/>
  <c r="R179" i="104"/>
  <c r="M179" i="104"/>
  <c r="P179" i="104" s="1"/>
  <c r="R178" i="104"/>
  <c r="M178" i="104"/>
  <c r="P178" i="104" s="1"/>
  <c r="R177" i="104"/>
  <c r="M177" i="104"/>
  <c r="P177" i="104" s="1"/>
  <c r="R176" i="104"/>
  <c r="M176" i="104"/>
  <c r="P176" i="104" s="1"/>
  <c r="R175" i="104"/>
  <c r="P175" i="104"/>
  <c r="M175" i="104"/>
  <c r="R174" i="104"/>
  <c r="P174" i="104"/>
  <c r="M174" i="104"/>
  <c r="R173" i="104"/>
  <c r="P173" i="104"/>
  <c r="M173" i="104"/>
  <c r="R172" i="104"/>
  <c r="M172" i="104"/>
  <c r="P172" i="104" s="1"/>
  <c r="R171" i="104"/>
  <c r="M171" i="104"/>
  <c r="P171" i="104" s="1"/>
  <c r="R170" i="104"/>
  <c r="P170" i="104"/>
  <c r="M170" i="104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P163" i="104"/>
  <c r="M163" i="104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P152" i="104"/>
  <c r="M152" i="104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P136" i="104"/>
  <c r="M136" i="104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R129" i="104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P124" i="104"/>
  <c r="M124" i="104"/>
  <c r="R123" i="104"/>
  <c r="M123" i="104"/>
  <c r="P123" i="104" s="1"/>
  <c r="R122" i="104"/>
  <c r="P122" i="104"/>
  <c r="M122" i="104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P113" i="104"/>
  <c r="M113" i="104"/>
  <c r="R112" i="104"/>
  <c r="M112" i="104"/>
  <c r="P112" i="104" s="1"/>
  <c r="R111" i="104"/>
  <c r="M111" i="104"/>
  <c r="P111" i="104" s="1"/>
  <c r="R110" i="104"/>
  <c r="M110" i="104"/>
  <c r="P110" i="104" s="1"/>
  <c r="R109" i="104"/>
  <c r="M109" i="104"/>
  <c r="P109" i="104" s="1"/>
  <c r="R108" i="104"/>
  <c r="P108" i="104"/>
  <c r="M108" i="104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P102" i="104"/>
  <c r="M102" i="104"/>
  <c r="R101" i="104"/>
  <c r="M101" i="104"/>
  <c r="P101" i="104" s="1"/>
  <c r="M100" i="104"/>
  <c r="P100" i="104" s="1"/>
  <c r="R99" i="104"/>
  <c r="M99" i="104"/>
  <c r="P99" i="104" s="1"/>
  <c r="R98" i="104"/>
  <c r="M98" i="104"/>
  <c r="P98" i="104" s="1"/>
  <c r="R97" i="104"/>
  <c r="P97" i="104"/>
  <c r="M97" i="104"/>
  <c r="R96" i="104"/>
  <c r="M96" i="104"/>
  <c r="P96" i="104" s="1"/>
  <c r="M95" i="104"/>
  <c r="P95" i="104" s="1"/>
  <c r="R94" i="104"/>
  <c r="M94" i="104"/>
  <c r="P94" i="104" s="1"/>
  <c r="R93" i="104"/>
  <c r="P93" i="104"/>
  <c r="M93" i="104"/>
  <c r="R92" i="104"/>
  <c r="M92" i="104"/>
  <c r="P92" i="104" s="1"/>
  <c r="R91" i="104"/>
  <c r="M91" i="104"/>
  <c r="P91" i="104" s="1"/>
  <c r="R90" i="104"/>
  <c r="M90" i="104"/>
  <c r="P90" i="104" s="1"/>
  <c r="R89" i="104"/>
  <c r="P89" i="104"/>
  <c r="M89" i="104"/>
  <c r="R88" i="104"/>
  <c r="M88" i="104"/>
  <c r="P88" i="104" s="1"/>
  <c r="R86" i="104"/>
  <c r="M86" i="104"/>
  <c r="P86" i="104" s="1"/>
  <c r="R85" i="104"/>
  <c r="P85" i="104"/>
  <c r="M85" i="104"/>
  <c r="R84" i="104"/>
  <c r="M84" i="104"/>
  <c r="P84" i="104" s="1"/>
  <c r="R83" i="104"/>
  <c r="P83" i="104"/>
  <c r="M83" i="104"/>
  <c r="R82" i="104"/>
  <c r="M82" i="104"/>
  <c r="P82" i="104" s="1"/>
  <c r="R81" i="104"/>
  <c r="P81" i="104"/>
  <c r="M81" i="104"/>
  <c r="R80" i="104"/>
  <c r="M80" i="104"/>
  <c r="P80" i="104" s="1"/>
  <c r="R79" i="104"/>
  <c r="P79" i="104"/>
  <c r="M79" i="104"/>
  <c r="R78" i="104"/>
  <c r="M78" i="104"/>
  <c r="P78" i="104" s="1"/>
  <c r="R77" i="104"/>
  <c r="M77" i="104"/>
  <c r="P77" i="104" s="1"/>
  <c r="R76" i="104"/>
  <c r="M76" i="104"/>
  <c r="P76" i="104" s="1"/>
  <c r="R75" i="104"/>
  <c r="P75" i="104"/>
  <c r="M75" i="104"/>
  <c r="P74" i="104"/>
  <c r="M74" i="104"/>
  <c r="R73" i="104"/>
  <c r="M73" i="104"/>
  <c r="P73" i="104" s="1"/>
  <c r="R72" i="104"/>
  <c r="P72" i="104"/>
  <c r="M72" i="104"/>
  <c r="R71" i="104"/>
  <c r="P71" i="104"/>
  <c r="M71" i="104"/>
  <c r="R70" i="104"/>
  <c r="P70" i="104"/>
  <c r="M70" i="104"/>
  <c r="R69" i="104"/>
  <c r="P69" i="104"/>
  <c r="M69" i="104"/>
  <c r="R68" i="104"/>
  <c r="M68" i="104"/>
  <c r="P68" i="104" s="1"/>
  <c r="R67" i="104"/>
  <c r="P67" i="104"/>
  <c r="M67" i="104"/>
  <c r="R66" i="104"/>
  <c r="M66" i="104"/>
  <c r="P66" i="104" s="1"/>
  <c r="R65" i="104"/>
  <c r="M65" i="104"/>
  <c r="P65" i="104" s="1"/>
  <c r="R64" i="104"/>
  <c r="M64" i="104"/>
  <c r="P64" i="104" s="1"/>
  <c r="R63" i="104"/>
  <c r="P63" i="104"/>
  <c r="M63" i="104"/>
  <c r="R62" i="104"/>
  <c r="M62" i="104"/>
  <c r="P62" i="104" s="1"/>
  <c r="R61" i="104"/>
  <c r="M61" i="104"/>
  <c r="P61" i="104" s="1"/>
  <c r="R60" i="104"/>
  <c r="P60" i="104"/>
  <c r="M60" i="104"/>
  <c r="R59" i="104"/>
  <c r="P59" i="104"/>
  <c r="M59" i="104"/>
  <c r="R58" i="104"/>
  <c r="P58" i="104"/>
  <c r="M58" i="104"/>
  <c r="R57" i="104"/>
  <c r="M57" i="104"/>
  <c r="P57" i="104" s="1"/>
  <c r="R56" i="104"/>
  <c r="M56" i="104"/>
  <c r="P56" i="104" s="1"/>
  <c r="R55" i="104"/>
  <c r="P55" i="104"/>
  <c r="M55" i="104"/>
  <c r="R54" i="104"/>
  <c r="P54" i="104"/>
  <c r="M54" i="104"/>
  <c r="R53" i="104"/>
  <c r="P53" i="104"/>
  <c r="M53" i="104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P48" i="104"/>
  <c r="M48" i="104"/>
  <c r="R47" i="104"/>
  <c r="M47" i="104"/>
  <c r="P47" i="104" s="1"/>
  <c r="R46" i="104"/>
  <c r="M46" i="104"/>
  <c r="P46" i="104" s="1"/>
  <c r="R45" i="104"/>
  <c r="P45" i="104"/>
  <c r="M45" i="104"/>
  <c r="M44" i="104"/>
  <c r="P44" i="104" s="1"/>
  <c r="R43" i="104"/>
  <c r="M43" i="104"/>
  <c r="P43" i="104" s="1"/>
  <c r="R42" i="104"/>
  <c r="P42" i="104"/>
  <c r="M42" i="104"/>
  <c r="R41" i="104"/>
  <c r="M41" i="104"/>
  <c r="P41" i="104" s="1"/>
  <c r="R40" i="104"/>
  <c r="P40" i="104"/>
  <c r="M40" i="104"/>
  <c r="R39" i="104"/>
  <c r="M39" i="104"/>
  <c r="P39" i="104" s="1"/>
  <c r="R38" i="104"/>
  <c r="P38" i="104"/>
  <c r="M38" i="104"/>
  <c r="R37" i="104"/>
  <c r="M37" i="104"/>
  <c r="P37" i="104" s="1"/>
  <c r="R36" i="104"/>
  <c r="P36" i="104"/>
  <c r="M36" i="104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P31" i="104"/>
  <c r="M31" i="104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P17" i="104"/>
  <c r="M17" i="104"/>
  <c r="R16" i="104"/>
  <c r="M16" i="104"/>
  <c r="P16" i="104" s="1"/>
  <c r="R15" i="104"/>
  <c r="P15" i="104"/>
  <c r="M15" i="104"/>
  <c r="R14" i="104"/>
  <c r="M14" i="104"/>
  <c r="P14" i="104" s="1"/>
  <c r="R13" i="104"/>
  <c r="M13" i="104"/>
  <c r="P13" i="104" s="1"/>
  <c r="R12" i="104"/>
  <c r="M12" i="104"/>
  <c r="P12" i="104" s="1"/>
  <c r="R11" i="104"/>
  <c r="P11" i="104"/>
  <c r="M11" i="104"/>
  <c r="R10" i="104"/>
  <c r="M10" i="104"/>
  <c r="P10" i="104" s="1"/>
  <c r="R9" i="104"/>
  <c r="P9" i="104"/>
  <c r="M9" i="104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N233" i="103"/>
  <c r="N230" i="103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P222" i="103"/>
  <c r="M222" i="103"/>
  <c r="R221" i="103"/>
  <c r="M221" i="103"/>
  <c r="P221" i="103" s="1"/>
  <c r="R220" i="103"/>
  <c r="M220" i="103"/>
  <c r="P220" i="103" s="1"/>
  <c r="R219" i="103"/>
  <c r="M219" i="103"/>
  <c r="P219" i="103" s="1"/>
  <c r="R218" i="103"/>
  <c r="M218" i="103"/>
  <c r="P218" i="103" s="1"/>
  <c r="R217" i="103"/>
  <c r="M217" i="103"/>
  <c r="P217" i="103" s="1"/>
  <c r="R216" i="103"/>
  <c r="P216" i="103"/>
  <c r="M216" i="103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P210" i="103"/>
  <c r="M210" i="103"/>
  <c r="R209" i="103"/>
  <c r="M209" i="103"/>
  <c r="P209" i="103" s="1"/>
  <c r="R208" i="103"/>
  <c r="M208" i="103"/>
  <c r="P208" i="103" s="1"/>
  <c r="R207" i="103"/>
  <c r="M207" i="103"/>
  <c r="P207" i="103" s="1"/>
  <c r="R206" i="103"/>
  <c r="P206" i="103"/>
  <c r="M206" i="103"/>
  <c r="R205" i="103"/>
  <c r="M205" i="103"/>
  <c r="P205" i="103" s="1"/>
  <c r="R204" i="103"/>
  <c r="P204" i="103"/>
  <c r="M204" i="103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P196" i="103"/>
  <c r="M196" i="103"/>
  <c r="R195" i="103"/>
  <c r="M195" i="103"/>
  <c r="P195" i="103" s="1"/>
  <c r="R194" i="103"/>
  <c r="M194" i="103"/>
  <c r="P194" i="103" s="1"/>
  <c r="R193" i="103"/>
  <c r="M193" i="103"/>
  <c r="P193" i="103" s="1"/>
  <c r="R192" i="103"/>
  <c r="P192" i="103"/>
  <c r="M192" i="103"/>
  <c r="R191" i="103"/>
  <c r="M191" i="103"/>
  <c r="P191" i="103" s="1"/>
  <c r="R190" i="103"/>
  <c r="M190" i="103"/>
  <c r="P190" i="103" s="1"/>
  <c r="R189" i="103"/>
  <c r="M189" i="103"/>
  <c r="P189" i="103" s="1"/>
  <c r="R188" i="103"/>
  <c r="P188" i="103"/>
  <c r="M188" i="103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R178" i="103"/>
  <c r="M178" i="103"/>
  <c r="P178" i="103" s="1"/>
  <c r="R177" i="103"/>
  <c r="M177" i="103"/>
  <c r="P177" i="103" s="1"/>
  <c r="R176" i="103"/>
  <c r="P176" i="103"/>
  <c r="M176" i="103"/>
  <c r="R175" i="103"/>
  <c r="M175" i="103"/>
  <c r="P175" i="103" s="1"/>
  <c r="R174" i="103"/>
  <c r="P174" i="103"/>
  <c r="M174" i="103"/>
  <c r="R173" i="103"/>
  <c r="M173" i="103"/>
  <c r="P173" i="103" s="1"/>
  <c r="R172" i="103"/>
  <c r="P172" i="103"/>
  <c r="M172" i="103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P160" i="103"/>
  <c r="M160" i="103"/>
  <c r="R159" i="103"/>
  <c r="M159" i="103"/>
  <c r="P159" i="103" s="1"/>
  <c r="R158" i="103"/>
  <c r="P158" i="103"/>
  <c r="M158" i="103"/>
  <c r="P157" i="103"/>
  <c r="M157" i="103"/>
  <c r="R156" i="103"/>
  <c r="M156" i="103"/>
  <c r="P156" i="103" s="1"/>
  <c r="R155" i="103"/>
  <c r="M155" i="103"/>
  <c r="P155" i="103" s="1"/>
  <c r="R154" i="103"/>
  <c r="M154" i="103"/>
  <c r="P154" i="103" s="1"/>
  <c r="R153" i="103"/>
  <c r="P153" i="103"/>
  <c r="M153" i="103"/>
  <c r="R152" i="103"/>
  <c r="P152" i="103"/>
  <c r="M152" i="103"/>
  <c r="R151" i="103"/>
  <c r="M151" i="103"/>
  <c r="P151" i="103" s="1"/>
  <c r="R150" i="103"/>
  <c r="M150" i="103"/>
  <c r="P150" i="103" s="1"/>
  <c r="R149" i="103"/>
  <c r="P149" i="103"/>
  <c r="M149" i="103"/>
  <c r="R148" i="103"/>
  <c r="P148" i="103"/>
  <c r="M148" i="103"/>
  <c r="R147" i="103"/>
  <c r="P147" i="103"/>
  <c r="M147" i="103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P142" i="103"/>
  <c r="M142" i="103"/>
  <c r="R141" i="103"/>
  <c r="M141" i="103"/>
  <c r="P141" i="103" s="1"/>
  <c r="R140" i="103"/>
  <c r="M140" i="103"/>
  <c r="P140" i="103" s="1"/>
  <c r="R139" i="103"/>
  <c r="P139" i="103"/>
  <c r="M139" i="103"/>
  <c r="R138" i="103"/>
  <c r="P138" i="103"/>
  <c r="M138" i="103"/>
  <c r="R137" i="103"/>
  <c r="M137" i="103"/>
  <c r="P137" i="103" s="1"/>
  <c r="R136" i="103"/>
  <c r="M136" i="103"/>
  <c r="P136" i="103" s="1"/>
  <c r="R135" i="103"/>
  <c r="M135" i="103"/>
  <c r="P135" i="103" s="1"/>
  <c r="R134" i="103"/>
  <c r="P134" i="103"/>
  <c r="M134" i="103"/>
  <c r="R133" i="103"/>
  <c r="M133" i="103"/>
  <c r="P133" i="103" s="1"/>
  <c r="R132" i="103"/>
  <c r="P132" i="103"/>
  <c r="M132" i="103"/>
  <c r="R131" i="103"/>
  <c r="P131" i="103"/>
  <c r="M131" i="103"/>
  <c r="R130" i="103"/>
  <c r="M130" i="103"/>
  <c r="P130" i="103" s="1"/>
  <c r="R129" i="103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P125" i="103"/>
  <c r="M125" i="103"/>
  <c r="R124" i="103"/>
  <c r="P124" i="103"/>
  <c r="M124" i="103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R109" i="103"/>
  <c r="P109" i="103"/>
  <c r="M109" i="103"/>
  <c r="R108" i="103"/>
  <c r="M108" i="103"/>
  <c r="P108" i="103" s="1"/>
  <c r="R107" i="103"/>
  <c r="P107" i="103"/>
  <c r="M107" i="103"/>
  <c r="R106" i="103"/>
  <c r="M106" i="103"/>
  <c r="P106" i="103" s="1"/>
  <c r="R105" i="103"/>
  <c r="M105" i="103"/>
  <c r="P105" i="103" s="1"/>
  <c r="R104" i="103"/>
  <c r="M104" i="103"/>
  <c r="P104" i="103" s="1"/>
  <c r="R103" i="103"/>
  <c r="P103" i="103"/>
  <c r="M103" i="103"/>
  <c r="R102" i="103"/>
  <c r="M102" i="103"/>
  <c r="P102" i="103" s="1"/>
  <c r="R101" i="103"/>
  <c r="M101" i="103"/>
  <c r="P101" i="103" s="1"/>
  <c r="M100" i="103"/>
  <c r="P100" i="103" s="1"/>
  <c r="R99" i="103"/>
  <c r="P99" i="103"/>
  <c r="M99" i="103"/>
  <c r="R98" i="103"/>
  <c r="M98" i="103"/>
  <c r="P98" i="103" s="1"/>
  <c r="R97" i="103"/>
  <c r="M97" i="103"/>
  <c r="P97" i="103" s="1"/>
  <c r="R96" i="103"/>
  <c r="M96" i="103"/>
  <c r="P96" i="103" s="1"/>
  <c r="M95" i="103"/>
  <c r="P95" i="103" s="1"/>
  <c r="R94" i="103"/>
  <c r="M94" i="103"/>
  <c r="P94" i="103" s="1"/>
  <c r="R93" i="103"/>
  <c r="M93" i="103"/>
  <c r="P93" i="103" s="1"/>
  <c r="R92" i="103"/>
  <c r="P92" i="103"/>
  <c r="M92" i="103"/>
  <c r="R91" i="103"/>
  <c r="M91" i="103"/>
  <c r="P91" i="103" s="1"/>
  <c r="R90" i="103"/>
  <c r="P90" i="103"/>
  <c r="M90" i="103"/>
  <c r="R89" i="103"/>
  <c r="M89" i="103"/>
  <c r="P89" i="103" s="1"/>
  <c r="R88" i="103"/>
  <c r="M88" i="103"/>
  <c r="P88" i="103" s="1"/>
  <c r="R86" i="103"/>
  <c r="M86" i="103"/>
  <c r="P86" i="103" s="1"/>
  <c r="R85" i="103"/>
  <c r="M85" i="103"/>
  <c r="P85" i="103" s="1"/>
  <c r="R84" i="103"/>
  <c r="P84" i="103"/>
  <c r="M84" i="103"/>
  <c r="R83" i="103"/>
  <c r="P83" i="103"/>
  <c r="M83" i="103"/>
  <c r="R82" i="103"/>
  <c r="M82" i="103"/>
  <c r="P82" i="103" s="1"/>
  <c r="R81" i="103"/>
  <c r="M81" i="103"/>
  <c r="P81" i="103" s="1"/>
  <c r="R80" i="103"/>
  <c r="M80" i="103"/>
  <c r="P80" i="103" s="1"/>
  <c r="R79" i="103"/>
  <c r="P79" i="103"/>
  <c r="M79" i="103"/>
  <c r="R78" i="103"/>
  <c r="P78" i="103"/>
  <c r="M78" i="103"/>
  <c r="R77" i="103"/>
  <c r="M77" i="103"/>
  <c r="P77" i="103" s="1"/>
  <c r="R76" i="103"/>
  <c r="M76" i="103"/>
  <c r="P76" i="103" s="1"/>
  <c r="R75" i="103"/>
  <c r="M75" i="103"/>
  <c r="P75" i="103" s="1"/>
  <c r="M74" i="103"/>
  <c r="P74" i="103" s="1"/>
  <c r="R73" i="103"/>
  <c r="M73" i="103"/>
  <c r="P73" i="103" s="1"/>
  <c r="R72" i="103"/>
  <c r="P72" i="103"/>
  <c r="M72" i="103"/>
  <c r="R71" i="103"/>
  <c r="M71" i="103"/>
  <c r="P71" i="103" s="1"/>
  <c r="R70" i="103"/>
  <c r="P70" i="103"/>
  <c r="M70" i="103"/>
  <c r="R69" i="103"/>
  <c r="M69" i="103"/>
  <c r="P69" i="103" s="1"/>
  <c r="R68" i="103"/>
  <c r="M68" i="103"/>
  <c r="P68" i="103" s="1"/>
  <c r="R67" i="103"/>
  <c r="M67" i="103"/>
  <c r="P67" i="103" s="1"/>
  <c r="R66" i="103"/>
  <c r="P66" i="103"/>
  <c r="M66" i="103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P56" i="103"/>
  <c r="M56" i="103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M44" i="103"/>
  <c r="P44" i="103" s="1"/>
  <c r="R43" i="103"/>
  <c r="P43" i="103"/>
  <c r="M43" i="103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P38" i="103"/>
  <c r="M38" i="103"/>
  <c r="R37" i="103"/>
  <c r="M37" i="103"/>
  <c r="P37" i="103" s="1"/>
  <c r="R36" i="103"/>
  <c r="M36" i="103"/>
  <c r="P36" i="103" s="1"/>
  <c r="R35" i="103"/>
  <c r="P35" i="103"/>
  <c r="M35" i="103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N230" i="102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M156" i="102"/>
  <c r="P156" i="102" s="1"/>
  <c r="R155" i="102"/>
  <c r="P155" i="102"/>
  <c r="M155" i="102"/>
  <c r="R154" i="102"/>
  <c r="P154" i="102"/>
  <c r="M154" i="102"/>
  <c r="R153" i="102"/>
  <c r="M153" i="102"/>
  <c r="P153" i="102" s="1"/>
  <c r="R152" i="102"/>
  <c r="M152" i="102"/>
  <c r="P152" i="102" s="1"/>
  <c r="R151" i="102"/>
  <c r="M151" i="102"/>
  <c r="P151" i="102" s="1"/>
  <c r="R150" i="102"/>
  <c r="P150" i="102"/>
  <c r="M150" i="102"/>
  <c r="R149" i="102"/>
  <c r="M149" i="102"/>
  <c r="P149" i="102" s="1"/>
  <c r="R148" i="102"/>
  <c r="P148" i="102"/>
  <c r="M148" i="102"/>
  <c r="R147" i="102"/>
  <c r="P147" i="102"/>
  <c r="M147" i="102"/>
  <c r="R146" i="102"/>
  <c r="M146" i="102"/>
  <c r="P146" i="102" s="1"/>
  <c r="R145" i="102"/>
  <c r="M145" i="102"/>
  <c r="P145" i="102" s="1"/>
  <c r="R144" i="102"/>
  <c r="M144" i="102"/>
  <c r="P144" i="102" s="1"/>
  <c r="R143" i="102"/>
  <c r="P143" i="102"/>
  <c r="M143" i="102"/>
  <c r="R142" i="102"/>
  <c r="P142" i="102"/>
  <c r="M142" i="102"/>
  <c r="R141" i="102"/>
  <c r="M141" i="102"/>
  <c r="P141" i="102" s="1"/>
  <c r="R140" i="102"/>
  <c r="P140" i="102"/>
  <c r="M140" i="102"/>
  <c r="R139" i="102"/>
  <c r="M139" i="102"/>
  <c r="P139" i="102" s="1"/>
  <c r="R138" i="102"/>
  <c r="P138" i="102"/>
  <c r="M138" i="102"/>
  <c r="R137" i="102"/>
  <c r="M137" i="102"/>
  <c r="P137" i="102" s="1"/>
  <c r="R136" i="102"/>
  <c r="P136" i="102"/>
  <c r="M136" i="102"/>
  <c r="R135" i="102"/>
  <c r="P135" i="102"/>
  <c r="M135" i="102"/>
  <c r="R134" i="102"/>
  <c r="M134" i="102"/>
  <c r="P134" i="102" s="1"/>
  <c r="R133" i="102"/>
  <c r="M133" i="102"/>
  <c r="P133" i="102" s="1"/>
  <c r="R132" i="102"/>
  <c r="M132" i="102"/>
  <c r="P132" i="102" s="1"/>
  <c r="R131" i="102"/>
  <c r="P131" i="102"/>
  <c r="M131" i="102"/>
  <c r="R130" i="102"/>
  <c r="M130" i="102"/>
  <c r="P130" i="102" s="1"/>
  <c r="R129" i="102"/>
  <c r="P129" i="102"/>
  <c r="M129" i="102"/>
  <c r="R128" i="102"/>
  <c r="P128" i="102"/>
  <c r="M128" i="102"/>
  <c r="R127" i="102"/>
  <c r="M127" i="102"/>
  <c r="P127" i="102" s="1"/>
  <c r="R126" i="102"/>
  <c r="P126" i="102"/>
  <c r="M126" i="102"/>
  <c r="R125" i="102"/>
  <c r="M125" i="102"/>
  <c r="P125" i="102" s="1"/>
  <c r="R124" i="102"/>
  <c r="P124" i="102"/>
  <c r="M124" i="102"/>
  <c r="R123" i="102"/>
  <c r="P123" i="102"/>
  <c r="M123" i="102"/>
  <c r="R122" i="102"/>
  <c r="P122" i="102"/>
  <c r="M122" i="102"/>
  <c r="R121" i="102"/>
  <c r="P121" i="102"/>
  <c r="M121" i="102"/>
  <c r="R120" i="102"/>
  <c r="M120" i="102"/>
  <c r="P120" i="102" s="1"/>
  <c r="R119" i="102"/>
  <c r="P119" i="102"/>
  <c r="M119" i="102"/>
  <c r="R118" i="102"/>
  <c r="P118" i="102"/>
  <c r="M118" i="102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P100" i="102"/>
  <c r="M100" i="102"/>
  <c r="R99" i="102"/>
  <c r="P99" i="102"/>
  <c r="M99" i="102"/>
  <c r="R98" i="102"/>
  <c r="M98" i="102"/>
  <c r="P98" i="102" s="1"/>
  <c r="R97" i="102"/>
  <c r="M97" i="102"/>
  <c r="P97" i="102" s="1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M86" i="102"/>
  <c r="P86" i="102" s="1"/>
  <c r="R85" i="102"/>
  <c r="P85" i="102"/>
  <c r="M85" i="102"/>
  <c r="R84" i="102"/>
  <c r="P84" i="102"/>
  <c r="M84" i="102"/>
  <c r="R83" i="102"/>
  <c r="M83" i="102"/>
  <c r="P83" i="102" s="1"/>
  <c r="R82" i="102"/>
  <c r="M82" i="102"/>
  <c r="P82" i="102" s="1"/>
  <c r="R81" i="102"/>
  <c r="P81" i="102"/>
  <c r="M81" i="102"/>
  <c r="R80" i="102"/>
  <c r="P80" i="102"/>
  <c r="M80" i="102"/>
  <c r="R79" i="102"/>
  <c r="M79" i="102"/>
  <c r="P79" i="102" s="1"/>
  <c r="R78" i="102"/>
  <c r="M78" i="102"/>
  <c r="P78" i="102" s="1"/>
  <c r="R77" i="102"/>
  <c r="M77" i="102"/>
  <c r="P77" i="102" s="1"/>
  <c r="R76" i="102"/>
  <c r="P76" i="102"/>
  <c r="M76" i="102"/>
  <c r="R75" i="102"/>
  <c r="M75" i="102"/>
  <c r="P75" i="102" s="1"/>
  <c r="P74" i="102"/>
  <c r="M74" i="102"/>
  <c r="R73" i="102"/>
  <c r="M73" i="102"/>
  <c r="P73" i="102" s="1"/>
  <c r="R72" i="102"/>
  <c r="M72" i="102"/>
  <c r="P72" i="102" s="1"/>
  <c r="R71" i="102"/>
  <c r="M71" i="102"/>
  <c r="P71" i="102" s="1"/>
  <c r="R70" i="102"/>
  <c r="P70" i="102"/>
  <c r="M70" i="102"/>
  <c r="R69" i="102"/>
  <c r="M69" i="102"/>
  <c r="P69" i="102" s="1"/>
  <c r="R68" i="102"/>
  <c r="P68" i="102"/>
  <c r="M68" i="102"/>
  <c r="R67" i="102"/>
  <c r="P67" i="102"/>
  <c r="M67" i="102"/>
  <c r="R66" i="102"/>
  <c r="P66" i="102"/>
  <c r="M66" i="102"/>
  <c r="R65" i="102"/>
  <c r="P65" i="102"/>
  <c r="M65" i="102"/>
  <c r="R64" i="102"/>
  <c r="M64" i="102"/>
  <c r="P64" i="102" s="1"/>
  <c r="R63" i="102"/>
  <c r="P63" i="102"/>
  <c r="M63" i="102"/>
  <c r="R62" i="102"/>
  <c r="P62" i="102"/>
  <c r="M62" i="102"/>
  <c r="R61" i="102"/>
  <c r="M61" i="102"/>
  <c r="P61" i="102" s="1"/>
  <c r="R60" i="102"/>
  <c r="P60" i="102"/>
  <c r="M60" i="102"/>
  <c r="R59" i="102"/>
  <c r="M59" i="102"/>
  <c r="P59" i="102" s="1"/>
  <c r="R58" i="102"/>
  <c r="P58" i="102"/>
  <c r="M58" i="102"/>
  <c r="R57" i="102"/>
  <c r="M57" i="102"/>
  <c r="P57" i="102" s="1"/>
  <c r="R56" i="102"/>
  <c r="P56" i="102"/>
  <c r="M56" i="102"/>
  <c r="R55" i="102"/>
  <c r="P55" i="102"/>
  <c r="M55" i="102"/>
  <c r="R54" i="102"/>
  <c r="M54" i="102"/>
  <c r="P54" i="102" s="1"/>
  <c r="R53" i="102"/>
  <c r="M53" i="102"/>
  <c r="P53" i="102" s="1"/>
  <c r="R52" i="102"/>
  <c r="M52" i="102"/>
  <c r="P52" i="102" s="1"/>
  <c r="R51" i="102"/>
  <c r="P51" i="102"/>
  <c r="M51" i="102"/>
  <c r="R50" i="102"/>
  <c r="P50" i="102"/>
  <c r="M50" i="102"/>
  <c r="R49" i="102"/>
  <c r="P49" i="102"/>
  <c r="M49" i="102"/>
  <c r="R48" i="102"/>
  <c r="M48" i="102"/>
  <c r="P48" i="102" s="1"/>
  <c r="R47" i="102"/>
  <c r="M47" i="102"/>
  <c r="P47" i="102" s="1"/>
  <c r="R46" i="102"/>
  <c r="P46" i="102"/>
  <c r="M46" i="102"/>
  <c r="R45" i="102"/>
  <c r="P45" i="102"/>
  <c r="M45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N230" i="10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M157" i="101"/>
  <c r="P157" i="101" s="1"/>
  <c r="R156" i="101"/>
  <c r="M156" i="101"/>
  <c r="P156" i="101" s="1"/>
  <c r="R155" i="101"/>
  <c r="M155" i="101"/>
  <c r="P155" i="101" s="1"/>
  <c r="R154" i="101"/>
  <c r="P154" i="101"/>
  <c r="M154" i="101"/>
  <c r="R153" i="101"/>
  <c r="P153" i="101"/>
  <c r="M153" i="10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P148" i="101"/>
  <c r="M148" i="101"/>
  <c r="R147" i="101"/>
  <c r="M147" i="101"/>
  <c r="P147" i="101" s="1"/>
  <c r="R146" i="101"/>
  <c r="M146" i="101"/>
  <c r="P146" i="101" s="1"/>
  <c r="R145" i="101"/>
  <c r="P145" i="101"/>
  <c r="M145" i="10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P140" i="101"/>
  <c r="M140" i="101"/>
  <c r="R139" i="101"/>
  <c r="M139" i="101"/>
  <c r="P139" i="101" s="1"/>
  <c r="R138" i="101"/>
  <c r="P138" i="101"/>
  <c r="M138" i="101"/>
  <c r="R137" i="101"/>
  <c r="M137" i="101"/>
  <c r="P137" i="101" s="1"/>
  <c r="R136" i="101"/>
  <c r="M136" i="101"/>
  <c r="P136" i="101" s="1"/>
  <c r="R135" i="101"/>
  <c r="P135" i="101"/>
  <c r="M135" i="10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R129" i="101"/>
  <c r="M129" i="101"/>
  <c r="P129" i="101" s="1"/>
  <c r="R128" i="101"/>
  <c r="P128" i="101"/>
  <c r="M128" i="101"/>
  <c r="R127" i="101"/>
  <c r="M127" i="101"/>
  <c r="P127" i="101" s="1"/>
  <c r="R126" i="101"/>
  <c r="M126" i="101"/>
  <c r="P126" i="101" s="1"/>
  <c r="R125" i="101"/>
  <c r="M125" i="101"/>
  <c r="P125" i="101" s="1"/>
  <c r="R124" i="101"/>
  <c r="P124" i="101"/>
  <c r="M124" i="10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P119" i="101"/>
  <c r="M119" i="101"/>
  <c r="R118" i="101"/>
  <c r="P118" i="101"/>
  <c r="M118" i="101"/>
  <c r="R117" i="101"/>
  <c r="M117" i="101"/>
  <c r="P117" i="101" s="1"/>
  <c r="R116" i="101"/>
  <c r="P116" i="101"/>
  <c r="M116" i="101"/>
  <c r="R115" i="101"/>
  <c r="P115" i="101"/>
  <c r="M115" i="10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M99" i="101"/>
  <c r="P99" i="101" s="1"/>
  <c r="R98" i="101"/>
  <c r="P98" i="101"/>
  <c r="M98" i="101"/>
  <c r="R97" i="101"/>
  <c r="M97" i="101"/>
  <c r="P97" i="101" s="1"/>
  <c r="R96" i="101"/>
  <c r="P96" i="101"/>
  <c r="M96" i="10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P86" i="101"/>
  <c r="M86" i="101"/>
  <c r="R85" i="101"/>
  <c r="M85" i="101"/>
  <c r="P85" i="101" s="1"/>
  <c r="R84" i="101"/>
  <c r="M84" i="101"/>
  <c r="P84" i="101" s="1"/>
  <c r="R83" i="101"/>
  <c r="P83" i="101"/>
  <c r="M83" i="10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P78" i="101"/>
  <c r="M78" i="101"/>
  <c r="R77" i="101"/>
  <c r="P77" i="101"/>
  <c r="M77" i="101"/>
  <c r="R76" i="101"/>
  <c r="M76" i="101"/>
  <c r="P76" i="101" s="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P44" i="101"/>
  <c r="M44" i="101"/>
  <c r="R43" i="101"/>
  <c r="P43" i="101"/>
  <c r="M43" i="10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P37" i="101"/>
  <c r="M37" i="101"/>
  <c r="R36" i="101"/>
  <c r="P36" i="101"/>
  <c r="M36" i="101"/>
  <c r="R35" i="101"/>
  <c r="P35" i="101"/>
  <c r="M35" i="101"/>
  <c r="R34" i="101"/>
  <c r="P34" i="101"/>
  <c r="M34" i="10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P26" i="101"/>
  <c r="M26" i="10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P19" i="101"/>
  <c r="M19" i="101"/>
  <c r="R18" i="101"/>
  <c r="P18" i="101"/>
  <c r="M18" i="101"/>
  <c r="R17" i="101"/>
  <c r="P17" i="101"/>
  <c r="M17" i="101"/>
  <c r="R16" i="101"/>
  <c r="M16" i="101"/>
  <c r="P16" i="101" s="1"/>
  <c r="R15" i="101"/>
  <c r="P15" i="101"/>
  <c r="M15" i="101"/>
  <c r="R14" i="101"/>
  <c r="M14" i="101"/>
  <c r="P14" i="101" s="1"/>
  <c r="R13" i="101"/>
  <c r="P13" i="101"/>
  <c r="M13" i="101"/>
  <c r="R12" i="101"/>
  <c r="P12" i="101"/>
  <c r="M12" i="101"/>
  <c r="R11" i="101"/>
  <c r="M11" i="101"/>
  <c r="P11" i="101" s="1"/>
  <c r="R10" i="101"/>
  <c r="P10" i="101"/>
  <c r="M10" i="101"/>
  <c r="R9" i="101"/>
  <c r="P9" i="101"/>
  <c r="M9" i="101"/>
  <c r="R8" i="101"/>
  <c r="M8" i="101"/>
  <c r="P8" i="101" s="1"/>
  <c r="R7" i="101"/>
  <c r="M7" i="101"/>
  <c r="P7" i="101" s="1"/>
  <c r="R6" i="101"/>
  <c r="M6" i="101"/>
  <c r="P6" i="101" s="1"/>
  <c r="R5" i="101"/>
  <c r="P5" i="101"/>
  <c r="M5" i="101"/>
  <c r="N233" i="100"/>
  <c r="N230" i="100"/>
  <c r="M227" i="100"/>
  <c r="R225" i="100"/>
  <c r="P225" i="100"/>
  <c r="M225" i="100"/>
  <c r="R224" i="100"/>
  <c r="P224" i="100"/>
  <c r="M224" i="100"/>
  <c r="R223" i="100"/>
  <c r="M223" i="100"/>
  <c r="P223" i="100" s="1"/>
  <c r="R222" i="100"/>
  <c r="M222" i="100"/>
  <c r="P222" i="100" s="1"/>
  <c r="R221" i="100"/>
  <c r="M221" i="100"/>
  <c r="P221" i="100" s="1"/>
  <c r="R220" i="100"/>
  <c r="P220" i="100"/>
  <c r="M220" i="100"/>
  <c r="R219" i="100"/>
  <c r="M219" i="100"/>
  <c r="P219" i="100" s="1"/>
  <c r="R218" i="100"/>
  <c r="M218" i="100"/>
  <c r="P218" i="100" s="1"/>
  <c r="R217" i="100"/>
  <c r="M217" i="100"/>
  <c r="P217" i="100" s="1"/>
  <c r="R216" i="100"/>
  <c r="P216" i="100"/>
  <c r="M216" i="100"/>
  <c r="R215" i="100"/>
  <c r="M215" i="100"/>
  <c r="P215" i="100" s="1"/>
  <c r="R214" i="100"/>
  <c r="M214" i="100"/>
  <c r="P214" i="100" s="1"/>
  <c r="R213" i="100"/>
  <c r="P213" i="100"/>
  <c r="M213" i="100"/>
  <c r="R212" i="100"/>
  <c r="P212" i="100"/>
  <c r="M212" i="100"/>
  <c r="R211" i="100"/>
  <c r="M211" i="100"/>
  <c r="P211" i="100" s="1"/>
  <c r="R210" i="100"/>
  <c r="M210" i="100"/>
  <c r="P210" i="100" s="1"/>
  <c r="R209" i="100"/>
  <c r="P209" i="100"/>
  <c r="M209" i="100"/>
  <c r="R208" i="100"/>
  <c r="M208" i="100"/>
  <c r="P208" i="100" s="1"/>
  <c r="R207" i="100"/>
  <c r="P207" i="100"/>
  <c r="M207" i="100"/>
  <c r="R206" i="100"/>
  <c r="M206" i="100"/>
  <c r="P206" i="100" s="1"/>
  <c r="R205" i="100"/>
  <c r="M205" i="100"/>
  <c r="P205" i="100" s="1"/>
  <c r="R204" i="100"/>
  <c r="M204" i="100"/>
  <c r="P204" i="100" s="1"/>
  <c r="R203" i="100"/>
  <c r="M203" i="100"/>
  <c r="P203" i="100" s="1"/>
  <c r="R202" i="100"/>
  <c r="M202" i="100"/>
  <c r="P202" i="100" s="1"/>
  <c r="R201" i="100"/>
  <c r="P201" i="100"/>
  <c r="M201" i="100"/>
  <c r="R200" i="100"/>
  <c r="P200" i="100"/>
  <c r="M200" i="100"/>
  <c r="R199" i="100"/>
  <c r="M199" i="100"/>
  <c r="P199" i="100" s="1"/>
  <c r="R198" i="100"/>
  <c r="M198" i="100"/>
  <c r="P198" i="100" s="1"/>
  <c r="R197" i="100"/>
  <c r="P197" i="100"/>
  <c r="M197" i="100"/>
  <c r="R196" i="100"/>
  <c r="M196" i="100"/>
  <c r="P196" i="100" s="1"/>
  <c r="R195" i="100"/>
  <c r="P195" i="100"/>
  <c r="M195" i="100"/>
  <c r="R194" i="100"/>
  <c r="P194" i="100"/>
  <c r="M194" i="100"/>
  <c r="R193" i="100"/>
  <c r="P193" i="100"/>
  <c r="M193" i="100"/>
  <c r="R192" i="100"/>
  <c r="P192" i="100"/>
  <c r="M192" i="100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P187" i="100"/>
  <c r="M187" i="100"/>
  <c r="R186" i="100"/>
  <c r="P186" i="100"/>
  <c r="M186" i="100"/>
  <c r="R185" i="100"/>
  <c r="P185" i="100"/>
  <c r="M185" i="100"/>
  <c r="R184" i="100"/>
  <c r="P184" i="100"/>
  <c r="M184" i="100"/>
  <c r="R183" i="100"/>
  <c r="M183" i="100"/>
  <c r="P183" i="100" s="1"/>
  <c r="R182" i="100"/>
  <c r="M182" i="100"/>
  <c r="P182" i="100" s="1"/>
  <c r="R181" i="100"/>
  <c r="M181" i="100"/>
  <c r="P181" i="100" s="1"/>
  <c r="R180" i="100"/>
  <c r="P180" i="100"/>
  <c r="M180" i="100"/>
  <c r="R179" i="100"/>
  <c r="M179" i="100"/>
  <c r="P179" i="100" s="1"/>
  <c r="R178" i="100"/>
  <c r="P178" i="100"/>
  <c r="M178" i="100"/>
  <c r="R177" i="100"/>
  <c r="M177" i="100"/>
  <c r="P177" i="100" s="1"/>
  <c r="R176" i="100"/>
  <c r="P176" i="100"/>
  <c r="M176" i="100"/>
  <c r="R175" i="100"/>
  <c r="M175" i="100"/>
  <c r="P175" i="100" s="1"/>
  <c r="R174" i="100"/>
  <c r="M174" i="100"/>
  <c r="P174" i="100" s="1"/>
  <c r="R173" i="100"/>
  <c r="P173" i="100"/>
  <c r="M173" i="100"/>
  <c r="R172" i="100"/>
  <c r="P172" i="100"/>
  <c r="M172" i="100"/>
  <c r="R171" i="100"/>
  <c r="M171" i="100"/>
  <c r="P171" i="100" s="1"/>
  <c r="R170" i="100"/>
  <c r="P170" i="100"/>
  <c r="M170" i="100"/>
  <c r="R169" i="100"/>
  <c r="P169" i="100"/>
  <c r="M169" i="100"/>
  <c r="R168" i="100"/>
  <c r="M168" i="100"/>
  <c r="P168" i="100" s="1"/>
  <c r="R167" i="100"/>
  <c r="M167" i="100"/>
  <c r="P167" i="100" s="1"/>
  <c r="R166" i="100"/>
  <c r="P166" i="100"/>
  <c r="M166" i="100"/>
  <c r="R165" i="100"/>
  <c r="M165" i="100"/>
  <c r="P165" i="100" s="1"/>
  <c r="R164" i="100"/>
  <c r="P164" i="100"/>
  <c r="M164" i="100"/>
  <c r="R163" i="100"/>
  <c r="M163" i="100"/>
  <c r="P163" i="100" s="1"/>
  <c r="R162" i="100"/>
  <c r="P162" i="100"/>
  <c r="M162" i="100"/>
  <c r="R161" i="100"/>
  <c r="M161" i="100"/>
  <c r="P161" i="100" s="1"/>
  <c r="R160" i="100"/>
  <c r="P160" i="100"/>
  <c r="M160" i="100"/>
  <c r="R159" i="100"/>
  <c r="P159" i="100"/>
  <c r="M159" i="100"/>
  <c r="R158" i="100"/>
  <c r="M158" i="100"/>
  <c r="P158" i="100" s="1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R129" i="100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P110" i="100"/>
  <c r="M110" i="100"/>
  <c r="R109" i="100"/>
  <c r="M109" i="100"/>
  <c r="P109" i="100" s="1"/>
  <c r="R108" i="100"/>
  <c r="M108" i="100"/>
  <c r="P108" i="100" s="1"/>
  <c r="R107" i="100"/>
  <c r="M107" i="100"/>
  <c r="P107" i="100" s="1"/>
  <c r="R106" i="100"/>
  <c r="P106" i="100"/>
  <c r="M106" i="100"/>
  <c r="R105" i="100"/>
  <c r="M105" i="100"/>
  <c r="P105" i="100" s="1"/>
  <c r="R104" i="100"/>
  <c r="P104" i="100"/>
  <c r="M104" i="100"/>
  <c r="R103" i="100"/>
  <c r="M103" i="100"/>
  <c r="P103" i="100" s="1"/>
  <c r="R102" i="100"/>
  <c r="M102" i="100"/>
  <c r="P102" i="100" s="1"/>
  <c r="R101" i="100"/>
  <c r="P101" i="100"/>
  <c r="M101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M95" i="100"/>
  <c r="P95" i="100" s="1"/>
  <c r="R94" i="100"/>
  <c r="M94" i="100"/>
  <c r="P94" i="100" s="1"/>
  <c r="R93" i="100"/>
  <c r="M93" i="100"/>
  <c r="P93" i="100" s="1"/>
  <c r="R92" i="100"/>
  <c r="M92" i="100"/>
  <c r="P92" i="100" s="1"/>
  <c r="R91" i="100"/>
  <c r="P91" i="100"/>
  <c r="M91" i="100"/>
  <c r="R90" i="100"/>
  <c r="M90" i="100"/>
  <c r="P90" i="100" s="1"/>
  <c r="R89" i="100"/>
  <c r="P89" i="100"/>
  <c r="M89" i="100"/>
  <c r="R88" i="100"/>
  <c r="M88" i="100"/>
  <c r="P88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R75" i="100"/>
  <c r="M75" i="100"/>
  <c r="P75" i="100" s="1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R45" i="100"/>
  <c r="M45" i="100"/>
  <c r="P45" i="100" s="1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P34" i="100"/>
  <c r="M34" i="100"/>
  <c r="R33" i="100"/>
  <c r="M33" i="100"/>
  <c r="P33" i="100" s="1"/>
  <c r="R32" i="100"/>
  <c r="M32" i="100"/>
  <c r="P32" i="100" s="1"/>
  <c r="R31" i="100"/>
  <c r="M31" i="100"/>
  <c r="P31" i="100" s="1"/>
  <c r="R30" i="100"/>
  <c r="P30" i="100"/>
  <c r="M30" i="100"/>
  <c r="R29" i="100"/>
  <c r="M29" i="100"/>
  <c r="P29" i="100" s="1"/>
  <c r="R28" i="100"/>
  <c r="M28" i="100"/>
  <c r="P28" i="100" s="1"/>
  <c r="R27" i="100"/>
  <c r="M27" i="100"/>
  <c r="P27" i="100" s="1"/>
  <c r="R26" i="100"/>
  <c r="P26" i="100"/>
  <c r="M26" i="100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P10" i="100"/>
  <c r="M10" i="100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N233" i="99"/>
  <c r="N230" i="99"/>
  <c r="M227" i="99"/>
  <c r="R225" i="99"/>
  <c r="P225" i="99"/>
  <c r="M225" i="99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P219" i="99"/>
  <c r="M219" i="99"/>
  <c r="R218" i="99"/>
  <c r="M218" i="99"/>
  <c r="P218" i="99" s="1"/>
  <c r="R217" i="99"/>
  <c r="M217" i="99"/>
  <c r="P217" i="99" s="1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M212" i="99"/>
  <c r="P212" i="99" s="1"/>
  <c r="R211" i="99"/>
  <c r="M211" i="99"/>
  <c r="P211" i="99" s="1"/>
  <c r="R210" i="99"/>
  <c r="M210" i="99"/>
  <c r="P210" i="99" s="1"/>
  <c r="R209" i="99"/>
  <c r="P209" i="99"/>
  <c r="M209" i="99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R201" i="99"/>
  <c r="P201" i="99"/>
  <c r="M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P193" i="99"/>
  <c r="M193" i="99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P185" i="99"/>
  <c r="M185" i="99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P179" i="99"/>
  <c r="M179" i="99"/>
  <c r="R178" i="99"/>
  <c r="M178" i="99"/>
  <c r="P178" i="99" s="1"/>
  <c r="R177" i="99"/>
  <c r="P177" i="99"/>
  <c r="M177" i="99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P169" i="99"/>
  <c r="M169" i="99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P163" i="99"/>
  <c r="M163" i="99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M157" i="99"/>
  <c r="P157" i="99" s="1"/>
  <c r="R156" i="99"/>
  <c r="P156" i="99"/>
  <c r="M156" i="99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P146" i="99"/>
  <c r="M146" i="99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P138" i="99"/>
  <c r="M138" i="99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R129" i="99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P112" i="99"/>
  <c r="M112" i="99"/>
  <c r="R111" i="99"/>
  <c r="M111" i="99"/>
  <c r="P111" i="99" s="1"/>
  <c r="R110" i="99"/>
  <c r="M110" i="99"/>
  <c r="P110" i="99" s="1"/>
  <c r="R109" i="99"/>
  <c r="M109" i="99"/>
  <c r="P109" i="99" s="1"/>
  <c r="R108" i="99"/>
  <c r="P108" i="99"/>
  <c r="M108" i="99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P102" i="99"/>
  <c r="M102" i="99"/>
  <c r="R101" i="99"/>
  <c r="M101" i="99"/>
  <c r="P101" i="99" s="1"/>
  <c r="M100" i="99"/>
  <c r="P100" i="99" s="1"/>
  <c r="R99" i="99"/>
  <c r="M99" i="99"/>
  <c r="P99" i="99" s="1"/>
  <c r="R98" i="99"/>
  <c r="M98" i="99"/>
  <c r="P98" i="99" s="1"/>
  <c r="R97" i="99"/>
  <c r="P97" i="99"/>
  <c r="M97" i="99"/>
  <c r="R96" i="99"/>
  <c r="M96" i="99"/>
  <c r="P96" i="99" s="1"/>
  <c r="M95" i="99"/>
  <c r="P95" i="99" s="1"/>
  <c r="R94" i="99"/>
  <c r="M94" i="99"/>
  <c r="P94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R75" i="99"/>
  <c r="M75" i="99"/>
  <c r="P75" i="99" s="1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P65" i="99"/>
  <c r="M65" i="99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P60" i="99"/>
  <c r="M60" i="99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P51" i="99"/>
  <c r="M51" i="99"/>
  <c r="R50" i="99"/>
  <c r="M50" i="99"/>
  <c r="P50" i="99" s="1"/>
  <c r="R49" i="99"/>
  <c r="P49" i="99"/>
  <c r="M49" i="99"/>
  <c r="R48" i="99"/>
  <c r="M48" i="99"/>
  <c r="P48" i="99" s="1"/>
  <c r="R47" i="99"/>
  <c r="M47" i="99"/>
  <c r="P47" i="99" s="1"/>
  <c r="R46" i="99"/>
  <c r="M46" i="99"/>
  <c r="P46" i="99" s="1"/>
  <c r="R45" i="99"/>
  <c r="M45" i="99"/>
  <c r="P45" i="99" s="1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P21" i="99"/>
  <c r="M21" i="99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P13" i="99"/>
  <c r="M13" i="99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P5" i="99"/>
  <c r="M5" i="99"/>
  <c r="N233" i="98"/>
  <c r="N230" i="98"/>
  <c r="W26" i="8" s="1"/>
  <c r="M227" i="98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P212" i="98"/>
  <c r="M212" i="98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P196" i="98"/>
  <c r="M196" i="98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P180" i="98"/>
  <c r="M180" i="98"/>
  <c r="R179" i="98"/>
  <c r="M179" i="98"/>
  <c r="P179" i="98" s="1"/>
  <c r="R178" i="98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P172" i="98"/>
  <c r="M172" i="98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M157" i="98"/>
  <c r="P157" i="98" s="1"/>
  <c r="R156" i="98"/>
  <c r="M156" i="98"/>
  <c r="P156" i="98" s="1"/>
  <c r="R155" i="98"/>
  <c r="M155" i="98"/>
  <c r="P155" i="98" s="1"/>
  <c r="R154" i="98"/>
  <c r="P154" i="98"/>
  <c r="M154" i="98"/>
  <c r="R153" i="98"/>
  <c r="M153" i="98"/>
  <c r="P153" i="98" s="1"/>
  <c r="R152" i="98"/>
  <c r="M152" i="98"/>
  <c r="P152" i="98" s="1"/>
  <c r="R151" i="98"/>
  <c r="M151" i="98"/>
  <c r="P151" i="98" s="1"/>
  <c r="R150" i="98"/>
  <c r="P150" i="98"/>
  <c r="M150" i="98"/>
  <c r="R149" i="98"/>
  <c r="M149" i="98"/>
  <c r="P149" i="98" s="1"/>
  <c r="R148" i="98"/>
  <c r="M148" i="98"/>
  <c r="P148" i="98" s="1"/>
  <c r="R147" i="98"/>
  <c r="M147" i="98"/>
  <c r="P147" i="98" s="1"/>
  <c r="R146" i="98"/>
  <c r="P146" i="98"/>
  <c r="M146" i="98"/>
  <c r="R145" i="98"/>
  <c r="M145" i="98"/>
  <c r="P145" i="98" s="1"/>
  <c r="R144" i="98"/>
  <c r="M144" i="98"/>
  <c r="P144" i="98" s="1"/>
  <c r="R143" i="98"/>
  <c r="M143" i="98"/>
  <c r="P143" i="98" s="1"/>
  <c r="R142" i="98"/>
  <c r="P142" i="98"/>
  <c r="M142" i="98"/>
  <c r="R141" i="98"/>
  <c r="M141" i="98"/>
  <c r="P141" i="98" s="1"/>
  <c r="R140" i="98"/>
  <c r="P140" i="98"/>
  <c r="M140" i="98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P132" i="98"/>
  <c r="M132" i="98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P124" i="98"/>
  <c r="M124" i="98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P116" i="98"/>
  <c r="M116" i="98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R109" i="98"/>
  <c r="M109" i="98"/>
  <c r="P109" i="98" s="1"/>
  <c r="R108" i="98"/>
  <c r="M108" i="98"/>
  <c r="P108" i="98" s="1"/>
  <c r="R107" i="98"/>
  <c r="P107" i="98"/>
  <c r="M107" i="98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M100" i="98"/>
  <c r="P100" i="98" s="1"/>
  <c r="R99" i="98"/>
  <c r="M99" i="98"/>
  <c r="P99" i="98" s="1"/>
  <c r="R98" i="98"/>
  <c r="M98" i="98"/>
  <c r="P98" i="98" s="1"/>
  <c r="R97" i="98"/>
  <c r="P97" i="98"/>
  <c r="M97" i="98"/>
  <c r="R96" i="98"/>
  <c r="M96" i="98"/>
  <c r="P96" i="98" s="1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6" i="98"/>
  <c r="M86" i="98"/>
  <c r="P86" i="98" s="1"/>
  <c r="R85" i="98"/>
  <c r="P85" i="98"/>
  <c r="M85" i="98"/>
  <c r="R84" i="98"/>
  <c r="M84" i="98"/>
  <c r="P84" i="98" s="1"/>
  <c r="R83" i="98"/>
  <c r="M83" i="98"/>
  <c r="P83" i="98" s="1"/>
  <c r="R82" i="98"/>
  <c r="M82" i="98"/>
  <c r="P82" i="98" s="1"/>
  <c r="R81" i="98"/>
  <c r="P81" i="98"/>
  <c r="M81" i="98"/>
  <c r="R80" i="98"/>
  <c r="M80" i="98"/>
  <c r="P80" i="98" s="1"/>
  <c r="R79" i="98"/>
  <c r="M79" i="98"/>
  <c r="P79" i="98" s="1"/>
  <c r="R78" i="98"/>
  <c r="M78" i="98"/>
  <c r="P78" i="98" s="1"/>
  <c r="R77" i="98"/>
  <c r="P77" i="98"/>
  <c r="M77" i="98"/>
  <c r="R76" i="98"/>
  <c r="M76" i="98"/>
  <c r="P76" i="98" s="1"/>
  <c r="R75" i="98"/>
  <c r="M75" i="98"/>
  <c r="P75" i="98" s="1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R45" i="98"/>
  <c r="M45" i="98"/>
  <c r="P45" i="98" s="1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P40" i="98"/>
  <c r="M40" i="98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P23" i="98"/>
  <c r="M23" i="98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P13" i="98"/>
  <c r="M13" i="98"/>
  <c r="R12" i="98"/>
  <c r="M12" i="98"/>
  <c r="P12" i="98" s="1"/>
  <c r="R11" i="98"/>
  <c r="M11" i="98"/>
  <c r="P11" i="98" s="1"/>
  <c r="R10" i="98"/>
  <c r="M10" i="98"/>
  <c r="P10" i="98" s="1"/>
  <c r="R9" i="98"/>
  <c r="P9" i="98"/>
  <c r="M9" i="98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33" i="97"/>
  <c r="S25" i="8" s="1"/>
  <c r="N230" i="97"/>
  <c r="W25" i="8" s="1"/>
  <c r="M227" i="97"/>
  <c r="R225" i="97"/>
  <c r="M225" i="97"/>
  <c r="P225" i="97" s="1"/>
  <c r="R224" i="97"/>
  <c r="P224" i="97"/>
  <c r="M224" i="97"/>
  <c r="R223" i="97"/>
  <c r="M223" i="97"/>
  <c r="P223" i="97" s="1"/>
  <c r="R222" i="97"/>
  <c r="M222" i="97"/>
  <c r="P222" i="97" s="1"/>
  <c r="R221" i="97"/>
  <c r="M221" i="97"/>
  <c r="P221" i="97" s="1"/>
  <c r="R220" i="97"/>
  <c r="P220" i="97"/>
  <c r="M220" i="97"/>
  <c r="R219" i="97"/>
  <c r="M219" i="97"/>
  <c r="P219" i="97" s="1"/>
  <c r="R218" i="97"/>
  <c r="M218" i="97"/>
  <c r="P218" i="97" s="1"/>
  <c r="R217" i="97"/>
  <c r="M217" i="97"/>
  <c r="P217" i="97" s="1"/>
  <c r="R216" i="97"/>
  <c r="M216" i="97"/>
  <c r="P216" i="97" s="1"/>
  <c r="R215" i="97"/>
  <c r="M215" i="97"/>
  <c r="P215" i="97" s="1"/>
  <c r="R214" i="97"/>
  <c r="M214" i="97"/>
  <c r="P214" i="97" s="1"/>
  <c r="R213" i="97"/>
  <c r="M213" i="97"/>
  <c r="P213" i="97" s="1"/>
  <c r="R212" i="97"/>
  <c r="P212" i="97"/>
  <c r="M212" i="97"/>
  <c r="R211" i="97"/>
  <c r="M211" i="97"/>
  <c r="P211" i="97" s="1"/>
  <c r="R210" i="97"/>
  <c r="M210" i="97"/>
  <c r="P210" i="97" s="1"/>
  <c r="R209" i="97"/>
  <c r="M209" i="97"/>
  <c r="P209" i="97" s="1"/>
  <c r="R208" i="97"/>
  <c r="P208" i="97"/>
  <c r="M208" i="97"/>
  <c r="R207" i="97"/>
  <c r="M207" i="97"/>
  <c r="P207" i="97" s="1"/>
  <c r="R206" i="97"/>
  <c r="M206" i="97"/>
  <c r="P206" i="97" s="1"/>
  <c r="R205" i="97"/>
  <c r="M205" i="97"/>
  <c r="P205" i="97" s="1"/>
  <c r="R204" i="97"/>
  <c r="P204" i="97"/>
  <c r="M204" i="97"/>
  <c r="R203" i="97"/>
  <c r="M203" i="97"/>
  <c r="P203" i="97" s="1"/>
  <c r="R202" i="97"/>
  <c r="M202" i="97"/>
  <c r="P202" i="97" s="1"/>
  <c r="R201" i="97"/>
  <c r="M201" i="97"/>
  <c r="P201" i="97" s="1"/>
  <c r="R200" i="97"/>
  <c r="P200" i="97"/>
  <c r="M200" i="97"/>
  <c r="R199" i="97"/>
  <c r="M199" i="97"/>
  <c r="P199" i="97" s="1"/>
  <c r="R198" i="97"/>
  <c r="P198" i="97"/>
  <c r="M198" i="97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P190" i="97"/>
  <c r="M190" i="97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P182" i="97"/>
  <c r="M182" i="97"/>
  <c r="R181" i="97"/>
  <c r="M181" i="97"/>
  <c r="P181" i="97" s="1"/>
  <c r="R180" i="97"/>
  <c r="M180" i="97"/>
  <c r="P180" i="97" s="1"/>
  <c r="R179" i="97"/>
  <c r="M179" i="97"/>
  <c r="P179" i="97" s="1"/>
  <c r="R178" i="97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P174" i="97"/>
  <c r="M174" i="97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P166" i="97"/>
  <c r="M166" i="97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P158" i="97"/>
  <c r="M158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R129" i="97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P114" i="97"/>
  <c r="M114" i="97"/>
  <c r="R113" i="97"/>
  <c r="P113" i="97"/>
  <c r="M113" i="97"/>
  <c r="R112" i="97"/>
  <c r="M112" i="97"/>
  <c r="P112" i="97" s="1"/>
  <c r="R111" i="97"/>
  <c r="P111" i="97"/>
  <c r="M111" i="97"/>
  <c r="R110" i="97"/>
  <c r="M110" i="97"/>
  <c r="P110" i="97" s="1"/>
  <c r="R109" i="97"/>
  <c r="M109" i="97"/>
  <c r="P109" i="97" s="1"/>
  <c r="R108" i="97"/>
  <c r="M108" i="97"/>
  <c r="P108" i="97" s="1"/>
  <c r="R107" i="97"/>
  <c r="P107" i="97"/>
  <c r="M107" i="97"/>
  <c r="R106" i="97"/>
  <c r="M106" i="97"/>
  <c r="P106" i="97" s="1"/>
  <c r="R105" i="97"/>
  <c r="P105" i="97"/>
  <c r="M105" i="97"/>
  <c r="R104" i="97"/>
  <c r="M104" i="97"/>
  <c r="P104" i="97" s="1"/>
  <c r="R103" i="97"/>
  <c r="P103" i="97"/>
  <c r="M103" i="97"/>
  <c r="R102" i="97"/>
  <c r="M102" i="97"/>
  <c r="P102" i="97" s="1"/>
  <c r="R101" i="97"/>
  <c r="M101" i="97"/>
  <c r="P101" i="97" s="1"/>
  <c r="M100" i="97"/>
  <c r="P100" i="97" s="1"/>
  <c r="R99" i="97"/>
  <c r="P99" i="97"/>
  <c r="M99" i="97"/>
  <c r="R98" i="97"/>
  <c r="M98" i="97"/>
  <c r="P98" i="97" s="1"/>
  <c r="R97" i="97"/>
  <c r="M97" i="97"/>
  <c r="P97" i="97" s="1"/>
  <c r="R96" i="97"/>
  <c r="M96" i="97"/>
  <c r="P96" i="97" s="1"/>
  <c r="M95" i="97"/>
  <c r="P95" i="97" s="1"/>
  <c r="R94" i="97"/>
  <c r="M94" i="97"/>
  <c r="P94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P88" i="97"/>
  <c r="M88" i="97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R75" i="97"/>
  <c r="M75" i="97"/>
  <c r="P75" i="97" s="1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P70" i="97"/>
  <c r="M70" i="97"/>
  <c r="R69" i="97"/>
  <c r="M69" i="97"/>
  <c r="P69" i="97" s="1"/>
  <c r="R68" i="97"/>
  <c r="M68" i="97"/>
  <c r="P68" i="97" s="1"/>
  <c r="R67" i="97"/>
  <c r="M67" i="97"/>
  <c r="P67" i="97" s="1"/>
  <c r="R66" i="97"/>
  <c r="P66" i="97"/>
  <c r="M66" i="97"/>
  <c r="R65" i="97"/>
  <c r="M65" i="97"/>
  <c r="P65" i="97" s="1"/>
  <c r="R64" i="97"/>
  <c r="M64" i="97"/>
  <c r="P64" i="97" s="1"/>
  <c r="R63" i="97"/>
  <c r="M63" i="97"/>
  <c r="P63" i="97" s="1"/>
  <c r="R62" i="97"/>
  <c r="P62" i="97"/>
  <c r="M62" i="97"/>
  <c r="R61" i="97"/>
  <c r="P61" i="97"/>
  <c r="M61" i="97"/>
  <c r="R60" i="97"/>
  <c r="M60" i="97"/>
  <c r="P60" i="97" s="1"/>
  <c r="R59" i="97"/>
  <c r="P59" i="97"/>
  <c r="M59" i="97"/>
  <c r="R58" i="97"/>
  <c r="P58" i="97"/>
  <c r="M58" i="97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P50" i="97"/>
  <c r="M50" i="97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R45" i="97"/>
  <c r="M45" i="97"/>
  <c r="P45" i="97" s="1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P36" i="97"/>
  <c r="M36" i="97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33" i="96"/>
  <c r="N230" i="96"/>
  <c r="W24" i="8" s="1"/>
  <c r="M227" i="96"/>
  <c r="R225" i="96"/>
  <c r="M225" i="96"/>
  <c r="P225" i="96" s="1"/>
  <c r="R224" i="96"/>
  <c r="M224" i="96"/>
  <c r="P224" i="96" s="1"/>
  <c r="R223" i="96"/>
  <c r="P223" i="96"/>
  <c r="M223" i="96"/>
  <c r="R222" i="96"/>
  <c r="M222" i="96"/>
  <c r="P222" i="96" s="1"/>
  <c r="R221" i="96"/>
  <c r="M221" i="96"/>
  <c r="P221" i="96" s="1"/>
  <c r="R220" i="96"/>
  <c r="P220" i="96"/>
  <c r="M220" i="96"/>
  <c r="R219" i="96"/>
  <c r="M219" i="96"/>
  <c r="P219" i="96" s="1"/>
  <c r="R218" i="96"/>
  <c r="M218" i="96"/>
  <c r="P218" i="96" s="1"/>
  <c r="R217" i="96"/>
  <c r="M217" i="96"/>
  <c r="P217" i="96" s="1"/>
  <c r="R216" i="96"/>
  <c r="M216" i="96"/>
  <c r="P216" i="96" s="1"/>
  <c r="R215" i="96"/>
  <c r="M215" i="96"/>
  <c r="P215" i="96" s="1"/>
  <c r="R214" i="96"/>
  <c r="M214" i="96"/>
  <c r="P214" i="96" s="1"/>
  <c r="R213" i="96"/>
  <c r="P213" i="96"/>
  <c r="M213" i="96"/>
  <c r="R212" i="96"/>
  <c r="M212" i="96"/>
  <c r="P212" i="96" s="1"/>
  <c r="R211" i="96"/>
  <c r="P211" i="96"/>
  <c r="M211" i="96"/>
  <c r="R210" i="96"/>
  <c r="P210" i="96"/>
  <c r="M210" i="96"/>
  <c r="R209" i="96"/>
  <c r="P209" i="96"/>
  <c r="M209" i="96"/>
  <c r="R208" i="96"/>
  <c r="P208" i="96"/>
  <c r="M208" i="96"/>
  <c r="R207" i="96"/>
  <c r="M207" i="96"/>
  <c r="P207" i="96" s="1"/>
  <c r="R206" i="96"/>
  <c r="P206" i="96"/>
  <c r="M206" i="96"/>
  <c r="R205" i="96"/>
  <c r="M205" i="96"/>
  <c r="P205" i="96" s="1"/>
  <c r="R204" i="96"/>
  <c r="M204" i="96"/>
  <c r="P204" i="96" s="1"/>
  <c r="R203" i="96"/>
  <c r="P203" i="96"/>
  <c r="M203" i="96"/>
  <c r="R202" i="96"/>
  <c r="P202" i="96"/>
  <c r="M202" i="96"/>
  <c r="R201" i="96"/>
  <c r="P201" i="96"/>
  <c r="M201" i="96"/>
  <c r="R200" i="96"/>
  <c r="P200" i="96"/>
  <c r="M200" i="96"/>
  <c r="R199" i="96"/>
  <c r="P199" i="96"/>
  <c r="M199" i="96"/>
  <c r="R198" i="96"/>
  <c r="M198" i="96"/>
  <c r="P198" i="96" s="1"/>
  <c r="R197" i="96"/>
  <c r="P197" i="96"/>
  <c r="M197" i="96"/>
  <c r="R196" i="96"/>
  <c r="M196" i="96"/>
  <c r="P196" i="96" s="1"/>
  <c r="R195" i="96"/>
  <c r="P195" i="96"/>
  <c r="M195" i="96"/>
  <c r="R194" i="96"/>
  <c r="M194" i="96"/>
  <c r="P194" i="96" s="1"/>
  <c r="R193" i="96"/>
  <c r="P193" i="96"/>
  <c r="M193" i="96"/>
  <c r="R192" i="96"/>
  <c r="M192" i="96"/>
  <c r="P192" i="96" s="1"/>
  <c r="R191" i="96"/>
  <c r="P191" i="96"/>
  <c r="M191" i="96"/>
  <c r="R190" i="96"/>
  <c r="P190" i="96"/>
  <c r="M190" i="96"/>
  <c r="R189" i="96"/>
  <c r="P189" i="96"/>
  <c r="M189" i="96"/>
  <c r="R188" i="96"/>
  <c r="P188" i="96"/>
  <c r="M188" i="96"/>
  <c r="R187" i="96"/>
  <c r="M187" i="96"/>
  <c r="P187" i="96" s="1"/>
  <c r="R186" i="96"/>
  <c r="P186" i="96"/>
  <c r="M186" i="96"/>
  <c r="R185" i="96"/>
  <c r="M185" i="96"/>
  <c r="P185" i="96" s="1"/>
  <c r="R184" i="96"/>
  <c r="P184" i="96"/>
  <c r="M184" i="96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P179" i="96"/>
  <c r="M179" i="96"/>
  <c r="R178" i="96"/>
  <c r="P178" i="96"/>
  <c r="M178" i="96"/>
  <c r="R177" i="96"/>
  <c r="P177" i="96"/>
  <c r="M177" i="96"/>
  <c r="R176" i="96"/>
  <c r="M176" i="96"/>
  <c r="P176" i="96" s="1"/>
  <c r="R175" i="96"/>
  <c r="P175" i="96"/>
  <c r="M175" i="96"/>
  <c r="R174" i="96"/>
  <c r="M174" i="96"/>
  <c r="P174" i="96" s="1"/>
  <c r="R173" i="96"/>
  <c r="P173" i="96"/>
  <c r="M173" i="96"/>
  <c r="R172" i="96"/>
  <c r="M172" i="96"/>
  <c r="P172" i="96" s="1"/>
  <c r="R171" i="96"/>
  <c r="P171" i="96"/>
  <c r="M171" i="96"/>
  <c r="R170" i="96"/>
  <c r="P170" i="96"/>
  <c r="M170" i="96"/>
  <c r="R169" i="96"/>
  <c r="P169" i="96"/>
  <c r="M169" i="96"/>
  <c r="R168" i="96"/>
  <c r="M168" i="96"/>
  <c r="P168" i="96" s="1"/>
  <c r="R167" i="96"/>
  <c r="M167" i="96"/>
  <c r="P167" i="96" s="1"/>
  <c r="R166" i="96"/>
  <c r="P166" i="96"/>
  <c r="M166" i="96"/>
  <c r="R165" i="96"/>
  <c r="M165" i="96"/>
  <c r="P165" i="96" s="1"/>
  <c r="R164" i="96"/>
  <c r="M164" i="96"/>
  <c r="P164" i="96" s="1"/>
  <c r="R163" i="96"/>
  <c r="P163" i="96"/>
  <c r="M163" i="96"/>
  <c r="R162" i="96"/>
  <c r="P162" i="96"/>
  <c r="M162" i="96"/>
  <c r="R161" i="96"/>
  <c r="P161" i="96"/>
  <c r="M161" i="96"/>
  <c r="R160" i="96"/>
  <c r="M160" i="96"/>
  <c r="P160" i="96" s="1"/>
  <c r="R159" i="96"/>
  <c r="P159" i="96"/>
  <c r="M159" i="96"/>
  <c r="R158" i="96"/>
  <c r="M158" i="96"/>
  <c r="P158" i="96" s="1"/>
  <c r="M157" i="96"/>
  <c r="P157" i="96" s="1"/>
  <c r="R156" i="96"/>
  <c r="P156" i="96"/>
  <c r="M156" i="96"/>
  <c r="R155" i="96"/>
  <c r="M155" i="96"/>
  <c r="P155" i="96" s="1"/>
  <c r="R154" i="96"/>
  <c r="M154" i="96"/>
  <c r="P154" i="96" s="1"/>
  <c r="R153" i="96"/>
  <c r="M153" i="96"/>
  <c r="P153" i="96" s="1"/>
  <c r="R152" i="96"/>
  <c r="P152" i="96"/>
  <c r="M152" i="96"/>
  <c r="R151" i="96"/>
  <c r="M151" i="96"/>
  <c r="P151" i="96" s="1"/>
  <c r="R150" i="96"/>
  <c r="M150" i="96"/>
  <c r="P150" i="96" s="1"/>
  <c r="R149" i="96"/>
  <c r="M149" i="96"/>
  <c r="P149" i="96" s="1"/>
  <c r="R148" i="96"/>
  <c r="P148" i="96"/>
  <c r="M148" i="96"/>
  <c r="R147" i="96"/>
  <c r="M147" i="96"/>
  <c r="P147" i="96" s="1"/>
  <c r="R146" i="96"/>
  <c r="P146" i="96"/>
  <c r="M146" i="96"/>
  <c r="R145" i="96"/>
  <c r="M145" i="96"/>
  <c r="P145" i="96" s="1"/>
  <c r="R144" i="96"/>
  <c r="P144" i="96"/>
  <c r="M144" i="96"/>
  <c r="R143" i="96"/>
  <c r="M143" i="96"/>
  <c r="P143" i="96" s="1"/>
  <c r="R142" i="96"/>
  <c r="M142" i="96"/>
  <c r="P142" i="96" s="1"/>
  <c r="R141" i="96"/>
  <c r="M141" i="96"/>
  <c r="P141" i="96" s="1"/>
  <c r="R140" i="96"/>
  <c r="P140" i="96"/>
  <c r="M140" i="96"/>
  <c r="R139" i="96"/>
  <c r="M139" i="96"/>
  <c r="P139" i="96" s="1"/>
  <c r="R138" i="96"/>
  <c r="P138" i="96"/>
  <c r="M138" i="96"/>
  <c r="R137" i="96"/>
  <c r="M137" i="96"/>
  <c r="P137" i="96" s="1"/>
  <c r="R136" i="96"/>
  <c r="P136" i="96"/>
  <c r="M136" i="96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P130" i="96"/>
  <c r="M130" i="96"/>
  <c r="R129" i="96"/>
  <c r="M129" i="96"/>
  <c r="P129" i="96" s="1"/>
  <c r="R128" i="96"/>
  <c r="P128" i="96"/>
  <c r="M128" i="96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P122" i="96"/>
  <c r="M122" i="96"/>
  <c r="R121" i="96"/>
  <c r="M121" i="96"/>
  <c r="P121" i="96" s="1"/>
  <c r="R120" i="96"/>
  <c r="P120" i="96"/>
  <c r="M120" i="96"/>
  <c r="R119" i="96"/>
  <c r="M119" i="96"/>
  <c r="P119" i="96" s="1"/>
  <c r="R118" i="96"/>
  <c r="P118" i="96"/>
  <c r="M118" i="96"/>
  <c r="R117" i="96"/>
  <c r="M117" i="96"/>
  <c r="P117" i="96" s="1"/>
  <c r="R116" i="96"/>
  <c r="M116" i="96"/>
  <c r="P116" i="96" s="1"/>
  <c r="R115" i="96"/>
  <c r="M115" i="96"/>
  <c r="P115" i="96" s="1"/>
  <c r="P114" i="96"/>
  <c r="M114" i="96"/>
  <c r="R113" i="96"/>
  <c r="M113" i="96"/>
  <c r="P113" i="96" s="1"/>
  <c r="R112" i="96"/>
  <c r="P112" i="96"/>
  <c r="M112" i="96"/>
  <c r="R111" i="96"/>
  <c r="P111" i="96"/>
  <c r="M111" i="96"/>
  <c r="R110" i="96"/>
  <c r="P110" i="96"/>
  <c r="M110" i="96"/>
  <c r="R109" i="96"/>
  <c r="M109" i="96"/>
  <c r="P109" i="96" s="1"/>
  <c r="R108" i="96"/>
  <c r="M108" i="96"/>
  <c r="P108" i="96" s="1"/>
  <c r="R107" i="96"/>
  <c r="P107" i="96"/>
  <c r="M107" i="96"/>
  <c r="R106" i="96"/>
  <c r="M106" i="96"/>
  <c r="P106" i="96" s="1"/>
  <c r="R105" i="96"/>
  <c r="P105" i="96"/>
  <c r="M105" i="96"/>
  <c r="R104" i="96"/>
  <c r="M104" i="96"/>
  <c r="P104" i="96" s="1"/>
  <c r="R103" i="96"/>
  <c r="P103" i="96"/>
  <c r="M103" i="96"/>
  <c r="R102" i="96"/>
  <c r="P102" i="96"/>
  <c r="M102" i="96"/>
  <c r="R101" i="96"/>
  <c r="M101" i="96"/>
  <c r="P101" i="96" s="1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P96" i="96"/>
  <c r="M96" i="96"/>
  <c r="M95" i="96"/>
  <c r="P95" i="96" s="1"/>
  <c r="R94" i="96"/>
  <c r="P94" i="96"/>
  <c r="M94" i="96"/>
  <c r="R93" i="96"/>
  <c r="M93" i="96"/>
  <c r="P93" i="96" s="1"/>
  <c r="R92" i="96"/>
  <c r="P92" i="96"/>
  <c r="M92" i="96"/>
  <c r="R91" i="96"/>
  <c r="P91" i="96"/>
  <c r="M91" i="96"/>
  <c r="R90" i="96"/>
  <c r="P90" i="96"/>
  <c r="M90" i="96"/>
  <c r="R89" i="96"/>
  <c r="P89" i="96"/>
  <c r="M89" i="96"/>
  <c r="R88" i="96"/>
  <c r="P88" i="96"/>
  <c r="M88" i="96"/>
  <c r="R86" i="96"/>
  <c r="P86" i="96"/>
  <c r="M86" i="96"/>
  <c r="R85" i="96"/>
  <c r="M85" i="96"/>
  <c r="P85" i="96" s="1"/>
  <c r="R84" i="96"/>
  <c r="P84" i="96"/>
  <c r="M84" i="96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P78" i="96"/>
  <c r="M78" i="96"/>
  <c r="R77" i="96"/>
  <c r="M77" i="96"/>
  <c r="P77" i="96" s="1"/>
  <c r="R76" i="96"/>
  <c r="P76" i="96"/>
  <c r="M76" i="96"/>
  <c r="R75" i="96"/>
  <c r="M75" i="96"/>
  <c r="P75" i="96" s="1"/>
  <c r="M74" i="96"/>
  <c r="P74" i="96" s="1"/>
  <c r="R73" i="96"/>
  <c r="P73" i="96"/>
  <c r="M73" i="96"/>
  <c r="R72" i="96"/>
  <c r="M72" i="96"/>
  <c r="P72" i="96" s="1"/>
  <c r="R71" i="96"/>
  <c r="P71" i="96"/>
  <c r="M71" i="96"/>
  <c r="R70" i="96"/>
  <c r="M70" i="96"/>
  <c r="P70" i="96" s="1"/>
  <c r="R69" i="96"/>
  <c r="P69" i="96"/>
  <c r="M69" i="96"/>
  <c r="R68" i="96"/>
  <c r="P68" i="96"/>
  <c r="M68" i="96"/>
  <c r="R67" i="96"/>
  <c r="M67" i="96"/>
  <c r="P67" i="96" s="1"/>
  <c r="R66" i="96"/>
  <c r="P66" i="96"/>
  <c r="M66" i="96"/>
  <c r="R65" i="96"/>
  <c r="P65" i="96"/>
  <c r="M65" i="96"/>
  <c r="R64" i="96"/>
  <c r="M64" i="96"/>
  <c r="P64" i="96" s="1"/>
  <c r="R63" i="96"/>
  <c r="M63" i="96"/>
  <c r="P63" i="96" s="1"/>
  <c r="R62" i="96"/>
  <c r="P62" i="96"/>
  <c r="M62" i="96"/>
  <c r="R61" i="96"/>
  <c r="M61" i="96"/>
  <c r="P61" i="96" s="1"/>
  <c r="R60" i="96"/>
  <c r="P60" i="96"/>
  <c r="M60" i="96"/>
  <c r="R59" i="96"/>
  <c r="P59" i="96"/>
  <c r="M59" i="96"/>
  <c r="R58" i="96"/>
  <c r="M58" i="96"/>
  <c r="P58" i="96" s="1"/>
  <c r="R57" i="96"/>
  <c r="P57" i="96"/>
  <c r="M57" i="96"/>
  <c r="R56" i="96"/>
  <c r="M56" i="96"/>
  <c r="P56" i="96" s="1"/>
  <c r="R55" i="96"/>
  <c r="P55" i="96"/>
  <c r="M55" i="96"/>
  <c r="R54" i="96"/>
  <c r="M54" i="96"/>
  <c r="P54" i="96" s="1"/>
  <c r="R53" i="96"/>
  <c r="P53" i="96"/>
  <c r="M53" i="96"/>
  <c r="R52" i="96"/>
  <c r="M52" i="96"/>
  <c r="P52" i="96" s="1"/>
  <c r="R51" i="96"/>
  <c r="P51" i="96"/>
  <c r="M51" i="96"/>
  <c r="R50" i="96"/>
  <c r="P50" i="96"/>
  <c r="M50" i="96"/>
  <c r="R49" i="96"/>
  <c r="P49" i="96"/>
  <c r="M49" i="96"/>
  <c r="R48" i="96"/>
  <c r="M48" i="96"/>
  <c r="P48" i="96" s="1"/>
  <c r="R47" i="96"/>
  <c r="M47" i="96"/>
  <c r="P47" i="96" s="1"/>
  <c r="R46" i="96"/>
  <c r="M46" i="96"/>
  <c r="P46" i="96" s="1"/>
  <c r="R45" i="96"/>
  <c r="M45" i="96"/>
  <c r="P45" i="96" s="1"/>
  <c r="P44" i="96"/>
  <c r="M44" i="96"/>
  <c r="R43" i="96"/>
  <c r="P43" i="96"/>
  <c r="M43" i="96"/>
  <c r="R42" i="96"/>
  <c r="M42" i="96"/>
  <c r="P42" i="96" s="1"/>
  <c r="R41" i="96"/>
  <c r="P41" i="96"/>
  <c r="M41" i="96"/>
  <c r="R40" i="96"/>
  <c r="M40" i="96"/>
  <c r="P40" i="96" s="1"/>
  <c r="R39" i="96"/>
  <c r="P39" i="96"/>
  <c r="M39" i="96"/>
  <c r="R38" i="96"/>
  <c r="M38" i="96"/>
  <c r="P38" i="96" s="1"/>
  <c r="R37" i="96"/>
  <c r="P37" i="96"/>
  <c r="M37" i="96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P26" i="96"/>
  <c r="M26" i="96"/>
  <c r="R25" i="96"/>
  <c r="M25" i="96"/>
  <c r="P25" i="96" s="1"/>
  <c r="R24" i="96"/>
  <c r="P24" i="96"/>
  <c r="M24" i="96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P18" i="96"/>
  <c r="M18" i="96"/>
  <c r="R17" i="96"/>
  <c r="M17" i="96"/>
  <c r="P17" i="96" s="1"/>
  <c r="R16" i="96"/>
  <c r="P16" i="96"/>
  <c r="M16" i="96"/>
  <c r="R15" i="96"/>
  <c r="M15" i="96"/>
  <c r="P15" i="96" s="1"/>
  <c r="R14" i="96"/>
  <c r="P14" i="96"/>
  <c r="M14" i="96"/>
  <c r="R13" i="96"/>
  <c r="M13" i="96"/>
  <c r="P13" i="96" s="1"/>
  <c r="R12" i="96"/>
  <c r="M12" i="96"/>
  <c r="P12" i="96" s="1"/>
  <c r="R11" i="96"/>
  <c r="M11" i="96"/>
  <c r="P11" i="96" s="1"/>
  <c r="R10" i="96"/>
  <c r="P10" i="96"/>
  <c r="M10" i="96"/>
  <c r="R9" i="96"/>
  <c r="M9" i="96"/>
  <c r="P9" i="96" s="1"/>
  <c r="R8" i="96"/>
  <c r="P8" i="96"/>
  <c r="M8" i="96"/>
  <c r="R7" i="96"/>
  <c r="M7" i="96"/>
  <c r="P7" i="96" s="1"/>
  <c r="R6" i="96"/>
  <c r="M6" i="96"/>
  <c r="P6" i="96" s="1"/>
  <c r="R5" i="96"/>
  <c r="M5" i="96"/>
  <c r="N233" i="95"/>
  <c r="N230" i="95"/>
  <c r="M227" i="95"/>
  <c r="R225" i="95"/>
  <c r="P225" i="95"/>
  <c r="M225" i="95"/>
  <c r="R224" i="95"/>
  <c r="M224" i="95"/>
  <c r="P224" i="95" s="1"/>
  <c r="R223" i="95"/>
  <c r="P223" i="95"/>
  <c r="M223" i="95"/>
  <c r="R222" i="95"/>
  <c r="M222" i="95"/>
  <c r="P222" i="95" s="1"/>
  <c r="R221" i="95"/>
  <c r="P221" i="95"/>
  <c r="M221" i="95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M215" i="95"/>
  <c r="P215" i="95" s="1"/>
  <c r="R214" i="95"/>
  <c r="M214" i="95"/>
  <c r="P214" i="95" s="1"/>
  <c r="R213" i="95"/>
  <c r="P213" i="95"/>
  <c r="M213" i="95"/>
  <c r="R212" i="95"/>
  <c r="M212" i="95"/>
  <c r="P212" i="95" s="1"/>
  <c r="R211" i="95"/>
  <c r="P211" i="95"/>
  <c r="M211" i="95"/>
  <c r="R210" i="95"/>
  <c r="M210" i="95"/>
  <c r="P210" i="95" s="1"/>
  <c r="R209" i="95"/>
  <c r="M209" i="95"/>
  <c r="P209" i="95" s="1"/>
  <c r="R208" i="95"/>
  <c r="M208" i="95"/>
  <c r="P208" i="95" s="1"/>
  <c r="R207" i="95"/>
  <c r="M207" i="95"/>
  <c r="P207" i="95" s="1"/>
  <c r="R206" i="95"/>
  <c r="M206" i="95"/>
  <c r="P206" i="95" s="1"/>
  <c r="R205" i="95"/>
  <c r="M205" i="95"/>
  <c r="P205" i="95" s="1"/>
  <c r="R204" i="95"/>
  <c r="M204" i="95"/>
  <c r="P204" i="95" s="1"/>
  <c r="R203" i="95"/>
  <c r="P203" i="95"/>
  <c r="M203" i="95"/>
  <c r="R202" i="95"/>
  <c r="M202" i="95"/>
  <c r="P202" i="95" s="1"/>
  <c r="R201" i="95"/>
  <c r="P201" i="95"/>
  <c r="M201" i="95"/>
  <c r="R200" i="95"/>
  <c r="M200" i="95"/>
  <c r="P200" i="95" s="1"/>
  <c r="R199" i="95"/>
  <c r="P199" i="95"/>
  <c r="M199" i="95"/>
  <c r="R198" i="95"/>
  <c r="M198" i="95"/>
  <c r="P198" i="95" s="1"/>
  <c r="R197" i="95"/>
  <c r="P197" i="95"/>
  <c r="M197" i="95"/>
  <c r="R196" i="95"/>
  <c r="M196" i="95"/>
  <c r="P196" i="95" s="1"/>
  <c r="R195" i="95"/>
  <c r="P195" i="95"/>
  <c r="M195" i="95"/>
  <c r="R194" i="95"/>
  <c r="M194" i="95"/>
  <c r="P194" i="95" s="1"/>
  <c r="R193" i="95"/>
  <c r="P193" i="95"/>
  <c r="M193" i="95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P185" i="95"/>
  <c r="M185" i="95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R178" i="95"/>
  <c r="M178" i="95"/>
  <c r="P178" i="95" s="1"/>
  <c r="R177" i="95"/>
  <c r="P177" i="95"/>
  <c r="M177" i="95"/>
  <c r="R176" i="95"/>
  <c r="M176" i="95"/>
  <c r="P176" i="95" s="1"/>
  <c r="R175" i="95"/>
  <c r="P175" i="95"/>
  <c r="M175" i="95"/>
  <c r="R174" i="95"/>
  <c r="M174" i="95"/>
  <c r="P174" i="95" s="1"/>
  <c r="R173" i="95"/>
  <c r="P173" i="95"/>
  <c r="M173" i="95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P165" i="95"/>
  <c r="M165" i="95"/>
  <c r="R164" i="95"/>
  <c r="M164" i="95"/>
  <c r="P164" i="95" s="1"/>
  <c r="R163" i="95"/>
  <c r="P163" i="95"/>
  <c r="M163" i="95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P157" i="95"/>
  <c r="M157" i="95"/>
  <c r="R156" i="95"/>
  <c r="M156" i="95"/>
  <c r="P156" i="95" s="1"/>
  <c r="R155" i="95"/>
  <c r="P155" i="95"/>
  <c r="M155" i="95"/>
  <c r="R154" i="95"/>
  <c r="M154" i="95"/>
  <c r="P154" i="95" s="1"/>
  <c r="R153" i="95"/>
  <c r="P153" i="95"/>
  <c r="M153" i="95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P146" i="95"/>
  <c r="M146" i="95"/>
  <c r="R145" i="95"/>
  <c r="M145" i="95"/>
  <c r="P145" i="95" s="1"/>
  <c r="R144" i="95"/>
  <c r="M144" i="95"/>
  <c r="P144" i="95" s="1"/>
  <c r="R143" i="95"/>
  <c r="P143" i="95"/>
  <c r="M143" i="95"/>
  <c r="R142" i="95"/>
  <c r="M142" i="95"/>
  <c r="P142" i="95" s="1"/>
  <c r="R141" i="95"/>
  <c r="P141" i="95"/>
  <c r="M141" i="95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P134" i="95"/>
  <c r="M134" i="95"/>
  <c r="R133" i="95"/>
  <c r="M133" i="95"/>
  <c r="P133" i="95" s="1"/>
  <c r="R132" i="95"/>
  <c r="M132" i="95"/>
  <c r="P132" i="95" s="1"/>
  <c r="R131" i="95"/>
  <c r="P131" i="95"/>
  <c r="M131" i="95"/>
  <c r="R130" i="95"/>
  <c r="M130" i="95"/>
  <c r="P130" i="95" s="1"/>
  <c r="R129" i="95"/>
  <c r="P129" i="95"/>
  <c r="M129" i="95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P123" i="95"/>
  <c r="M123" i="95"/>
  <c r="R122" i="95"/>
  <c r="M122" i="95"/>
  <c r="P122" i="95" s="1"/>
  <c r="R121" i="95"/>
  <c r="P121" i="95"/>
  <c r="M121" i="95"/>
  <c r="R120" i="95"/>
  <c r="M120" i="95"/>
  <c r="P120" i="95" s="1"/>
  <c r="R119" i="95"/>
  <c r="P119" i="95"/>
  <c r="M119" i="95"/>
  <c r="R118" i="95"/>
  <c r="M118" i="95"/>
  <c r="P118" i="95" s="1"/>
  <c r="R117" i="95"/>
  <c r="M117" i="95"/>
  <c r="P117" i="95" s="1"/>
  <c r="R116" i="95"/>
  <c r="M116" i="95"/>
  <c r="P116" i="95" s="1"/>
  <c r="R115" i="95"/>
  <c r="P115" i="95"/>
  <c r="M115" i="95"/>
  <c r="M114" i="95"/>
  <c r="P114" i="95" s="1"/>
  <c r="R113" i="95"/>
  <c r="M113" i="95"/>
  <c r="P113" i="95" s="1"/>
  <c r="R112" i="95"/>
  <c r="P112" i="95"/>
  <c r="M112" i="95"/>
  <c r="R111" i="95"/>
  <c r="M111" i="95"/>
  <c r="P111" i="95" s="1"/>
  <c r="R110" i="95"/>
  <c r="M110" i="95"/>
  <c r="P110" i="95" s="1"/>
  <c r="R109" i="95"/>
  <c r="M109" i="95"/>
  <c r="P109" i="95" s="1"/>
  <c r="R108" i="95"/>
  <c r="M108" i="95"/>
  <c r="P108" i="95" s="1"/>
  <c r="R107" i="95"/>
  <c r="M107" i="95"/>
  <c r="P107" i="95" s="1"/>
  <c r="R106" i="95"/>
  <c r="P106" i="95"/>
  <c r="M106" i="95"/>
  <c r="R105" i="95"/>
  <c r="P105" i="95"/>
  <c r="M105" i="95"/>
  <c r="R104" i="95"/>
  <c r="M104" i="95"/>
  <c r="P104" i="95" s="1"/>
  <c r="R103" i="95"/>
  <c r="M103" i="95"/>
  <c r="P103" i="95" s="1"/>
  <c r="R102" i="95"/>
  <c r="P102" i="95"/>
  <c r="M102" i="95"/>
  <c r="R101" i="95"/>
  <c r="M101" i="95"/>
  <c r="P101" i="95" s="1"/>
  <c r="P100" i="95"/>
  <c r="M100" i="95"/>
  <c r="R99" i="95"/>
  <c r="M99" i="95"/>
  <c r="P99" i="95" s="1"/>
  <c r="R98" i="95"/>
  <c r="M98" i="95"/>
  <c r="P98" i="95" s="1"/>
  <c r="R97" i="95"/>
  <c r="P97" i="95"/>
  <c r="M97" i="95"/>
  <c r="R96" i="95"/>
  <c r="M96" i="95"/>
  <c r="P96" i="95" s="1"/>
  <c r="M95" i="95"/>
  <c r="P95" i="95" s="1"/>
  <c r="R94" i="95"/>
  <c r="M94" i="95"/>
  <c r="P94" i="95" s="1"/>
  <c r="R93" i="95"/>
  <c r="M93" i="95"/>
  <c r="P93" i="95" s="1"/>
  <c r="R92" i="95"/>
  <c r="M92" i="95"/>
  <c r="P92" i="95" s="1"/>
  <c r="R91" i="95"/>
  <c r="P91" i="95"/>
  <c r="M91" i="95"/>
  <c r="R90" i="95"/>
  <c r="M90" i="95"/>
  <c r="P90" i="95" s="1"/>
  <c r="R89" i="95"/>
  <c r="P89" i="95"/>
  <c r="M89" i="95"/>
  <c r="R88" i="95"/>
  <c r="M88" i="95"/>
  <c r="P88" i="95" s="1"/>
  <c r="R86" i="95"/>
  <c r="M86" i="95"/>
  <c r="P86" i="95" s="1"/>
  <c r="R85" i="95"/>
  <c r="P85" i="95"/>
  <c r="M85" i="95"/>
  <c r="R84" i="95"/>
  <c r="M84" i="95"/>
  <c r="P84" i="95" s="1"/>
  <c r="R83" i="95"/>
  <c r="M83" i="95"/>
  <c r="P83" i="95" s="1"/>
  <c r="R82" i="95"/>
  <c r="M82" i="95"/>
  <c r="P82" i="95" s="1"/>
  <c r="R81" i="95"/>
  <c r="P81" i="95"/>
  <c r="M81" i="95"/>
  <c r="R80" i="95"/>
  <c r="M80" i="95"/>
  <c r="P80" i="95" s="1"/>
  <c r="R79" i="95"/>
  <c r="P79" i="95"/>
  <c r="M79" i="95"/>
  <c r="R78" i="95"/>
  <c r="M78" i="95"/>
  <c r="P78" i="95" s="1"/>
  <c r="R77" i="95"/>
  <c r="P77" i="95"/>
  <c r="M77" i="95"/>
  <c r="R76" i="95"/>
  <c r="M76" i="95"/>
  <c r="P76" i="95" s="1"/>
  <c r="R75" i="95"/>
  <c r="M75" i="95"/>
  <c r="P75" i="95" s="1"/>
  <c r="P74" i="95"/>
  <c r="M74" i="95"/>
  <c r="R73" i="95"/>
  <c r="M73" i="95"/>
  <c r="P73" i="95" s="1"/>
  <c r="R72" i="95"/>
  <c r="M72" i="95"/>
  <c r="P72" i="95" s="1"/>
  <c r="R71" i="95"/>
  <c r="P71" i="95"/>
  <c r="M71" i="95"/>
  <c r="R70" i="95"/>
  <c r="M70" i="95"/>
  <c r="P70" i="95" s="1"/>
  <c r="R69" i="95"/>
  <c r="P69" i="95"/>
  <c r="M69" i="95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P63" i="95"/>
  <c r="M63" i="95"/>
  <c r="R62" i="95"/>
  <c r="P62" i="95"/>
  <c r="M62" i="95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P53" i="95"/>
  <c r="M53" i="95"/>
  <c r="R52" i="95"/>
  <c r="P52" i="95"/>
  <c r="M52" i="95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P47" i="95"/>
  <c r="M47" i="95"/>
  <c r="R46" i="95"/>
  <c r="M46" i="95"/>
  <c r="P46" i="95" s="1"/>
  <c r="R45" i="95"/>
  <c r="M45" i="95"/>
  <c r="P45" i="95" s="1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P36" i="95"/>
  <c r="M36" i="95"/>
  <c r="R35" i="95"/>
  <c r="M35" i="95"/>
  <c r="P35" i="95" s="1"/>
  <c r="R34" i="95"/>
  <c r="M34" i="95"/>
  <c r="P34" i="95" s="1"/>
  <c r="R33" i="95"/>
  <c r="P33" i="95"/>
  <c r="M33" i="95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P23" i="95"/>
  <c r="M23" i="95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P17" i="95"/>
  <c r="M17" i="95"/>
  <c r="R16" i="95"/>
  <c r="M16" i="95"/>
  <c r="P16" i="95" s="1"/>
  <c r="R15" i="95"/>
  <c r="P15" i="95"/>
  <c r="M15" i="95"/>
  <c r="R14" i="95"/>
  <c r="M14" i="95"/>
  <c r="P14" i="95" s="1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P7" i="95"/>
  <c r="M7" i="95"/>
  <c r="R6" i="95"/>
  <c r="M6" i="95"/>
  <c r="P6" i="95" s="1"/>
  <c r="R5" i="95"/>
  <c r="M5" i="95"/>
  <c r="P5" i="95" s="1"/>
  <c r="N233" i="94"/>
  <c r="S22" i="8" s="1"/>
  <c r="N230" i="94"/>
  <c r="W22" i="8" s="1"/>
  <c r="M227" i="94"/>
  <c r="R225" i="94"/>
  <c r="M225" i="94"/>
  <c r="P225" i="94" s="1"/>
  <c r="R224" i="94"/>
  <c r="M224" i="94"/>
  <c r="P224" i="94" s="1"/>
  <c r="R223" i="94"/>
  <c r="M223" i="94"/>
  <c r="P223" i="94" s="1"/>
  <c r="R222" i="94"/>
  <c r="M222" i="94"/>
  <c r="P222" i="94" s="1"/>
  <c r="R221" i="94"/>
  <c r="M221" i="94"/>
  <c r="P221" i="94" s="1"/>
  <c r="R220" i="94"/>
  <c r="P220" i="94"/>
  <c r="M220" i="94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P215" i="94" s="1"/>
  <c r="R214" i="94"/>
  <c r="P214" i="94"/>
  <c r="M214" i="94"/>
  <c r="R213" i="94"/>
  <c r="M213" i="94"/>
  <c r="P213" i="94" s="1"/>
  <c r="R212" i="94"/>
  <c r="P212" i="94"/>
  <c r="M212" i="94"/>
  <c r="R211" i="94"/>
  <c r="M211" i="94"/>
  <c r="P211" i="94" s="1"/>
  <c r="R210" i="94"/>
  <c r="M210" i="94"/>
  <c r="P210" i="94" s="1"/>
  <c r="R209" i="94"/>
  <c r="M209" i="94"/>
  <c r="P209" i="94" s="1"/>
  <c r="R208" i="94"/>
  <c r="M208" i="94"/>
  <c r="P208" i="94" s="1"/>
  <c r="R207" i="94"/>
  <c r="M207" i="94"/>
  <c r="P207" i="94" s="1"/>
  <c r="R206" i="94"/>
  <c r="P206" i="94"/>
  <c r="M206" i="94"/>
  <c r="R205" i="94"/>
  <c r="M205" i="94"/>
  <c r="P205" i="94" s="1"/>
  <c r="R204" i="94"/>
  <c r="P204" i="94"/>
  <c r="M204" i="94"/>
  <c r="R203" i="94"/>
  <c r="M203" i="94"/>
  <c r="P203" i="94" s="1"/>
  <c r="R202" i="94"/>
  <c r="P202" i="94"/>
  <c r="M202" i="94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P194" i="94"/>
  <c r="M194" i="94"/>
  <c r="R193" i="94"/>
  <c r="M193" i="94"/>
  <c r="P193" i="94" s="1"/>
  <c r="R192" i="94"/>
  <c r="P192" i="94"/>
  <c r="M192" i="94"/>
  <c r="R191" i="94"/>
  <c r="M191" i="94"/>
  <c r="P191" i="94" s="1"/>
  <c r="R190" i="94"/>
  <c r="P190" i="94"/>
  <c r="M190" i="94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P184" i="94"/>
  <c r="M184" i="94"/>
  <c r="R183" i="94"/>
  <c r="M183" i="94"/>
  <c r="P183" i="94" s="1"/>
  <c r="R182" i="94"/>
  <c r="P182" i="94"/>
  <c r="M182" i="94"/>
  <c r="R181" i="94"/>
  <c r="M181" i="94"/>
  <c r="P181" i="94" s="1"/>
  <c r="R180" i="94"/>
  <c r="P180" i="94"/>
  <c r="M180" i="94"/>
  <c r="R179" i="94"/>
  <c r="M179" i="94"/>
  <c r="P179" i="94" s="1"/>
  <c r="R178" i="94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P174" i="94"/>
  <c r="M174" i="94"/>
  <c r="R173" i="94"/>
  <c r="M173" i="94"/>
  <c r="P173" i="94" s="1"/>
  <c r="R172" i="94"/>
  <c r="P172" i="94"/>
  <c r="M172" i="94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P162" i="94"/>
  <c r="M162" i="94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P157" i="94"/>
  <c r="M157" i="94"/>
  <c r="R156" i="94"/>
  <c r="M156" i="94"/>
  <c r="P156" i="94" s="1"/>
  <c r="R155" i="94"/>
  <c r="P155" i="94"/>
  <c r="M155" i="94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P141" i="94"/>
  <c r="M141" i="94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P135" i="94"/>
  <c r="M135" i="94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P125" i="94"/>
  <c r="M125" i="94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P119" i="94"/>
  <c r="M119" i="94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P114" i="94"/>
  <c r="M114" i="94"/>
  <c r="R113" i="94"/>
  <c r="M113" i="94"/>
  <c r="P113" i="94" s="1"/>
  <c r="R112" i="94"/>
  <c r="M112" i="94"/>
  <c r="P112" i="94" s="1"/>
  <c r="R111" i="94"/>
  <c r="P111" i="94"/>
  <c r="M111" i="94"/>
  <c r="R110" i="94"/>
  <c r="M110" i="94"/>
  <c r="P110" i="94" s="1"/>
  <c r="R109" i="94"/>
  <c r="P109" i="94"/>
  <c r="M109" i="94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P103" i="94"/>
  <c r="M103" i="94"/>
  <c r="R102" i="94"/>
  <c r="M102" i="94"/>
  <c r="P102" i="94" s="1"/>
  <c r="R101" i="94"/>
  <c r="M101" i="94"/>
  <c r="P101" i="94" s="1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P96" i="94"/>
  <c r="M96" i="94"/>
  <c r="P95" i="94"/>
  <c r="M95" i="94"/>
  <c r="R94" i="94"/>
  <c r="M94" i="94"/>
  <c r="P94" i="94" s="1"/>
  <c r="R93" i="94"/>
  <c r="M93" i="94"/>
  <c r="P93" i="94" s="1"/>
  <c r="R92" i="94"/>
  <c r="M92" i="94"/>
  <c r="P92" i="94" s="1"/>
  <c r="R91" i="94"/>
  <c r="M91" i="94"/>
  <c r="P91" i="94" s="1"/>
  <c r="R90" i="94"/>
  <c r="P90" i="94"/>
  <c r="M90" i="94"/>
  <c r="R89" i="94"/>
  <c r="M89" i="94"/>
  <c r="P89" i="94" s="1"/>
  <c r="R88" i="94"/>
  <c r="P88" i="94"/>
  <c r="M88" i="94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P81" i="94"/>
  <c r="M81" i="94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R75" i="94"/>
  <c r="M75" i="94"/>
  <c r="P75" i="94" s="1"/>
  <c r="M74" i="94"/>
  <c r="P74" i="94" s="1"/>
  <c r="R73" i="94"/>
  <c r="M73" i="94"/>
  <c r="P73" i="94" s="1"/>
  <c r="R72" i="94"/>
  <c r="P72" i="94"/>
  <c r="M72" i="94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P64" i="94"/>
  <c r="M64" i="94"/>
  <c r="R63" i="94"/>
  <c r="M63" i="94"/>
  <c r="P63" i="94" s="1"/>
  <c r="R62" i="94"/>
  <c r="P62" i="94"/>
  <c r="M62" i="94"/>
  <c r="R61" i="94"/>
  <c r="M61" i="94"/>
  <c r="P61" i="94" s="1"/>
  <c r="R60" i="94"/>
  <c r="M60" i="94"/>
  <c r="P60" i="94" s="1"/>
  <c r="R59" i="94"/>
  <c r="P59" i="94"/>
  <c r="M59" i="94"/>
  <c r="R58" i="94"/>
  <c r="M58" i="94"/>
  <c r="P58" i="94" s="1"/>
  <c r="R57" i="94"/>
  <c r="M57" i="94"/>
  <c r="P57" i="94" s="1"/>
  <c r="R56" i="94"/>
  <c r="P56" i="94"/>
  <c r="M56" i="94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P48" i="94"/>
  <c r="M48" i="94"/>
  <c r="R47" i="94"/>
  <c r="M47" i="94"/>
  <c r="P47" i="94" s="1"/>
  <c r="R46" i="94"/>
  <c r="M46" i="94"/>
  <c r="P46" i="94" s="1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P35" i="94"/>
  <c r="M35" i="94"/>
  <c r="R34" i="94"/>
  <c r="P34" i="94"/>
  <c r="M34" i="94"/>
  <c r="R33" i="94"/>
  <c r="M33" i="94"/>
  <c r="P33" i="94" s="1"/>
  <c r="R32" i="94"/>
  <c r="P32" i="94"/>
  <c r="M32" i="94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P21" i="94"/>
  <c r="M21" i="94"/>
  <c r="R20" i="94"/>
  <c r="M20" i="94"/>
  <c r="P20" i="94" s="1"/>
  <c r="R19" i="94"/>
  <c r="P19" i="94"/>
  <c r="M19" i="94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P14" i="94"/>
  <c r="M14" i="94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P9" i="94"/>
  <c r="M9" i="94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33" i="93"/>
  <c r="S21" i="8" s="1"/>
  <c r="N230" i="93"/>
  <c r="W21" i="8" s="1"/>
  <c r="M227" i="93"/>
  <c r="R225" i="93"/>
  <c r="M225" i="93"/>
  <c r="P225" i="93" s="1"/>
  <c r="R224" i="93"/>
  <c r="P224" i="93"/>
  <c r="M224" i="93"/>
  <c r="R223" i="93"/>
  <c r="M223" i="93"/>
  <c r="P223" i="93" s="1"/>
  <c r="R222" i="93"/>
  <c r="M222" i="93"/>
  <c r="P222" i="93" s="1"/>
  <c r="R221" i="93"/>
  <c r="M221" i="93"/>
  <c r="P221" i="93" s="1"/>
  <c r="R220" i="93"/>
  <c r="M220" i="93"/>
  <c r="P220" i="93" s="1"/>
  <c r="R219" i="93"/>
  <c r="M219" i="93"/>
  <c r="P219" i="93" s="1"/>
  <c r="R218" i="93"/>
  <c r="M218" i="93"/>
  <c r="P218" i="93" s="1"/>
  <c r="R217" i="93"/>
  <c r="M217" i="93"/>
  <c r="P217" i="93" s="1"/>
  <c r="R216" i="93"/>
  <c r="M216" i="93"/>
  <c r="P216" i="93" s="1"/>
  <c r="R215" i="93"/>
  <c r="M215" i="93"/>
  <c r="P215" i="93" s="1"/>
  <c r="R214" i="93"/>
  <c r="P214" i="93"/>
  <c r="M214" i="93"/>
  <c r="R213" i="93"/>
  <c r="P213" i="93"/>
  <c r="M213" i="93"/>
  <c r="R212" i="93"/>
  <c r="M212" i="93"/>
  <c r="P212" i="93" s="1"/>
  <c r="R211" i="93"/>
  <c r="M211" i="93"/>
  <c r="P211" i="93" s="1"/>
  <c r="R210" i="93"/>
  <c r="P210" i="93"/>
  <c r="M210" i="93"/>
  <c r="R209" i="93"/>
  <c r="M209" i="93"/>
  <c r="P209" i="93" s="1"/>
  <c r="R208" i="93"/>
  <c r="P208" i="93"/>
  <c r="M208" i="93"/>
  <c r="R207" i="93"/>
  <c r="M207" i="93"/>
  <c r="P207" i="93" s="1"/>
  <c r="R206" i="93"/>
  <c r="P206" i="93"/>
  <c r="M206" i="93"/>
  <c r="R205" i="93"/>
  <c r="M205" i="93"/>
  <c r="P205" i="93" s="1"/>
  <c r="R204" i="93"/>
  <c r="P204" i="93"/>
  <c r="M204" i="93"/>
  <c r="R203" i="93"/>
  <c r="P203" i="93"/>
  <c r="M203" i="93"/>
  <c r="R202" i="93"/>
  <c r="M202" i="93"/>
  <c r="P202" i="93" s="1"/>
  <c r="R201" i="93"/>
  <c r="P201" i="93"/>
  <c r="M201" i="93"/>
  <c r="R200" i="93"/>
  <c r="M200" i="93"/>
  <c r="P200" i="93" s="1"/>
  <c r="R199" i="93"/>
  <c r="P199" i="93"/>
  <c r="M199" i="93"/>
  <c r="R198" i="93"/>
  <c r="M198" i="93"/>
  <c r="P198" i="93" s="1"/>
  <c r="R197" i="93"/>
  <c r="P197" i="93"/>
  <c r="M197" i="93"/>
  <c r="R196" i="93"/>
  <c r="M196" i="93"/>
  <c r="P196" i="93" s="1"/>
  <c r="R195" i="93"/>
  <c r="P195" i="93"/>
  <c r="M195" i="93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P188" i="93"/>
  <c r="M188" i="93"/>
  <c r="R187" i="93"/>
  <c r="M187" i="93"/>
  <c r="P187" i="93" s="1"/>
  <c r="R186" i="93"/>
  <c r="P186" i="93"/>
  <c r="M186" i="93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P180" i="93"/>
  <c r="M180" i="93"/>
  <c r="R179" i="93"/>
  <c r="M179" i="93"/>
  <c r="P179" i="93" s="1"/>
  <c r="R178" i="93"/>
  <c r="M178" i="93"/>
  <c r="P178" i="93" s="1"/>
  <c r="R177" i="93"/>
  <c r="P177" i="93"/>
  <c r="M177" i="93"/>
  <c r="R176" i="93"/>
  <c r="M176" i="93"/>
  <c r="P176" i="93" s="1"/>
  <c r="R175" i="93"/>
  <c r="M175" i="93"/>
  <c r="P175" i="93" s="1"/>
  <c r="R174" i="93"/>
  <c r="M174" i="93"/>
  <c r="P174" i="93" s="1"/>
  <c r="R173" i="93"/>
  <c r="P173" i="93"/>
  <c r="M173" i="93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P168" i="93"/>
  <c r="M168" i="93"/>
  <c r="R167" i="93"/>
  <c r="M167" i="93"/>
  <c r="P167" i="93" s="1"/>
  <c r="R166" i="93"/>
  <c r="P166" i="93"/>
  <c r="M166" i="93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P155" i="93"/>
  <c r="M155" i="93"/>
  <c r="R154" i="93"/>
  <c r="M154" i="93"/>
  <c r="P154" i="93" s="1"/>
  <c r="R153" i="93"/>
  <c r="P153" i="93"/>
  <c r="M153" i="93"/>
  <c r="R152" i="93"/>
  <c r="M152" i="93"/>
  <c r="P152" i="93" s="1"/>
  <c r="R151" i="93"/>
  <c r="P151" i="93"/>
  <c r="M151" i="93"/>
  <c r="R150" i="93"/>
  <c r="M150" i="93"/>
  <c r="P150" i="93" s="1"/>
  <c r="R149" i="93"/>
  <c r="P149" i="93"/>
  <c r="M149" i="93"/>
  <c r="R148" i="93"/>
  <c r="M148" i="93"/>
  <c r="P148" i="93" s="1"/>
  <c r="R147" i="93"/>
  <c r="M147" i="93"/>
  <c r="P147" i="93" s="1"/>
  <c r="R146" i="93"/>
  <c r="M146" i="93"/>
  <c r="P146" i="93" s="1"/>
  <c r="R145" i="93"/>
  <c r="P145" i="93"/>
  <c r="M145" i="93"/>
  <c r="R144" i="93"/>
  <c r="M144" i="93"/>
  <c r="P144" i="93" s="1"/>
  <c r="R143" i="93"/>
  <c r="M143" i="93"/>
  <c r="P143" i="93" s="1"/>
  <c r="R142" i="93"/>
  <c r="M142" i="93"/>
  <c r="P142" i="93" s="1"/>
  <c r="R141" i="93"/>
  <c r="P141" i="93"/>
  <c r="M141" i="93"/>
  <c r="R140" i="93"/>
  <c r="M140" i="93"/>
  <c r="P140" i="93" s="1"/>
  <c r="R139" i="93"/>
  <c r="M139" i="93"/>
  <c r="P139" i="93" s="1"/>
  <c r="R138" i="93"/>
  <c r="M138" i="93"/>
  <c r="P138" i="93" s="1"/>
  <c r="R137" i="93"/>
  <c r="P137" i="93"/>
  <c r="M137" i="93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P131" i="93"/>
  <c r="M131" i="93"/>
  <c r="R130" i="93"/>
  <c r="M130" i="93"/>
  <c r="P130" i="93" s="1"/>
  <c r="R129" i="93"/>
  <c r="P129" i="93"/>
  <c r="M129" i="93"/>
  <c r="R128" i="93"/>
  <c r="M128" i="93"/>
  <c r="P128" i="93" s="1"/>
  <c r="R127" i="93"/>
  <c r="M127" i="93"/>
  <c r="P127" i="93" s="1"/>
  <c r="R126" i="93"/>
  <c r="M126" i="93"/>
  <c r="P126" i="93" s="1"/>
  <c r="R125" i="93"/>
  <c r="P125" i="93"/>
  <c r="M125" i="93"/>
  <c r="R124" i="93"/>
  <c r="M124" i="93"/>
  <c r="P124" i="93" s="1"/>
  <c r="R123" i="93"/>
  <c r="P123" i="93"/>
  <c r="M123" i="93"/>
  <c r="R122" i="93"/>
  <c r="M122" i="93"/>
  <c r="P122" i="93" s="1"/>
  <c r="R121" i="93"/>
  <c r="P121" i="93"/>
  <c r="M121" i="93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P115" i="93"/>
  <c r="M115" i="93"/>
  <c r="P114" i="93"/>
  <c r="M114" i="93"/>
  <c r="R113" i="93"/>
  <c r="P113" i="93"/>
  <c r="M113" i="93"/>
  <c r="R112" i="93"/>
  <c r="M112" i="93"/>
  <c r="P112" i="93" s="1"/>
  <c r="R111" i="93"/>
  <c r="M111" i="93"/>
  <c r="P111" i="93" s="1"/>
  <c r="R110" i="93"/>
  <c r="P110" i="93"/>
  <c r="M110" i="93"/>
  <c r="R109" i="93"/>
  <c r="M109" i="93"/>
  <c r="P109" i="93" s="1"/>
  <c r="R108" i="93"/>
  <c r="M108" i="93"/>
  <c r="P108" i="93" s="1"/>
  <c r="R107" i="93"/>
  <c r="M107" i="93"/>
  <c r="P107" i="93" s="1"/>
  <c r="R106" i="93"/>
  <c r="P106" i="93"/>
  <c r="M106" i="93"/>
  <c r="R105" i="93"/>
  <c r="M105" i="93"/>
  <c r="P105" i="93" s="1"/>
  <c r="R104" i="93"/>
  <c r="M104" i="93"/>
  <c r="P104" i="93" s="1"/>
  <c r="R103" i="93"/>
  <c r="P103" i="93"/>
  <c r="M103" i="93"/>
  <c r="R102" i="93"/>
  <c r="M102" i="93"/>
  <c r="P102" i="93" s="1"/>
  <c r="R101" i="93"/>
  <c r="P101" i="93"/>
  <c r="M101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P95" i="93"/>
  <c r="M95" i="93"/>
  <c r="R94" i="93"/>
  <c r="M94" i="93"/>
  <c r="P94" i="93" s="1"/>
  <c r="R93" i="93"/>
  <c r="M93" i="93"/>
  <c r="P93" i="93" s="1"/>
  <c r="R92" i="93"/>
  <c r="P92" i="93"/>
  <c r="M92" i="93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P82" i="93"/>
  <c r="M82" i="93"/>
  <c r="R81" i="93"/>
  <c r="M81" i="93"/>
  <c r="P81" i="93" s="1"/>
  <c r="R80" i="93"/>
  <c r="M80" i="93"/>
  <c r="P80" i="93" s="1"/>
  <c r="R79" i="93"/>
  <c r="M79" i="93"/>
  <c r="P79" i="93" s="1"/>
  <c r="R78" i="93"/>
  <c r="P78" i="93"/>
  <c r="M78" i="93"/>
  <c r="R77" i="93"/>
  <c r="M77" i="93"/>
  <c r="P77" i="93" s="1"/>
  <c r="R76" i="93"/>
  <c r="P76" i="93"/>
  <c r="M76" i="93"/>
  <c r="R75" i="93"/>
  <c r="M75" i="93"/>
  <c r="P75" i="93" s="1"/>
  <c r="P74" i="93"/>
  <c r="M74" i="93"/>
  <c r="R73" i="93"/>
  <c r="P73" i="93"/>
  <c r="M73" i="93"/>
  <c r="R72" i="93"/>
  <c r="M72" i="93"/>
  <c r="P72" i="93" s="1"/>
  <c r="R71" i="93"/>
  <c r="M71" i="93"/>
  <c r="P71" i="93" s="1"/>
  <c r="R70" i="93"/>
  <c r="P70" i="93"/>
  <c r="M70" i="93"/>
  <c r="R69" i="93"/>
  <c r="M69" i="93"/>
  <c r="P69" i="93" s="1"/>
  <c r="R68" i="93"/>
  <c r="P68" i="93"/>
  <c r="M68" i="93"/>
  <c r="R67" i="93"/>
  <c r="M67" i="93"/>
  <c r="P67" i="93" s="1"/>
  <c r="R66" i="93"/>
  <c r="M66" i="93"/>
  <c r="P66" i="93" s="1"/>
  <c r="R65" i="93"/>
  <c r="P65" i="93"/>
  <c r="M65" i="93"/>
  <c r="R64" i="93"/>
  <c r="P64" i="93"/>
  <c r="M64" i="93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P56" i="93"/>
  <c r="M56" i="93"/>
  <c r="R55" i="93"/>
  <c r="P55" i="93"/>
  <c r="M55" i="93"/>
  <c r="R54" i="93"/>
  <c r="M54" i="93"/>
  <c r="P54" i="93" s="1"/>
  <c r="R53" i="93"/>
  <c r="M53" i="93"/>
  <c r="P53" i="93" s="1"/>
  <c r="R52" i="93"/>
  <c r="P52" i="93"/>
  <c r="M52" i="93"/>
  <c r="R51" i="93"/>
  <c r="M51" i="93"/>
  <c r="P51" i="93" s="1"/>
  <c r="R50" i="93"/>
  <c r="P50" i="93"/>
  <c r="M50" i="93"/>
  <c r="R49" i="93"/>
  <c r="M49" i="93"/>
  <c r="P49" i="93" s="1"/>
  <c r="R48" i="93"/>
  <c r="M48" i="93"/>
  <c r="P48" i="93" s="1"/>
  <c r="R47" i="93"/>
  <c r="M47" i="93"/>
  <c r="P47" i="93" s="1"/>
  <c r="R46" i="93"/>
  <c r="P46" i="93"/>
  <c r="M46" i="93"/>
  <c r="R45" i="93"/>
  <c r="M45" i="93"/>
  <c r="P45" i="93" s="1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P30" i="93"/>
  <c r="M30" i="93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P14" i="93"/>
  <c r="M14" i="93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33" i="92"/>
  <c r="N230" i="92"/>
  <c r="W20" i="8" s="1"/>
  <c r="M227" i="92"/>
  <c r="R225" i="92"/>
  <c r="M225" i="92"/>
  <c r="P225" i="92" s="1"/>
  <c r="R224" i="92"/>
  <c r="P224" i="92"/>
  <c r="M224" i="92"/>
  <c r="R223" i="92"/>
  <c r="M223" i="92"/>
  <c r="P223" i="92" s="1"/>
  <c r="R222" i="92"/>
  <c r="P222" i="92"/>
  <c r="M222" i="92"/>
  <c r="R221" i="92"/>
  <c r="M221" i="92"/>
  <c r="P221" i="92" s="1"/>
  <c r="R220" i="92"/>
  <c r="P220" i="92"/>
  <c r="M220" i="92"/>
  <c r="R219" i="92"/>
  <c r="M219" i="92"/>
  <c r="P219" i="92" s="1"/>
  <c r="R218" i="92"/>
  <c r="M218" i="92"/>
  <c r="P218" i="92" s="1"/>
  <c r="R217" i="92"/>
  <c r="M217" i="92"/>
  <c r="P217" i="92" s="1"/>
  <c r="R216" i="92"/>
  <c r="M216" i="92"/>
  <c r="P216" i="92" s="1"/>
  <c r="R215" i="92"/>
  <c r="M215" i="92"/>
  <c r="P215" i="92" s="1"/>
  <c r="R214" i="92"/>
  <c r="M214" i="92"/>
  <c r="P214" i="92" s="1"/>
  <c r="R213" i="92"/>
  <c r="M213" i="92"/>
  <c r="P213" i="92" s="1"/>
  <c r="R212" i="92"/>
  <c r="M212" i="92"/>
  <c r="P212" i="92" s="1"/>
  <c r="R211" i="92"/>
  <c r="M211" i="92"/>
  <c r="P211" i="92" s="1"/>
  <c r="R210" i="92"/>
  <c r="P210" i="92"/>
  <c r="M210" i="92"/>
  <c r="R209" i="92"/>
  <c r="M209" i="92"/>
  <c r="P209" i="92" s="1"/>
  <c r="R208" i="92"/>
  <c r="P208" i="92"/>
  <c r="M208" i="92"/>
  <c r="R207" i="92"/>
  <c r="M207" i="92"/>
  <c r="P207" i="92" s="1"/>
  <c r="R206" i="92"/>
  <c r="M206" i="92"/>
  <c r="P206" i="92" s="1"/>
  <c r="R205" i="92"/>
  <c r="M205" i="92"/>
  <c r="P205" i="92" s="1"/>
  <c r="R204" i="92"/>
  <c r="P204" i="92"/>
  <c r="M204" i="92"/>
  <c r="R203" i="92"/>
  <c r="M203" i="92"/>
  <c r="P203" i="92" s="1"/>
  <c r="R202" i="92"/>
  <c r="P202" i="92"/>
  <c r="M202" i="92"/>
  <c r="R201" i="92"/>
  <c r="M201" i="92"/>
  <c r="P201" i="92" s="1"/>
  <c r="R200" i="92"/>
  <c r="M200" i="92"/>
  <c r="P200" i="92" s="1"/>
  <c r="R199" i="92"/>
  <c r="P199" i="92"/>
  <c r="M199" i="92"/>
  <c r="R198" i="92"/>
  <c r="P198" i="92"/>
  <c r="M198" i="92"/>
  <c r="R197" i="92"/>
  <c r="P197" i="92"/>
  <c r="M197" i="92"/>
  <c r="R196" i="92"/>
  <c r="P196" i="92"/>
  <c r="M196" i="92"/>
  <c r="R195" i="92"/>
  <c r="M195" i="92"/>
  <c r="P195" i="92" s="1"/>
  <c r="R194" i="92"/>
  <c r="P194" i="92"/>
  <c r="M194" i="92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P184" i="92"/>
  <c r="M184" i="92"/>
  <c r="R183" i="92"/>
  <c r="M183" i="92"/>
  <c r="P183" i="92" s="1"/>
  <c r="R182" i="92"/>
  <c r="P182" i="92"/>
  <c r="M182" i="92"/>
  <c r="R181" i="92"/>
  <c r="M181" i="92"/>
  <c r="P181" i="92" s="1"/>
  <c r="R180" i="92"/>
  <c r="M180" i="92"/>
  <c r="P180" i="92" s="1"/>
  <c r="R179" i="92"/>
  <c r="M179" i="92"/>
  <c r="P179" i="92" s="1"/>
  <c r="R178" i="92"/>
  <c r="P178" i="92"/>
  <c r="M178" i="92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P172" i="92"/>
  <c r="M172" i="92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P162" i="92"/>
  <c r="M162" i="92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P157" i="92"/>
  <c r="M157" i="92"/>
  <c r="R156" i="92"/>
  <c r="M156" i="92"/>
  <c r="P156" i="92" s="1"/>
  <c r="R155" i="92"/>
  <c r="M155" i="92"/>
  <c r="P155" i="92" s="1"/>
  <c r="R154" i="92"/>
  <c r="P154" i="92"/>
  <c r="M154" i="92"/>
  <c r="R153" i="92"/>
  <c r="M153" i="92"/>
  <c r="P153" i="92" s="1"/>
  <c r="R152" i="92"/>
  <c r="P152" i="92"/>
  <c r="M152" i="92"/>
  <c r="R151" i="92"/>
  <c r="M151" i="92"/>
  <c r="P151" i="92" s="1"/>
  <c r="R150" i="92"/>
  <c r="P150" i="92"/>
  <c r="M150" i="92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P144" i="92"/>
  <c r="M144" i="92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P138" i="92"/>
  <c r="M138" i="92"/>
  <c r="R137" i="92"/>
  <c r="P137" i="92"/>
  <c r="M137" i="92"/>
  <c r="R136" i="92"/>
  <c r="P136" i="92"/>
  <c r="M136" i="92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P114" i="92"/>
  <c r="M114" i="92"/>
  <c r="R113" i="92"/>
  <c r="P113" i="92"/>
  <c r="M113" i="92"/>
  <c r="R112" i="92"/>
  <c r="M112" i="92"/>
  <c r="P112" i="92" s="1"/>
  <c r="R111" i="92"/>
  <c r="P111" i="92"/>
  <c r="M111" i="92"/>
  <c r="R110" i="92"/>
  <c r="M110" i="92"/>
  <c r="P110" i="92" s="1"/>
  <c r="R109" i="92"/>
  <c r="P109" i="92"/>
  <c r="M109" i="92"/>
  <c r="R108" i="92"/>
  <c r="M108" i="92"/>
  <c r="P108" i="92" s="1"/>
  <c r="R107" i="92"/>
  <c r="P107" i="92"/>
  <c r="M107" i="92"/>
  <c r="R106" i="92"/>
  <c r="M106" i="92"/>
  <c r="P106" i="92" s="1"/>
  <c r="R105" i="92"/>
  <c r="P105" i="92"/>
  <c r="M105" i="92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P100" i="92"/>
  <c r="M100" i="92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P95" i="92"/>
  <c r="M95" i="92"/>
  <c r="R94" i="92"/>
  <c r="P94" i="92"/>
  <c r="M94" i="92"/>
  <c r="R93" i="92"/>
  <c r="M93" i="92"/>
  <c r="P93" i="92" s="1"/>
  <c r="R92" i="92"/>
  <c r="P92" i="92"/>
  <c r="M92" i="92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P78" i="92"/>
  <c r="M78" i="92"/>
  <c r="R77" i="92"/>
  <c r="M77" i="92"/>
  <c r="P77" i="92" s="1"/>
  <c r="R76" i="92"/>
  <c r="M76" i="92"/>
  <c r="P76" i="92" s="1"/>
  <c r="R75" i="92"/>
  <c r="M75" i="92"/>
  <c r="P75" i="92" s="1"/>
  <c r="M74" i="92"/>
  <c r="P74" i="92" s="1"/>
  <c r="R73" i="92"/>
  <c r="M73" i="92"/>
  <c r="P73" i="92" s="1"/>
  <c r="R72" i="92"/>
  <c r="P72" i="92"/>
  <c r="M72" i="92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P64" i="92"/>
  <c r="M64" i="92"/>
  <c r="R63" i="92"/>
  <c r="M63" i="92"/>
  <c r="P63" i="92" s="1"/>
  <c r="R62" i="92"/>
  <c r="M62" i="92"/>
  <c r="P62" i="92" s="1"/>
  <c r="R61" i="92"/>
  <c r="P61" i="92"/>
  <c r="M61" i="92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P56" i="92"/>
  <c r="M56" i="92"/>
  <c r="R55" i="92"/>
  <c r="M55" i="92"/>
  <c r="P55" i="92" s="1"/>
  <c r="R54" i="92"/>
  <c r="P54" i="92"/>
  <c r="M54" i="92"/>
  <c r="R53" i="92"/>
  <c r="M53" i="92"/>
  <c r="P53" i="92" s="1"/>
  <c r="R52" i="92"/>
  <c r="M52" i="92"/>
  <c r="P52" i="92" s="1"/>
  <c r="R51" i="92"/>
  <c r="M51" i="92"/>
  <c r="P51" i="92" s="1"/>
  <c r="R50" i="92"/>
  <c r="P50" i="92"/>
  <c r="M50" i="92"/>
  <c r="R49" i="92"/>
  <c r="M49" i="92"/>
  <c r="P49" i="92" s="1"/>
  <c r="R48" i="92"/>
  <c r="M48" i="92"/>
  <c r="P48" i="92" s="1"/>
  <c r="R47" i="92"/>
  <c r="M47" i="92"/>
  <c r="P47" i="92" s="1"/>
  <c r="R46" i="92"/>
  <c r="P46" i="92"/>
  <c r="M46" i="92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P39" i="92"/>
  <c r="M39" i="92"/>
  <c r="R38" i="92"/>
  <c r="M38" i="92"/>
  <c r="P38" i="92" s="1"/>
  <c r="R37" i="92"/>
  <c r="P37" i="92"/>
  <c r="M37" i="92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P30" i="92"/>
  <c r="M30" i="92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P22" i="92"/>
  <c r="M22" i="92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P14" i="92"/>
  <c r="M14" i="92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P6" i="92"/>
  <c r="M6" i="92"/>
  <c r="R5" i="92"/>
  <c r="M5" i="92"/>
  <c r="N233" i="91"/>
  <c r="S19" i="8" s="1"/>
  <c r="N230" i="91"/>
  <c r="W19" i="8" s="1"/>
  <c r="M227" i="91"/>
  <c r="R225" i="91"/>
  <c r="M225" i="91"/>
  <c r="P225" i="91" s="1"/>
  <c r="R224" i="91"/>
  <c r="P224" i="91"/>
  <c r="M224" i="91"/>
  <c r="R223" i="91"/>
  <c r="M223" i="91"/>
  <c r="P223" i="91" s="1"/>
  <c r="R222" i="91"/>
  <c r="M222" i="91"/>
  <c r="P222" i="91" s="1"/>
  <c r="R221" i="91"/>
  <c r="M221" i="91"/>
  <c r="P221" i="91" s="1"/>
  <c r="R220" i="91"/>
  <c r="M220" i="91"/>
  <c r="P220" i="91" s="1"/>
  <c r="R219" i="91"/>
  <c r="M219" i="91"/>
  <c r="P219" i="91" s="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P215" i="91" s="1"/>
  <c r="R214" i="91"/>
  <c r="P214" i="91"/>
  <c r="M214" i="91"/>
  <c r="R213" i="91"/>
  <c r="M213" i="91"/>
  <c r="P213" i="91" s="1"/>
  <c r="R212" i="91"/>
  <c r="P212" i="91"/>
  <c r="M212" i="91"/>
  <c r="R211" i="91"/>
  <c r="M211" i="91"/>
  <c r="P211" i="91" s="1"/>
  <c r="R210" i="91"/>
  <c r="M210" i="91"/>
  <c r="P210" i="91" s="1"/>
  <c r="R209" i="91"/>
  <c r="M209" i="91"/>
  <c r="P209" i="91" s="1"/>
  <c r="R208" i="91"/>
  <c r="M208" i="91"/>
  <c r="P208" i="91" s="1"/>
  <c r="R207" i="91"/>
  <c r="P207" i="91"/>
  <c r="M207" i="9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P202" i="91"/>
  <c r="M202" i="91"/>
  <c r="R201" i="91"/>
  <c r="M201" i="91"/>
  <c r="P201" i="91" s="1"/>
  <c r="R200" i="91"/>
  <c r="P200" i="91"/>
  <c r="M200" i="91"/>
  <c r="R199" i="91"/>
  <c r="M199" i="91"/>
  <c r="P199" i="91" s="1"/>
  <c r="R198" i="91"/>
  <c r="P198" i="91"/>
  <c r="M198" i="91"/>
  <c r="R197" i="91"/>
  <c r="M197" i="91"/>
  <c r="P197" i="91" s="1"/>
  <c r="R196" i="91"/>
  <c r="M196" i="91"/>
  <c r="P196" i="91" s="1"/>
  <c r="R195" i="91"/>
  <c r="P195" i="91"/>
  <c r="M195" i="9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P188" i="91"/>
  <c r="M188" i="9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P183" i="91"/>
  <c r="M183" i="9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R178" i="91"/>
  <c r="M178" i="91"/>
  <c r="P178" i="91" s="1"/>
  <c r="R177" i="91"/>
  <c r="M177" i="91"/>
  <c r="P177" i="91" s="1"/>
  <c r="R176" i="91"/>
  <c r="P176" i="91"/>
  <c r="M176" i="91"/>
  <c r="R175" i="91"/>
  <c r="M175" i="91"/>
  <c r="P175" i="91" s="1"/>
  <c r="R174" i="91"/>
  <c r="P174" i="91"/>
  <c r="M174" i="91"/>
  <c r="R173" i="91"/>
  <c r="M173" i="91"/>
  <c r="P173" i="91" s="1"/>
  <c r="R172" i="91"/>
  <c r="M172" i="91"/>
  <c r="P172" i="91" s="1"/>
  <c r="R171" i="91"/>
  <c r="P171" i="91"/>
  <c r="M171" i="91"/>
  <c r="R170" i="91"/>
  <c r="M170" i="91"/>
  <c r="P170" i="91" s="1"/>
  <c r="R169" i="91"/>
  <c r="M169" i="91"/>
  <c r="P169" i="91" s="1"/>
  <c r="R168" i="91"/>
  <c r="P168" i="91"/>
  <c r="M168" i="91"/>
  <c r="R167" i="91"/>
  <c r="M167" i="91"/>
  <c r="P167" i="91" s="1"/>
  <c r="R166" i="91"/>
  <c r="P166" i="91"/>
  <c r="M166" i="91"/>
  <c r="R165" i="91"/>
  <c r="M165" i="91"/>
  <c r="P165" i="91" s="1"/>
  <c r="R164" i="91"/>
  <c r="M164" i="91"/>
  <c r="P164" i="91" s="1"/>
  <c r="R163" i="91"/>
  <c r="M163" i="91"/>
  <c r="P163" i="91" s="1"/>
  <c r="R162" i="91"/>
  <c r="P162" i="91"/>
  <c r="M162" i="91"/>
  <c r="R161" i="91"/>
  <c r="M161" i="91"/>
  <c r="P161" i="91" s="1"/>
  <c r="R160" i="91"/>
  <c r="P160" i="91"/>
  <c r="M160" i="91"/>
  <c r="R159" i="91"/>
  <c r="M159" i="91"/>
  <c r="P159" i="91" s="1"/>
  <c r="R158" i="91"/>
  <c r="M158" i="91"/>
  <c r="P158" i="91" s="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P151" i="91"/>
  <c r="M151" i="91"/>
  <c r="R150" i="91"/>
  <c r="M150" i="91"/>
  <c r="P150" i="91" s="1"/>
  <c r="R149" i="91"/>
  <c r="P149" i="91"/>
  <c r="M149" i="9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P141" i="91"/>
  <c r="M141" i="91"/>
  <c r="R140" i="91"/>
  <c r="M140" i="91"/>
  <c r="P140" i="91" s="1"/>
  <c r="R139" i="91"/>
  <c r="P139" i="91"/>
  <c r="M139" i="9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P131" i="91"/>
  <c r="M131" i="91"/>
  <c r="R130" i="91"/>
  <c r="M130" i="91"/>
  <c r="P130" i="91" s="1"/>
  <c r="R129" i="9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P125" i="91"/>
  <c r="M125" i="91"/>
  <c r="R124" i="91"/>
  <c r="M124" i="91"/>
  <c r="P124" i="91" s="1"/>
  <c r="R123" i="91"/>
  <c r="P123" i="91"/>
  <c r="M123" i="91"/>
  <c r="R122" i="91"/>
  <c r="M122" i="91"/>
  <c r="P122" i="91" s="1"/>
  <c r="R121" i="91"/>
  <c r="P121" i="91"/>
  <c r="M121" i="9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P113" i="91"/>
  <c r="M113" i="91"/>
  <c r="R112" i="91"/>
  <c r="P112" i="91"/>
  <c r="M112" i="91"/>
  <c r="R111" i="91"/>
  <c r="M111" i="91"/>
  <c r="P111" i="91" s="1"/>
  <c r="R110" i="91"/>
  <c r="M110" i="91"/>
  <c r="P110" i="91" s="1"/>
  <c r="R109" i="91"/>
  <c r="M109" i="91"/>
  <c r="P109" i="91" s="1"/>
  <c r="R108" i="91"/>
  <c r="P108" i="91"/>
  <c r="M108" i="91"/>
  <c r="R107" i="91"/>
  <c r="M107" i="91"/>
  <c r="P107" i="91" s="1"/>
  <c r="R106" i="91"/>
  <c r="M106" i="91"/>
  <c r="P106" i="91" s="1"/>
  <c r="R105" i="91"/>
  <c r="P105" i="91"/>
  <c r="M105" i="91"/>
  <c r="R104" i="91"/>
  <c r="M104" i="91"/>
  <c r="P104" i="91" s="1"/>
  <c r="R103" i="91"/>
  <c r="P103" i="91"/>
  <c r="M103" i="91"/>
  <c r="R102" i="91"/>
  <c r="M102" i="91"/>
  <c r="P102" i="91" s="1"/>
  <c r="R101" i="91"/>
  <c r="P101" i="91"/>
  <c r="M101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P96" i="91"/>
  <c r="M96" i="91"/>
  <c r="M95" i="91"/>
  <c r="P95" i="91" s="1"/>
  <c r="R94" i="91"/>
  <c r="P94" i="91"/>
  <c r="M94" i="91"/>
  <c r="R93" i="91"/>
  <c r="M93" i="91"/>
  <c r="P93" i="91" s="1"/>
  <c r="R92" i="91"/>
  <c r="P92" i="91"/>
  <c r="M92" i="91"/>
  <c r="R91" i="91"/>
  <c r="P91" i="91"/>
  <c r="M91" i="91"/>
  <c r="R90" i="91"/>
  <c r="M90" i="91"/>
  <c r="P90" i="91" s="1"/>
  <c r="R89" i="91"/>
  <c r="M89" i="91"/>
  <c r="P89" i="91" s="1"/>
  <c r="R88" i="91"/>
  <c r="P88" i="91"/>
  <c r="M88" i="9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P80" i="91"/>
  <c r="M80" i="91"/>
  <c r="R79" i="91"/>
  <c r="M79" i="91"/>
  <c r="P79" i="91" s="1"/>
  <c r="R78" i="91"/>
  <c r="P78" i="91"/>
  <c r="M78" i="91"/>
  <c r="R77" i="91"/>
  <c r="M77" i="91"/>
  <c r="P77" i="91" s="1"/>
  <c r="R76" i="91"/>
  <c r="M76" i="91"/>
  <c r="P76" i="91" s="1"/>
  <c r="R75" i="91"/>
  <c r="M75" i="91"/>
  <c r="P75" i="91" s="1"/>
  <c r="M74" i="91"/>
  <c r="P74" i="91" s="1"/>
  <c r="R73" i="91"/>
  <c r="M73" i="91"/>
  <c r="P73" i="91" s="1"/>
  <c r="R72" i="91"/>
  <c r="P72" i="91"/>
  <c r="M72" i="91"/>
  <c r="R71" i="91"/>
  <c r="M71" i="91"/>
  <c r="P71" i="91" s="1"/>
  <c r="R70" i="91"/>
  <c r="P70" i="91"/>
  <c r="M70" i="91"/>
  <c r="R69" i="91"/>
  <c r="M69" i="91"/>
  <c r="P69" i="91" s="1"/>
  <c r="R68" i="91"/>
  <c r="P68" i="91"/>
  <c r="M68" i="91"/>
  <c r="R67" i="91"/>
  <c r="M67" i="91"/>
  <c r="P67" i="91" s="1"/>
  <c r="R66" i="91"/>
  <c r="M66" i="91"/>
  <c r="P66" i="91" s="1"/>
  <c r="R65" i="91"/>
  <c r="P65" i="91"/>
  <c r="M65" i="91"/>
  <c r="R64" i="91"/>
  <c r="M64" i="91"/>
  <c r="P64" i="91" s="1"/>
  <c r="R63" i="91"/>
  <c r="M63" i="91"/>
  <c r="P63" i="91" s="1"/>
  <c r="R62" i="91"/>
  <c r="P62" i="91"/>
  <c r="M62" i="91"/>
  <c r="R61" i="91"/>
  <c r="M61" i="91"/>
  <c r="P61" i="91" s="1"/>
  <c r="R60" i="91"/>
  <c r="P60" i="91"/>
  <c r="M60" i="91"/>
  <c r="R59" i="91"/>
  <c r="M59" i="91"/>
  <c r="P59" i="91" s="1"/>
  <c r="R58" i="91"/>
  <c r="P58" i="91"/>
  <c r="M58" i="91"/>
  <c r="R57" i="91"/>
  <c r="M57" i="91"/>
  <c r="P57" i="91" s="1"/>
  <c r="R56" i="91"/>
  <c r="P56" i="91"/>
  <c r="M56" i="91"/>
  <c r="R55" i="91"/>
  <c r="P55" i="91"/>
  <c r="M55" i="9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P49" i="91"/>
  <c r="M49" i="91"/>
  <c r="R48" i="91"/>
  <c r="M48" i="91"/>
  <c r="P48" i="91" s="1"/>
  <c r="R47" i="91"/>
  <c r="M47" i="91"/>
  <c r="P47" i="91" s="1"/>
  <c r="R46" i="91"/>
  <c r="M46" i="91"/>
  <c r="P46" i="91" s="1"/>
  <c r="R45" i="91"/>
  <c r="M45" i="91"/>
  <c r="P45" i="91" s="1"/>
  <c r="M44" i="91"/>
  <c r="P44" i="91" s="1"/>
  <c r="R43" i="91"/>
  <c r="P43" i="91"/>
  <c r="M43" i="91"/>
  <c r="R42" i="91"/>
  <c r="M42" i="91"/>
  <c r="P42" i="91" s="1"/>
  <c r="R41" i="91"/>
  <c r="P41" i="91"/>
  <c r="M41" i="9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P35" i="91"/>
  <c r="M35" i="9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P29" i="91"/>
  <c r="M29" i="91"/>
  <c r="R28" i="91"/>
  <c r="M28" i="91"/>
  <c r="P28" i="91" s="1"/>
  <c r="R27" i="91"/>
  <c r="P27" i="91"/>
  <c r="M27" i="91"/>
  <c r="R26" i="91"/>
  <c r="M26" i="91"/>
  <c r="P26" i="91" s="1"/>
  <c r="R25" i="91"/>
  <c r="P25" i="91"/>
  <c r="M25" i="91"/>
  <c r="R24" i="91"/>
  <c r="M24" i="91"/>
  <c r="P24" i="91" s="1"/>
  <c r="R23" i="91"/>
  <c r="P23" i="91"/>
  <c r="M23" i="91"/>
  <c r="R22" i="91"/>
  <c r="M22" i="91"/>
  <c r="P22" i="91" s="1"/>
  <c r="R21" i="91"/>
  <c r="P21" i="91"/>
  <c r="M21" i="91"/>
  <c r="R20" i="91"/>
  <c r="M20" i="91"/>
  <c r="P20" i="91" s="1"/>
  <c r="R19" i="91"/>
  <c r="P19" i="91"/>
  <c r="M19" i="91"/>
  <c r="R18" i="91"/>
  <c r="M18" i="91"/>
  <c r="P18" i="91" s="1"/>
  <c r="R17" i="91"/>
  <c r="P17" i="91"/>
  <c r="M17" i="91"/>
  <c r="R16" i="91"/>
  <c r="M16" i="91"/>
  <c r="P16" i="91" s="1"/>
  <c r="R15" i="91"/>
  <c r="P15" i="91"/>
  <c r="M15" i="91"/>
  <c r="R14" i="91"/>
  <c r="M14" i="91"/>
  <c r="P14" i="91" s="1"/>
  <c r="R13" i="91"/>
  <c r="P13" i="91"/>
  <c r="M13" i="91"/>
  <c r="R12" i="91"/>
  <c r="M12" i="91"/>
  <c r="P12" i="91" s="1"/>
  <c r="R11" i="91"/>
  <c r="P11" i="91"/>
  <c r="M11" i="91"/>
  <c r="R10" i="91"/>
  <c r="M10" i="91"/>
  <c r="P10" i="91" s="1"/>
  <c r="R9" i="91"/>
  <c r="P9" i="91"/>
  <c r="M9" i="9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33" i="90"/>
  <c r="N230" i="90"/>
  <c r="W18" i="8" s="1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P222" i="90"/>
  <c r="M222" i="90"/>
  <c r="R221" i="90"/>
  <c r="M221" i="90"/>
  <c r="P221" i="90" s="1"/>
  <c r="R220" i="90"/>
  <c r="P220" i="90"/>
  <c r="M220" i="90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P215" i="90" s="1"/>
  <c r="R214" i="90"/>
  <c r="P214" i="90"/>
  <c r="M214" i="90"/>
  <c r="R213" i="90"/>
  <c r="M213" i="90"/>
  <c r="P213" i="90" s="1"/>
  <c r="R212" i="90"/>
  <c r="P212" i="90"/>
  <c r="M212" i="90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P206" i="90"/>
  <c r="M206" i="90"/>
  <c r="R205" i="90"/>
  <c r="M205" i="90"/>
  <c r="P205" i="90" s="1"/>
  <c r="R204" i="90"/>
  <c r="P204" i="90"/>
  <c r="M204" i="90"/>
  <c r="R203" i="90"/>
  <c r="M203" i="90"/>
  <c r="P203" i="90" s="1"/>
  <c r="R202" i="90"/>
  <c r="M202" i="90"/>
  <c r="P202" i="90" s="1"/>
  <c r="R201" i="90"/>
  <c r="M201" i="90"/>
  <c r="P201" i="90" s="1"/>
  <c r="R200" i="90"/>
  <c r="M200" i="90"/>
  <c r="P200" i="90" s="1"/>
  <c r="R199" i="90"/>
  <c r="M199" i="90"/>
  <c r="P199" i="90" s="1"/>
  <c r="R198" i="90"/>
  <c r="P198" i="90"/>
  <c r="M198" i="90"/>
  <c r="R197" i="90"/>
  <c r="M197" i="90"/>
  <c r="P197" i="90" s="1"/>
  <c r="R196" i="90"/>
  <c r="P196" i="90"/>
  <c r="M196" i="90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P190" i="90"/>
  <c r="M190" i="90"/>
  <c r="R189" i="90"/>
  <c r="M189" i="90"/>
  <c r="P189" i="90" s="1"/>
  <c r="R188" i="90"/>
  <c r="P188" i="90"/>
  <c r="M188" i="90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P182" i="90"/>
  <c r="M182" i="90"/>
  <c r="R181" i="90"/>
  <c r="M181" i="90"/>
  <c r="P181" i="90" s="1"/>
  <c r="R180" i="90"/>
  <c r="P180" i="90"/>
  <c r="M180" i="90"/>
  <c r="R179" i="90"/>
  <c r="M179" i="90"/>
  <c r="P179" i="90" s="1"/>
  <c r="R178" i="90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P174" i="90"/>
  <c r="M174" i="90"/>
  <c r="R173" i="90"/>
  <c r="M173" i="90"/>
  <c r="P173" i="90" s="1"/>
  <c r="R172" i="90"/>
  <c r="P172" i="90"/>
  <c r="M172" i="90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P166" i="90"/>
  <c r="M166" i="90"/>
  <c r="R165" i="90"/>
  <c r="M165" i="90"/>
  <c r="P165" i="90" s="1"/>
  <c r="R164" i="90"/>
  <c r="P164" i="90"/>
  <c r="M164" i="90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P158" i="90"/>
  <c r="M158" i="90"/>
  <c r="M157" i="90"/>
  <c r="P157" i="90" s="1"/>
  <c r="R156" i="90"/>
  <c r="P156" i="90"/>
  <c r="M156" i="90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P150" i="90"/>
  <c r="M150" i="90"/>
  <c r="R149" i="90"/>
  <c r="M149" i="90"/>
  <c r="P149" i="90" s="1"/>
  <c r="R148" i="90"/>
  <c r="P148" i="90"/>
  <c r="M148" i="90"/>
  <c r="R147" i="90"/>
  <c r="M147" i="90"/>
  <c r="P147" i="90" s="1"/>
  <c r="R146" i="90"/>
  <c r="M146" i="90"/>
  <c r="P146" i="90" s="1"/>
  <c r="R145" i="90"/>
  <c r="M145" i="90"/>
  <c r="P145" i="90" s="1"/>
  <c r="R144" i="90"/>
  <c r="P144" i="90"/>
  <c r="M144" i="90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P136" i="90"/>
  <c r="M136" i="90"/>
  <c r="R135" i="90"/>
  <c r="M135" i="90"/>
  <c r="P135" i="90" s="1"/>
  <c r="R134" i="90"/>
  <c r="P134" i="90"/>
  <c r="M134" i="90"/>
  <c r="R133" i="90"/>
  <c r="M133" i="90"/>
  <c r="P133" i="90" s="1"/>
  <c r="R132" i="90"/>
  <c r="P132" i="90"/>
  <c r="M132" i="90"/>
  <c r="R131" i="90"/>
  <c r="M131" i="90"/>
  <c r="P131" i="90" s="1"/>
  <c r="R130" i="90"/>
  <c r="M130" i="90"/>
  <c r="P130" i="90" s="1"/>
  <c r="R129" i="90"/>
  <c r="M129" i="90"/>
  <c r="P129" i="90" s="1"/>
  <c r="R128" i="90"/>
  <c r="P128" i="90"/>
  <c r="M128" i="90"/>
  <c r="R127" i="90"/>
  <c r="M127" i="90"/>
  <c r="P127" i="90" s="1"/>
  <c r="R126" i="90"/>
  <c r="P126" i="90"/>
  <c r="M126" i="90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P120" i="90"/>
  <c r="M120" i="90"/>
  <c r="R119" i="90"/>
  <c r="M119" i="90"/>
  <c r="P119" i="90" s="1"/>
  <c r="R118" i="90"/>
  <c r="P118" i="90"/>
  <c r="M118" i="90"/>
  <c r="R117" i="90"/>
  <c r="M117" i="90"/>
  <c r="P117" i="90" s="1"/>
  <c r="R116" i="90"/>
  <c r="M116" i="90"/>
  <c r="P116" i="90" s="1"/>
  <c r="R115" i="90"/>
  <c r="M115" i="90"/>
  <c r="P115" i="90" s="1"/>
  <c r="P114" i="90"/>
  <c r="M114" i="90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R109" i="90"/>
  <c r="P109" i="90"/>
  <c r="M109" i="90"/>
  <c r="R108" i="90"/>
  <c r="M108" i="90"/>
  <c r="P108" i="90" s="1"/>
  <c r="R107" i="90"/>
  <c r="M107" i="90"/>
  <c r="P107" i="90" s="1"/>
  <c r="R106" i="90"/>
  <c r="M106" i="90"/>
  <c r="P106" i="90" s="1"/>
  <c r="R105" i="90"/>
  <c r="P105" i="90"/>
  <c r="M105" i="90"/>
  <c r="R104" i="90"/>
  <c r="M104" i="90"/>
  <c r="P104" i="90" s="1"/>
  <c r="R103" i="90"/>
  <c r="P103" i="90"/>
  <c r="M103" i="90"/>
  <c r="R102" i="90"/>
  <c r="M102" i="90"/>
  <c r="P102" i="90" s="1"/>
  <c r="R101" i="90"/>
  <c r="M101" i="90"/>
  <c r="P101" i="90" s="1"/>
  <c r="M100" i="90"/>
  <c r="P100" i="90" s="1"/>
  <c r="R99" i="90"/>
  <c r="P99" i="90"/>
  <c r="M99" i="90"/>
  <c r="R98" i="90"/>
  <c r="M98" i="90"/>
  <c r="P98" i="90" s="1"/>
  <c r="R97" i="90"/>
  <c r="M97" i="90"/>
  <c r="P97" i="90" s="1"/>
  <c r="R96" i="90"/>
  <c r="P96" i="90"/>
  <c r="M96" i="90"/>
  <c r="M95" i="90"/>
  <c r="P95" i="90" s="1"/>
  <c r="R94" i="90"/>
  <c r="P94" i="90"/>
  <c r="M94" i="90"/>
  <c r="R93" i="90"/>
  <c r="M93" i="90"/>
  <c r="P93" i="90" s="1"/>
  <c r="R92" i="90"/>
  <c r="M92" i="90"/>
  <c r="P92" i="90" s="1"/>
  <c r="R91" i="90"/>
  <c r="M91" i="90"/>
  <c r="P91" i="90" s="1"/>
  <c r="R90" i="90"/>
  <c r="P90" i="90"/>
  <c r="M90" i="90"/>
  <c r="R89" i="90"/>
  <c r="M89" i="90"/>
  <c r="P89" i="90" s="1"/>
  <c r="R88" i="90"/>
  <c r="P88" i="90"/>
  <c r="M88" i="90"/>
  <c r="R86" i="90"/>
  <c r="M86" i="90"/>
  <c r="P86" i="90" s="1"/>
  <c r="R85" i="90"/>
  <c r="P85" i="90"/>
  <c r="M85" i="90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P79" i="90"/>
  <c r="M79" i="90"/>
  <c r="R78" i="90"/>
  <c r="M78" i="90"/>
  <c r="P78" i="90" s="1"/>
  <c r="R77" i="90"/>
  <c r="M77" i="90"/>
  <c r="P77" i="90" s="1"/>
  <c r="R76" i="90"/>
  <c r="M76" i="90"/>
  <c r="P76" i="90" s="1"/>
  <c r="R75" i="90"/>
  <c r="P75" i="90"/>
  <c r="M75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P68" i="90"/>
  <c r="M68" i="90"/>
  <c r="R67" i="90"/>
  <c r="M67" i="90"/>
  <c r="P67" i="90" s="1"/>
  <c r="R66" i="90"/>
  <c r="M66" i="90"/>
  <c r="P66" i="90" s="1"/>
  <c r="R65" i="90"/>
  <c r="M65" i="90"/>
  <c r="P65" i="90" s="1"/>
  <c r="R64" i="90"/>
  <c r="P64" i="90"/>
  <c r="M64" i="90"/>
  <c r="R63" i="90"/>
  <c r="M63" i="90"/>
  <c r="P63" i="90" s="1"/>
  <c r="R62" i="90"/>
  <c r="M62" i="90"/>
  <c r="P62" i="90" s="1"/>
  <c r="R61" i="90"/>
  <c r="P61" i="90"/>
  <c r="M61" i="90"/>
  <c r="R60" i="90"/>
  <c r="M60" i="90"/>
  <c r="P60" i="90" s="1"/>
  <c r="R59" i="90"/>
  <c r="M59" i="90"/>
  <c r="P59" i="90" s="1"/>
  <c r="R58" i="90"/>
  <c r="P58" i="90"/>
  <c r="M58" i="90"/>
  <c r="R57" i="90"/>
  <c r="M57" i="90"/>
  <c r="P57" i="90" s="1"/>
  <c r="R56" i="90"/>
  <c r="M56" i="90"/>
  <c r="P56" i="90" s="1"/>
  <c r="R55" i="90"/>
  <c r="M55" i="90"/>
  <c r="P55" i="90" s="1"/>
  <c r="R54" i="90"/>
  <c r="P54" i="90"/>
  <c r="M54" i="90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P46" i="90"/>
  <c r="M46" i="90"/>
  <c r="R45" i="90"/>
  <c r="M45" i="90"/>
  <c r="P45" i="90" s="1"/>
  <c r="M44" i="90"/>
  <c r="P44" i="90" s="1"/>
  <c r="R43" i="90"/>
  <c r="M43" i="90"/>
  <c r="P43" i="90" s="1"/>
  <c r="R42" i="90"/>
  <c r="P42" i="90"/>
  <c r="M42" i="90"/>
  <c r="R41" i="90"/>
  <c r="M41" i="90"/>
  <c r="P41" i="90" s="1"/>
  <c r="R40" i="90"/>
  <c r="P40" i="90"/>
  <c r="M40" i="90"/>
  <c r="R39" i="90"/>
  <c r="M39" i="90"/>
  <c r="P39" i="90" s="1"/>
  <c r="R38" i="90"/>
  <c r="M38" i="90"/>
  <c r="P38" i="90" s="1"/>
  <c r="R37" i="90"/>
  <c r="M37" i="90"/>
  <c r="P37" i="90" s="1"/>
  <c r="R36" i="90"/>
  <c r="P36" i="90"/>
  <c r="M36" i="90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P31" i="90"/>
  <c r="M31" i="90"/>
  <c r="R30" i="90"/>
  <c r="M30" i="90"/>
  <c r="P30" i="90" s="1"/>
  <c r="R29" i="90"/>
  <c r="P29" i="90"/>
  <c r="M29" i="90"/>
  <c r="R28" i="90"/>
  <c r="M28" i="90"/>
  <c r="P28" i="90" s="1"/>
  <c r="R27" i="90"/>
  <c r="P27" i="90"/>
  <c r="M27" i="90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P21" i="90"/>
  <c r="M21" i="90"/>
  <c r="R20" i="90"/>
  <c r="M20" i="90"/>
  <c r="P20" i="90" s="1"/>
  <c r="R19" i="90"/>
  <c r="P19" i="90"/>
  <c r="M19" i="90"/>
  <c r="R18" i="90"/>
  <c r="M18" i="90"/>
  <c r="P18" i="90" s="1"/>
  <c r="R17" i="90"/>
  <c r="M17" i="90"/>
  <c r="P17" i="90" s="1"/>
  <c r="R16" i="90"/>
  <c r="M16" i="90"/>
  <c r="P16" i="90" s="1"/>
  <c r="R15" i="90"/>
  <c r="P15" i="90"/>
  <c r="M15" i="90"/>
  <c r="R14" i="90"/>
  <c r="M14" i="90"/>
  <c r="P14" i="90" s="1"/>
  <c r="R13" i="90"/>
  <c r="P13" i="90"/>
  <c r="M13" i="90"/>
  <c r="R12" i="90"/>
  <c r="M12" i="90"/>
  <c r="P12" i="90" s="1"/>
  <c r="R11" i="90"/>
  <c r="P11" i="90"/>
  <c r="M11" i="90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33" i="89"/>
  <c r="S17" i="8" s="1"/>
  <c r="N230" i="89"/>
  <c r="W17" i="8" s="1"/>
  <c r="M227" i="89"/>
  <c r="R225" i="89"/>
  <c r="M225" i="89"/>
  <c r="P225" i="89" s="1"/>
  <c r="R224" i="89"/>
  <c r="P224" i="89"/>
  <c r="M224" i="89"/>
  <c r="R223" i="89"/>
  <c r="M223" i="89"/>
  <c r="P223" i="89" s="1"/>
  <c r="R222" i="89"/>
  <c r="P222" i="89"/>
  <c r="M222" i="89"/>
  <c r="R221" i="89"/>
  <c r="M221" i="89"/>
  <c r="P221" i="89" s="1"/>
  <c r="R220" i="89"/>
  <c r="P220" i="89"/>
  <c r="M220" i="89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M215" i="89"/>
  <c r="P215" i="89" s="1"/>
  <c r="R214" i="89"/>
  <c r="P214" i="89"/>
  <c r="M214" i="89"/>
  <c r="R213" i="89"/>
  <c r="M213" i="89"/>
  <c r="P213" i="89" s="1"/>
  <c r="R212" i="89"/>
  <c r="P212" i="89"/>
  <c r="M212" i="89"/>
  <c r="R211" i="89"/>
  <c r="M211" i="89"/>
  <c r="P211" i="89" s="1"/>
  <c r="R210" i="89"/>
  <c r="M210" i="89"/>
  <c r="P210" i="89" s="1"/>
  <c r="R209" i="89"/>
  <c r="M209" i="89"/>
  <c r="P209" i="89" s="1"/>
  <c r="R208" i="89"/>
  <c r="P208" i="89"/>
  <c r="M208" i="89"/>
  <c r="R207" i="89"/>
  <c r="M207" i="89"/>
  <c r="P207" i="89" s="1"/>
  <c r="R206" i="89"/>
  <c r="M206" i="89"/>
  <c r="P206" i="89" s="1"/>
  <c r="R205" i="89"/>
  <c r="M205" i="89"/>
  <c r="P205" i="89" s="1"/>
  <c r="R204" i="89"/>
  <c r="P204" i="89"/>
  <c r="M204" i="89"/>
  <c r="R203" i="89"/>
  <c r="M203" i="89"/>
  <c r="P203" i="89" s="1"/>
  <c r="R202" i="89"/>
  <c r="P202" i="89"/>
  <c r="M202" i="89"/>
  <c r="R201" i="89"/>
  <c r="M201" i="89"/>
  <c r="P201" i="89" s="1"/>
  <c r="R200" i="89"/>
  <c r="P200" i="89"/>
  <c r="M200" i="89"/>
  <c r="R199" i="89"/>
  <c r="M199" i="89"/>
  <c r="P199" i="89" s="1"/>
  <c r="R198" i="89"/>
  <c r="M198" i="89"/>
  <c r="P198" i="89" s="1"/>
  <c r="R197" i="89"/>
  <c r="P197" i="89"/>
  <c r="M197" i="89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P190" i="89"/>
  <c r="M190" i="89"/>
  <c r="R189" i="89"/>
  <c r="P189" i="89"/>
  <c r="M189" i="89"/>
  <c r="R188" i="89"/>
  <c r="P188" i="89"/>
  <c r="M188" i="89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P181" i="89"/>
  <c r="M181" i="89"/>
  <c r="R180" i="89"/>
  <c r="M180" i="89"/>
  <c r="P180" i="89" s="1"/>
  <c r="R179" i="89"/>
  <c r="M179" i="89"/>
  <c r="P179" i="89" s="1"/>
  <c r="R178" i="89"/>
  <c r="P178" i="89"/>
  <c r="M178" i="89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P173" i="89"/>
  <c r="M173" i="89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P161" i="89"/>
  <c r="M161" i="89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P155" i="89"/>
  <c r="M155" i="89"/>
  <c r="R154" i="89"/>
  <c r="M154" i="89"/>
  <c r="P154" i="89" s="1"/>
  <c r="R153" i="89"/>
  <c r="P153" i="89"/>
  <c r="M153" i="89"/>
  <c r="R152" i="89"/>
  <c r="M152" i="89"/>
  <c r="P152" i="89" s="1"/>
  <c r="R151" i="89"/>
  <c r="M151" i="89"/>
  <c r="P151" i="89" s="1"/>
  <c r="R150" i="89"/>
  <c r="M150" i="89"/>
  <c r="P150" i="89" s="1"/>
  <c r="R149" i="89"/>
  <c r="P149" i="89"/>
  <c r="M149" i="89"/>
  <c r="R148" i="89"/>
  <c r="M148" i="89"/>
  <c r="P148" i="89" s="1"/>
  <c r="R147" i="89"/>
  <c r="M147" i="89"/>
  <c r="P147" i="89" s="1"/>
  <c r="R146" i="89"/>
  <c r="M146" i="89"/>
  <c r="P146" i="89" s="1"/>
  <c r="R145" i="89"/>
  <c r="P145" i="89"/>
  <c r="M145" i="89"/>
  <c r="R144" i="89"/>
  <c r="M144" i="89"/>
  <c r="P144" i="89" s="1"/>
  <c r="R143" i="89"/>
  <c r="M143" i="89"/>
  <c r="P143" i="89" s="1"/>
  <c r="R142" i="89"/>
  <c r="M142" i="89"/>
  <c r="P142" i="89" s="1"/>
  <c r="R141" i="89"/>
  <c r="P141" i="89"/>
  <c r="M141" i="89"/>
  <c r="R140" i="89"/>
  <c r="M140" i="89"/>
  <c r="P140" i="89" s="1"/>
  <c r="R139" i="89"/>
  <c r="M139" i="89"/>
  <c r="P139" i="89" s="1"/>
  <c r="R138" i="89"/>
  <c r="M138" i="89"/>
  <c r="P138" i="89" s="1"/>
  <c r="R137" i="89"/>
  <c r="P137" i="89"/>
  <c r="M137" i="89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P131" i="89"/>
  <c r="M131" i="89"/>
  <c r="R130" i="89"/>
  <c r="M130" i="89"/>
  <c r="P130" i="89" s="1"/>
  <c r="R129" i="89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P121" i="89"/>
  <c r="M121" i="89"/>
  <c r="R120" i="89"/>
  <c r="M120" i="89"/>
  <c r="P120" i="89" s="1"/>
  <c r="R119" i="89"/>
  <c r="P119" i="89"/>
  <c r="M119" i="89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P112" i="89"/>
  <c r="M112" i="89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P106" i="89"/>
  <c r="M106" i="89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P91" i="89"/>
  <c r="M91" i="89"/>
  <c r="R90" i="89"/>
  <c r="M90" i="89"/>
  <c r="P90" i="89" s="1"/>
  <c r="R89" i="89"/>
  <c r="M89" i="89"/>
  <c r="P89" i="89" s="1"/>
  <c r="R88" i="89"/>
  <c r="M88" i="89"/>
  <c r="P88" i="89" s="1"/>
  <c r="R86" i="89"/>
  <c r="M86" i="89"/>
  <c r="P86" i="89" s="1"/>
  <c r="R85" i="89"/>
  <c r="P85" i="89"/>
  <c r="M85" i="89"/>
  <c r="R84" i="89"/>
  <c r="M84" i="89"/>
  <c r="P84" i="89" s="1"/>
  <c r="R83" i="89"/>
  <c r="P83" i="89"/>
  <c r="M83" i="89"/>
  <c r="R82" i="89"/>
  <c r="M82" i="89"/>
  <c r="P82" i="89" s="1"/>
  <c r="R81" i="89"/>
  <c r="M81" i="89"/>
  <c r="P81" i="89" s="1"/>
  <c r="R80" i="89"/>
  <c r="M80" i="89"/>
  <c r="P80" i="89" s="1"/>
  <c r="R79" i="89"/>
  <c r="P79" i="89"/>
  <c r="M79" i="89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P74" i="89"/>
  <c r="M74" i="89"/>
  <c r="R73" i="89"/>
  <c r="M73" i="89"/>
  <c r="P73" i="89" s="1"/>
  <c r="R72" i="89"/>
  <c r="M72" i="89"/>
  <c r="P72" i="89" s="1"/>
  <c r="R71" i="89"/>
  <c r="P71" i="89"/>
  <c r="M71" i="89"/>
  <c r="R70" i="89"/>
  <c r="M70" i="89"/>
  <c r="P70" i="89" s="1"/>
  <c r="R69" i="89"/>
  <c r="P69" i="89"/>
  <c r="M69" i="89"/>
  <c r="R68" i="89"/>
  <c r="M68" i="89"/>
  <c r="P68" i="89" s="1"/>
  <c r="R67" i="89"/>
  <c r="P67" i="89"/>
  <c r="M67" i="89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P60" i="89"/>
  <c r="M60" i="89"/>
  <c r="R59" i="89"/>
  <c r="M59" i="89"/>
  <c r="P59" i="89" s="1"/>
  <c r="R58" i="89"/>
  <c r="M58" i="89"/>
  <c r="P58" i="89" s="1"/>
  <c r="R57" i="89"/>
  <c r="P57" i="89"/>
  <c r="M57" i="89"/>
  <c r="R56" i="89"/>
  <c r="M56" i="89"/>
  <c r="P56" i="89" s="1"/>
  <c r="R55" i="89"/>
  <c r="P55" i="89"/>
  <c r="M55" i="89"/>
  <c r="R54" i="89"/>
  <c r="M54" i="89"/>
  <c r="P54" i="89" s="1"/>
  <c r="R53" i="89"/>
  <c r="P53" i="89"/>
  <c r="M53" i="89"/>
  <c r="R52" i="89"/>
  <c r="M52" i="89"/>
  <c r="P52" i="89" s="1"/>
  <c r="R51" i="89"/>
  <c r="P51" i="89"/>
  <c r="M51" i="89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R45" i="89"/>
  <c r="P45" i="89"/>
  <c r="M45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P29" i="89"/>
  <c r="M29" i="89"/>
  <c r="R28" i="89"/>
  <c r="M28" i="89"/>
  <c r="P28" i="89" s="1"/>
  <c r="R27" i="89"/>
  <c r="P27" i="89"/>
  <c r="M27" i="89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P21" i="89"/>
  <c r="M21" i="89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P15" i="89"/>
  <c r="M15" i="89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P9" i="89"/>
  <c r="M9" i="89"/>
  <c r="R8" i="89"/>
  <c r="M8" i="89"/>
  <c r="P8" i="89" s="1"/>
  <c r="R7" i="89"/>
  <c r="P7" i="89"/>
  <c r="M7" i="89"/>
  <c r="R6" i="89"/>
  <c r="M6" i="89"/>
  <c r="P6" i="89" s="1"/>
  <c r="R5" i="89"/>
  <c r="M5" i="89"/>
  <c r="P5" i="89" s="1"/>
  <c r="N233" i="88"/>
  <c r="S16" i="8" s="1"/>
  <c r="N230" i="88"/>
  <c r="W16" i="8" s="1"/>
  <c r="M227" i="88"/>
  <c r="R225" i="88"/>
  <c r="M225" i="88"/>
  <c r="P225" i="88" s="1"/>
  <c r="R224" i="88"/>
  <c r="P224" i="88"/>
  <c r="M224" i="88"/>
  <c r="R223" i="88"/>
  <c r="M223" i="88"/>
  <c r="P223" i="88" s="1"/>
  <c r="R222" i="88"/>
  <c r="M222" i="88"/>
  <c r="P222" i="88" s="1"/>
  <c r="R221" i="88"/>
  <c r="M221" i="88"/>
  <c r="P221" i="88" s="1"/>
  <c r="R220" i="88"/>
  <c r="M220" i="88"/>
  <c r="P220" i="88" s="1"/>
  <c r="R219" i="88"/>
  <c r="M219" i="88"/>
  <c r="P219" i="88" s="1"/>
  <c r="R218" i="88"/>
  <c r="M218" i="88"/>
  <c r="P218" i="88" s="1"/>
  <c r="R217" i="88"/>
  <c r="M217" i="88"/>
  <c r="P217" i="88" s="1"/>
  <c r="R216" i="88"/>
  <c r="M216" i="88"/>
  <c r="P216" i="88" s="1"/>
  <c r="R215" i="88"/>
  <c r="M215" i="88"/>
  <c r="P215" i="88" s="1"/>
  <c r="R214" i="88"/>
  <c r="M214" i="88"/>
  <c r="P214" i="88" s="1"/>
  <c r="R213" i="88"/>
  <c r="M213" i="88"/>
  <c r="P213" i="88" s="1"/>
  <c r="R212" i="88"/>
  <c r="M212" i="88"/>
  <c r="P212" i="88" s="1"/>
  <c r="R211" i="88"/>
  <c r="M211" i="88"/>
  <c r="P211" i="88" s="1"/>
  <c r="R210" i="88"/>
  <c r="M210" i="88"/>
  <c r="P210" i="88" s="1"/>
  <c r="R209" i="88"/>
  <c r="M209" i="88"/>
  <c r="P209" i="88" s="1"/>
  <c r="R208" i="88"/>
  <c r="M208" i="88"/>
  <c r="P208" i="88" s="1"/>
  <c r="R207" i="88"/>
  <c r="M207" i="88"/>
  <c r="P207" i="88" s="1"/>
  <c r="R206" i="88"/>
  <c r="M206" i="88"/>
  <c r="P206" i="88" s="1"/>
  <c r="R205" i="88"/>
  <c r="M205" i="88"/>
  <c r="P205" i="88" s="1"/>
  <c r="R204" i="88"/>
  <c r="M204" i="88"/>
  <c r="P204" i="88" s="1"/>
  <c r="R203" i="88"/>
  <c r="M203" i="88"/>
  <c r="P203" i="88" s="1"/>
  <c r="R202" i="88"/>
  <c r="M202" i="88"/>
  <c r="P202" i="88" s="1"/>
  <c r="R201" i="88"/>
  <c r="M201" i="88"/>
  <c r="P201" i="88" s="1"/>
  <c r="R200" i="88"/>
  <c r="M200" i="88"/>
  <c r="P200" i="88" s="1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R178" i="88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P130" i="88"/>
  <c r="M130" i="88"/>
  <c r="R129" i="88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P122" i="88"/>
  <c r="M122" i="88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R109" i="88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P105" i="88"/>
  <c r="M105" i="88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M95" i="88"/>
  <c r="P95" i="88" s="1"/>
  <c r="R94" i="88"/>
  <c r="M94" i="88"/>
  <c r="P94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P80" i="88"/>
  <c r="M80" i="88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R75" i="88"/>
  <c r="M75" i="88"/>
  <c r="P75" i="88" s="1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R45" i="88"/>
  <c r="M45" i="88"/>
  <c r="P45" i="88" s="1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P19" i="88"/>
  <c r="M19" i="88"/>
  <c r="R18" i="88"/>
  <c r="M18" i="88"/>
  <c r="P18" i="88" s="1"/>
  <c r="R17" i="88"/>
  <c r="M17" i="88"/>
  <c r="P17" i="88" s="1"/>
  <c r="R16" i="88"/>
  <c r="P16" i="88"/>
  <c r="M16" i="88"/>
  <c r="R15" i="88"/>
  <c r="M15" i="88"/>
  <c r="P15" i="88" s="1"/>
  <c r="R14" i="88"/>
  <c r="M14" i="88"/>
  <c r="P14" i="88" s="1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33" i="87"/>
  <c r="S15" i="8" s="1"/>
  <c r="N230" i="87"/>
  <c r="W15" i="8" s="1"/>
  <c r="M227" i="87"/>
  <c r="R225" i="87"/>
  <c r="M225" i="87"/>
  <c r="P225" i="87" s="1"/>
  <c r="R224" i="87"/>
  <c r="M224" i="87"/>
  <c r="P224" i="87" s="1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M219" i="87"/>
  <c r="P219" i="87" s="1"/>
  <c r="R218" i="87"/>
  <c r="M218" i="87"/>
  <c r="P218" i="87" s="1"/>
  <c r="R217" i="87"/>
  <c r="P217" i="87"/>
  <c r="M217" i="87"/>
  <c r="R216" i="87"/>
  <c r="M216" i="87"/>
  <c r="P216" i="87" s="1"/>
  <c r="R215" i="87"/>
  <c r="M215" i="87"/>
  <c r="P215" i="87" s="1"/>
  <c r="R214" i="87"/>
  <c r="M214" i="87"/>
  <c r="P214" i="87" s="1"/>
  <c r="R213" i="87"/>
  <c r="M213" i="87"/>
  <c r="P213" i="87" s="1"/>
  <c r="R212" i="87"/>
  <c r="M212" i="87"/>
  <c r="P212" i="87" s="1"/>
  <c r="R211" i="87"/>
  <c r="M211" i="87"/>
  <c r="P211" i="87" s="1"/>
  <c r="R210" i="87"/>
  <c r="M210" i="87"/>
  <c r="P210" i="87" s="1"/>
  <c r="R209" i="87"/>
  <c r="P209" i="87"/>
  <c r="M209" i="87"/>
  <c r="R208" i="87"/>
  <c r="M208" i="87"/>
  <c r="P208" i="87" s="1"/>
  <c r="R207" i="87"/>
  <c r="P207" i="87"/>
  <c r="M207" i="87"/>
  <c r="R206" i="87"/>
  <c r="M206" i="87"/>
  <c r="P206" i="87" s="1"/>
  <c r="R205" i="87"/>
  <c r="M205" i="87"/>
  <c r="P205" i="87" s="1"/>
  <c r="R204" i="87"/>
  <c r="P204" i="87"/>
  <c r="M204" i="87"/>
  <c r="R203" i="87"/>
  <c r="M203" i="87"/>
  <c r="P203" i="87" s="1"/>
  <c r="R202" i="87"/>
  <c r="M202" i="87"/>
  <c r="P202" i="87" s="1"/>
  <c r="R201" i="87"/>
  <c r="M201" i="87"/>
  <c r="P201" i="87" s="1"/>
  <c r="R200" i="87"/>
  <c r="M200" i="87"/>
  <c r="P200" i="87" s="1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P192" i="87"/>
  <c r="M192" i="87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P187" i="87"/>
  <c r="M187" i="87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R178" i="87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P173" i="87"/>
  <c r="M173" i="87"/>
  <c r="R172" i="87"/>
  <c r="P172" i="87"/>
  <c r="M172" i="87"/>
  <c r="R171" i="87"/>
  <c r="M171" i="87"/>
  <c r="P171" i="87" s="1"/>
  <c r="R170" i="87"/>
  <c r="P170" i="87"/>
  <c r="M170" i="87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P160" i="87"/>
  <c r="M160" i="87"/>
  <c r="R159" i="87"/>
  <c r="M159" i="87"/>
  <c r="P159" i="87" s="1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P113" i="87"/>
  <c r="M113" i="87"/>
  <c r="R112" i="87"/>
  <c r="M112" i="87"/>
  <c r="P112" i="87" s="1"/>
  <c r="R111" i="87"/>
  <c r="M111" i="87"/>
  <c r="P111" i="87" s="1"/>
  <c r="R110" i="87"/>
  <c r="P110" i="87"/>
  <c r="M110" i="87"/>
  <c r="R109" i="87"/>
  <c r="M109" i="87"/>
  <c r="P109" i="87" s="1"/>
  <c r="R108" i="87"/>
  <c r="M108" i="87"/>
  <c r="P108" i="87" s="1"/>
  <c r="R107" i="87"/>
  <c r="P107" i="87"/>
  <c r="M107" i="87"/>
  <c r="R106" i="87"/>
  <c r="M106" i="87"/>
  <c r="P106" i="87" s="1"/>
  <c r="R105" i="87"/>
  <c r="M105" i="87"/>
  <c r="P105" i="87" s="1"/>
  <c r="R104" i="87"/>
  <c r="P104" i="87"/>
  <c r="M104" i="87"/>
  <c r="R103" i="87"/>
  <c r="M103" i="87"/>
  <c r="P103" i="87" s="1"/>
  <c r="R102" i="87"/>
  <c r="M102" i="87"/>
  <c r="P102" i="87" s="1"/>
  <c r="R101" i="87"/>
  <c r="M101" i="87"/>
  <c r="P101" i="87" s="1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M95" i="87"/>
  <c r="P95" i="87" s="1"/>
  <c r="R94" i="87"/>
  <c r="M94" i="87"/>
  <c r="P94" i="87" s="1"/>
  <c r="R93" i="87"/>
  <c r="M93" i="87"/>
  <c r="P93" i="87" s="1"/>
  <c r="R92" i="87"/>
  <c r="M92" i="87"/>
  <c r="P92" i="87" s="1"/>
  <c r="R91" i="87"/>
  <c r="M91" i="87"/>
  <c r="P91" i="87" s="1"/>
  <c r="R90" i="87"/>
  <c r="M90" i="87"/>
  <c r="P90" i="87" s="1"/>
  <c r="R89" i="87"/>
  <c r="P89" i="87"/>
  <c r="M89" i="87"/>
  <c r="R88" i="87"/>
  <c r="M88" i="87"/>
  <c r="P88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P56" i="87"/>
  <c r="M56" i="87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P51" i="87"/>
  <c r="M51" i="87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R45" i="87"/>
  <c r="P45" i="87"/>
  <c r="M45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S14" i="8" s="1"/>
  <c r="N230" i="86"/>
  <c r="W14" i="8" s="1"/>
  <c r="M227" i="86"/>
  <c r="R225" i="86"/>
  <c r="M225" i="86"/>
  <c r="P225" i="86" s="1"/>
  <c r="R224" i="86"/>
  <c r="M224" i="86"/>
  <c r="P224" i="86" s="1"/>
  <c r="R223" i="86"/>
  <c r="M223" i="86"/>
  <c r="P223" i="86" s="1"/>
  <c r="R222" i="86"/>
  <c r="P222" i="86"/>
  <c r="M222" i="86"/>
  <c r="R221" i="86"/>
  <c r="M221" i="86"/>
  <c r="P221" i="86" s="1"/>
  <c r="R220" i="86"/>
  <c r="P220" i="86"/>
  <c r="M220" i="86"/>
  <c r="R219" i="86"/>
  <c r="M219" i="86"/>
  <c r="P219" i="86" s="1"/>
  <c r="R218" i="86"/>
  <c r="M218" i="86"/>
  <c r="P218" i="86" s="1"/>
  <c r="R217" i="86"/>
  <c r="M217" i="86"/>
  <c r="P217" i="86" s="1"/>
  <c r="R216" i="86"/>
  <c r="M216" i="86"/>
  <c r="P216" i="86" s="1"/>
  <c r="R215" i="86"/>
  <c r="M215" i="86"/>
  <c r="P215" i="86" s="1"/>
  <c r="R214" i="86"/>
  <c r="P214" i="86"/>
  <c r="M214" i="86"/>
  <c r="R213" i="86"/>
  <c r="M213" i="86"/>
  <c r="P213" i="86" s="1"/>
  <c r="R212" i="86"/>
  <c r="P212" i="86"/>
  <c r="M212" i="86"/>
  <c r="R211" i="86"/>
  <c r="P211" i="86"/>
  <c r="M211" i="86"/>
  <c r="R210" i="86"/>
  <c r="P210" i="86"/>
  <c r="M210" i="86"/>
  <c r="R209" i="86"/>
  <c r="P209" i="86"/>
  <c r="M209" i="86"/>
  <c r="R208" i="86"/>
  <c r="M208" i="86"/>
  <c r="P208" i="86" s="1"/>
  <c r="R207" i="86"/>
  <c r="P207" i="86"/>
  <c r="M207" i="86"/>
  <c r="R206" i="86"/>
  <c r="M206" i="86"/>
  <c r="P206" i="86" s="1"/>
  <c r="R205" i="86"/>
  <c r="P205" i="86"/>
  <c r="M205" i="86"/>
  <c r="R204" i="86"/>
  <c r="P204" i="86"/>
  <c r="M204" i="86"/>
  <c r="R203" i="86"/>
  <c r="P203" i="86"/>
  <c r="M203" i="86"/>
  <c r="R202" i="86"/>
  <c r="M202" i="86"/>
  <c r="P202" i="86" s="1"/>
  <c r="R201" i="86"/>
  <c r="P201" i="86"/>
  <c r="M201" i="86"/>
  <c r="R200" i="86"/>
  <c r="P200" i="86"/>
  <c r="M200" i="86"/>
  <c r="R199" i="86"/>
  <c r="M199" i="86"/>
  <c r="P199" i="86" s="1"/>
  <c r="R198" i="86"/>
  <c r="P198" i="86"/>
  <c r="M198" i="86"/>
  <c r="R197" i="86"/>
  <c r="M197" i="86"/>
  <c r="P197" i="86" s="1"/>
  <c r="R196" i="86"/>
  <c r="M196" i="86"/>
  <c r="P196" i="86" s="1"/>
  <c r="R195" i="86"/>
  <c r="M195" i="86"/>
  <c r="P195" i="86" s="1"/>
  <c r="R194" i="86"/>
  <c r="P194" i="86"/>
  <c r="M194" i="86"/>
  <c r="R193" i="86"/>
  <c r="M193" i="86"/>
  <c r="P193" i="86" s="1"/>
  <c r="R192" i="86"/>
  <c r="P192" i="86"/>
  <c r="M192" i="86"/>
  <c r="R191" i="86"/>
  <c r="P191" i="86"/>
  <c r="M191" i="86"/>
  <c r="R190" i="86"/>
  <c r="M190" i="86"/>
  <c r="P190" i="86" s="1"/>
  <c r="R189" i="86"/>
  <c r="P189" i="86"/>
  <c r="M189" i="86"/>
  <c r="R188" i="86"/>
  <c r="P188" i="86"/>
  <c r="M188" i="86"/>
  <c r="R187" i="86"/>
  <c r="P187" i="86"/>
  <c r="M187" i="86"/>
  <c r="R186" i="86"/>
  <c r="M186" i="86"/>
  <c r="P186" i="86" s="1"/>
  <c r="R185" i="86"/>
  <c r="P185" i="86"/>
  <c r="M185" i="86"/>
  <c r="R184" i="86"/>
  <c r="P184" i="86"/>
  <c r="M184" i="86"/>
  <c r="R183" i="86"/>
  <c r="M183" i="86"/>
  <c r="P183" i="86" s="1"/>
  <c r="R182" i="86"/>
  <c r="P182" i="86"/>
  <c r="M182" i="86"/>
  <c r="R181" i="86"/>
  <c r="M181" i="86"/>
  <c r="P181" i="86" s="1"/>
  <c r="R180" i="86"/>
  <c r="M180" i="86"/>
  <c r="P180" i="86" s="1"/>
  <c r="R179" i="86"/>
  <c r="M179" i="86"/>
  <c r="P179" i="86" s="1"/>
  <c r="R178" i="86"/>
  <c r="P178" i="86"/>
  <c r="M178" i="86"/>
  <c r="R177" i="86"/>
  <c r="M177" i="86"/>
  <c r="P177" i="86" s="1"/>
  <c r="R176" i="86"/>
  <c r="M176" i="86"/>
  <c r="P176" i="86" s="1"/>
  <c r="R175" i="86"/>
  <c r="P175" i="86"/>
  <c r="M175" i="86"/>
  <c r="R174" i="86"/>
  <c r="M174" i="86"/>
  <c r="P174" i="86" s="1"/>
  <c r="R173" i="86"/>
  <c r="P173" i="86"/>
  <c r="M173" i="86"/>
  <c r="R172" i="86"/>
  <c r="P172" i="86"/>
  <c r="M172" i="86"/>
  <c r="R171" i="86"/>
  <c r="P171" i="86"/>
  <c r="M171" i="86"/>
  <c r="R170" i="86"/>
  <c r="M170" i="86"/>
  <c r="P170" i="86" s="1"/>
  <c r="R169" i="86"/>
  <c r="P169" i="86"/>
  <c r="M169" i="86"/>
  <c r="R168" i="86"/>
  <c r="M168" i="86"/>
  <c r="P168" i="86" s="1"/>
  <c r="R167" i="86"/>
  <c r="M167" i="86"/>
  <c r="P167" i="86" s="1"/>
  <c r="R166" i="86"/>
  <c r="P166" i="86"/>
  <c r="M166" i="86"/>
  <c r="R165" i="86"/>
  <c r="M165" i="86"/>
  <c r="P165" i="86" s="1"/>
  <c r="R164" i="86"/>
  <c r="M164" i="86"/>
  <c r="P164" i="86" s="1"/>
  <c r="R163" i="86"/>
  <c r="M163" i="86"/>
  <c r="P163" i="86" s="1"/>
  <c r="R162" i="86"/>
  <c r="P162" i="86"/>
  <c r="M162" i="86"/>
  <c r="R161" i="86"/>
  <c r="M161" i="86"/>
  <c r="P161" i="86" s="1"/>
  <c r="R160" i="86"/>
  <c r="M160" i="86"/>
  <c r="P160" i="86" s="1"/>
  <c r="R159" i="86"/>
  <c r="P159" i="86"/>
  <c r="M159" i="86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P114" i="86"/>
  <c r="M114" i="86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R109" i="86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P103" i="86"/>
  <c r="M103" i="86"/>
  <c r="R102" i="86"/>
  <c r="P102" i="86"/>
  <c r="M102" i="86"/>
  <c r="R101" i="86"/>
  <c r="P101" i="86"/>
  <c r="M101" i="86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P95" i="86"/>
  <c r="M95" i="86"/>
  <c r="R94" i="86"/>
  <c r="M94" i="86"/>
  <c r="P94" i="86" s="1"/>
  <c r="R93" i="86"/>
  <c r="M93" i="86"/>
  <c r="P93" i="86" s="1"/>
  <c r="R92" i="86"/>
  <c r="P92" i="86"/>
  <c r="M92" i="86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6" i="86"/>
  <c r="P86" i="86"/>
  <c r="M86" i="86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P78" i="86"/>
  <c r="M78" i="86"/>
  <c r="R77" i="86"/>
  <c r="M77" i="86"/>
  <c r="P77" i="86" s="1"/>
  <c r="R76" i="86"/>
  <c r="P76" i="86"/>
  <c r="M76" i="86"/>
  <c r="R75" i="86"/>
  <c r="M75" i="86"/>
  <c r="P75" i="86" s="1"/>
  <c r="M74" i="86"/>
  <c r="P74" i="86" s="1"/>
  <c r="R73" i="86"/>
  <c r="M73" i="86"/>
  <c r="P73" i="86" s="1"/>
  <c r="R72" i="86"/>
  <c r="P72" i="86"/>
  <c r="M72" i="86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P66" i="86"/>
  <c r="M66" i="86"/>
  <c r="R65" i="86"/>
  <c r="M65" i="86"/>
  <c r="P65" i="86" s="1"/>
  <c r="R64" i="86"/>
  <c r="M64" i="86"/>
  <c r="P64" i="86" s="1"/>
  <c r="R63" i="86"/>
  <c r="M63" i="86"/>
  <c r="P63" i="86" s="1"/>
  <c r="R62" i="86"/>
  <c r="P62" i="86"/>
  <c r="M62" i="86"/>
  <c r="R61" i="86"/>
  <c r="M61" i="86"/>
  <c r="P61" i="86" s="1"/>
  <c r="R60" i="86"/>
  <c r="M60" i="86"/>
  <c r="P60" i="86" s="1"/>
  <c r="R59" i="86"/>
  <c r="P59" i="86"/>
  <c r="M59" i="86"/>
  <c r="R58" i="86"/>
  <c r="M58" i="86"/>
  <c r="P58" i="86" s="1"/>
  <c r="R57" i="86"/>
  <c r="M57" i="86"/>
  <c r="P57" i="86" s="1"/>
  <c r="R56" i="86"/>
  <c r="P56" i="86"/>
  <c r="M56" i="86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P46" i="86"/>
  <c r="M46" i="86"/>
  <c r="R45" i="86"/>
  <c r="M45" i="86"/>
  <c r="P45" i="86" s="1"/>
  <c r="M44" i="86"/>
  <c r="P44" i="86" s="1"/>
  <c r="R43" i="86"/>
  <c r="P43" i="86"/>
  <c r="M43" i="86"/>
  <c r="R42" i="86"/>
  <c r="M42" i="86"/>
  <c r="P42" i="86" s="1"/>
  <c r="R41" i="86"/>
  <c r="M41" i="86"/>
  <c r="P41" i="86" s="1"/>
  <c r="R40" i="86"/>
  <c r="M40" i="86"/>
  <c r="P40" i="86" s="1"/>
  <c r="R39" i="86"/>
  <c r="P39" i="86"/>
  <c r="M39" i="86"/>
  <c r="R38" i="86"/>
  <c r="M38" i="86"/>
  <c r="P38" i="86" s="1"/>
  <c r="R37" i="86"/>
  <c r="M37" i="86"/>
  <c r="P37" i="86" s="1"/>
  <c r="R36" i="86"/>
  <c r="M36" i="86"/>
  <c r="P36" i="86" s="1"/>
  <c r="R35" i="86"/>
  <c r="P35" i="86"/>
  <c r="M35" i="86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P30" i="86"/>
  <c r="M30" i="86"/>
  <c r="R29" i="86"/>
  <c r="P29" i="86"/>
  <c r="M29" i="86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P23" i="86"/>
  <c r="M23" i="86"/>
  <c r="R22" i="86"/>
  <c r="M22" i="86"/>
  <c r="P22" i="86" s="1"/>
  <c r="R21" i="86"/>
  <c r="P21" i="86"/>
  <c r="M21" i="86"/>
  <c r="R20" i="86"/>
  <c r="P20" i="86"/>
  <c r="M20" i="86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P12" i="86"/>
  <c r="M12" i="86"/>
  <c r="R11" i="86"/>
  <c r="P11" i="86"/>
  <c r="M11" i="86"/>
  <c r="R10" i="86"/>
  <c r="P10" i="86"/>
  <c r="M10" i="86"/>
  <c r="R9" i="86"/>
  <c r="P9" i="86"/>
  <c r="M9" i="86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33" i="85"/>
  <c r="S13" i="8" s="1"/>
  <c r="N230" i="85"/>
  <c r="W13" i="8" s="1"/>
  <c r="M227" i="85"/>
  <c r="R225" i="85"/>
  <c r="M225" i="85"/>
  <c r="P225" i="85" s="1"/>
  <c r="R224" i="85"/>
  <c r="M224" i="85"/>
  <c r="P224" i="85" s="1"/>
  <c r="R223" i="85"/>
  <c r="P223" i="85"/>
  <c r="M223" i="85"/>
  <c r="R222" i="85"/>
  <c r="P222" i="85"/>
  <c r="M222" i="85"/>
  <c r="R221" i="85"/>
  <c r="P221" i="85"/>
  <c r="M221" i="85"/>
  <c r="R220" i="85"/>
  <c r="M220" i="85"/>
  <c r="P220" i="85" s="1"/>
  <c r="R219" i="85"/>
  <c r="M219" i="85"/>
  <c r="P219" i="85" s="1"/>
  <c r="R218" i="85"/>
  <c r="M218" i="85"/>
  <c r="P218" i="85" s="1"/>
  <c r="R217" i="85"/>
  <c r="M217" i="85"/>
  <c r="P217" i="85" s="1"/>
  <c r="R216" i="85"/>
  <c r="P216" i="85"/>
  <c r="M216" i="85"/>
  <c r="R215" i="85"/>
  <c r="M215" i="85"/>
  <c r="P215" i="85" s="1"/>
  <c r="R214" i="85"/>
  <c r="P214" i="85"/>
  <c r="M214" i="85"/>
  <c r="R213" i="85"/>
  <c r="M213" i="85"/>
  <c r="P213" i="85" s="1"/>
  <c r="R212" i="85"/>
  <c r="P212" i="85"/>
  <c r="M212" i="85"/>
  <c r="R211" i="85"/>
  <c r="M211" i="85"/>
  <c r="P211" i="85" s="1"/>
  <c r="R210" i="85"/>
  <c r="M210" i="85"/>
  <c r="P210" i="85" s="1"/>
  <c r="R209" i="85"/>
  <c r="M209" i="85"/>
  <c r="P209" i="85" s="1"/>
  <c r="R208" i="85"/>
  <c r="M208" i="85"/>
  <c r="P208" i="85" s="1"/>
  <c r="R207" i="85"/>
  <c r="M207" i="85"/>
  <c r="P207" i="85" s="1"/>
  <c r="R206" i="85"/>
  <c r="P206" i="85"/>
  <c r="M206" i="85"/>
  <c r="R205" i="85"/>
  <c r="M205" i="85"/>
  <c r="P205" i="85" s="1"/>
  <c r="R204" i="85"/>
  <c r="P204" i="85"/>
  <c r="M204" i="85"/>
  <c r="R203" i="85"/>
  <c r="P203" i="85"/>
  <c r="M203" i="85"/>
  <c r="R202" i="85"/>
  <c r="M202" i="85"/>
  <c r="P202" i="85" s="1"/>
  <c r="R201" i="85"/>
  <c r="P201" i="85"/>
  <c r="M201" i="85"/>
  <c r="R200" i="85"/>
  <c r="P200" i="85"/>
  <c r="M200" i="85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P194" i="85"/>
  <c r="M194" i="85"/>
  <c r="R193" i="85"/>
  <c r="M193" i="85"/>
  <c r="P193" i="85" s="1"/>
  <c r="R192" i="85"/>
  <c r="P192" i="85"/>
  <c r="M192" i="85"/>
  <c r="R191" i="85"/>
  <c r="M191" i="85"/>
  <c r="P191" i="85" s="1"/>
  <c r="R190" i="85"/>
  <c r="M190" i="85"/>
  <c r="P190" i="85" s="1"/>
  <c r="R189" i="85"/>
  <c r="M189" i="85"/>
  <c r="P189" i="85" s="1"/>
  <c r="R188" i="85"/>
  <c r="P188" i="85"/>
  <c r="M188" i="85"/>
  <c r="R187" i="85"/>
  <c r="P187" i="85"/>
  <c r="M187" i="85"/>
  <c r="R186" i="85"/>
  <c r="M186" i="85"/>
  <c r="P186" i="85" s="1"/>
  <c r="R185" i="85"/>
  <c r="P185" i="85"/>
  <c r="M185" i="85"/>
  <c r="R184" i="85"/>
  <c r="P184" i="85"/>
  <c r="M184" i="85"/>
  <c r="R183" i="85"/>
  <c r="M183" i="85"/>
  <c r="P183" i="85" s="1"/>
  <c r="R182" i="85"/>
  <c r="M182" i="85"/>
  <c r="P182" i="85" s="1"/>
  <c r="R181" i="85"/>
  <c r="P181" i="85"/>
  <c r="M181" i="85"/>
  <c r="R180" i="85"/>
  <c r="M180" i="85"/>
  <c r="P180" i="85" s="1"/>
  <c r="R179" i="85"/>
  <c r="M179" i="85"/>
  <c r="P179" i="85" s="1"/>
  <c r="R178" i="85"/>
  <c r="M178" i="85"/>
  <c r="P178" i="85" s="1"/>
  <c r="R177" i="85"/>
  <c r="P177" i="85"/>
  <c r="M177" i="85"/>
  <c r="R176" i="85"/>
  <c r="P176" i="85"/>
  <c r="M176" i="85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P171" i="85"/>
  <c r="M171" i="85"/>
  <c r="R170" i="85"/>
  <c r="M170" i="85"/>
  <c r="P170" i="85" s="1"/>
  <c r="R169" i="85"/>
  <c r="M169" i="85"/>
  <c r="P169" i="85" s="1"/>
  <c r="R168" i="85"/>
  <c r="M168" i="85"/>
  <c r="P168" i="85" s="1"/>
  <c r="R167" i="85"/>
  <c r="P167" i="85"/>
  <c r="M167" i="85"/>
  <c r="R166" i="85"/>
  <c r="M166" i="85"/>
  <c r="P166" i="85" s="1"/>
  <c r="R165" i="85"/>
  <c r="M165" i="85"/>
  <c r="P165" i="85" s="1"/>
  <c r="R164" i="85"/>
  <c r="M164" i="85"/>
  <c r="P164" i="85" s="1"/>
  <c r="R163" i="85"/>
  <c r="P163" i="85"/>
  <c r="M163" i="85"/>
  <c r="R162" i="85"/>
  <c r="M162" i="85"/>
  <c r="P162" i="85" s="1"/>
  <c r="R161" i="85"/>
  <c r="M161" i="85"/>
  <c r="P161" i="85" s="1"/>
  <c r="R160" i="85"/>
  <c r="M160" i="85"/>
  <c r="P160" i="85" s="1"/>
  <c r="R159" i="85"/>
  <c r="P159" i="85"/>
  <c r="M159" i="85"/>
  <c r="R158" i="85"/>
  <c r="M158" i="85"/>
  <c r="P158" i="85" s="1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P150" i="85"/>
  <c r="M150" i="85"/>
  <c r="R149" i="85"/>
  <c r="M149" i="85"/>
  <c r="P149" i="85" s="1"/>
  <c r="R148" i="85"/>
  <c r="P148" i="85"/>
  <c r="M148" i="85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P142" i="85"/>
  <c r="M142" i="85"/>
  <c r="R141" i="85"/>
  <c r="M141" i="85"/>
  <c r="P141" i="85" s="1"/>
  <c r="R140" i="85"/>
  <c r="P140" i="85"/>
  <c r="M140" i="85"/>
  <c r="R139" i="85"/>
  <c r="M139" i="85"/>
  <c r="P139" i="85" s="1"/>
  <c r="R138" i="85"/>
  <c r="P138" i="85"/>
  <c r="M138" i="85"/>
  <c r="R137" i="85"/>
  <c r="M137" i="85"/>
  <c r="P137" i="85" s="1"/>
  <c r="R136" i="85"/>
  <c r="P136" i="85"/>
  <c r="M136" i="85"/>
  <c r="R135" i="85"/>
  <c r="M135" i="85"/>
  <c r="P135" i="85" s="1"/>
  <c r="R134" i="85"/>
  <c r="M134" i="85"/>
  <c r="P134" i="85" s="1"/>
  <c r="R133" i="85"/>
  <c r="M133" i="85"/>
  <c r="P133" i="85" s="1"/>
  <c r="R132" i="85"/>
  <c r="P132" i="85"/>
  <c r="M132" i="85"/>
  <c r="R131" i="85"/>
  <c r="M131" i="85"/>
  <c r="P131" i="85" s="1"/>
  <c r="R130" i="85"/>
  <c r="P130" i="85"/>
  <c r="M130" i="85"/>
  <c r="R129" i="85"/>
  <c r="M129" i="85"/>
  <c r="P129" i="85" s="1"/>
  <c r="R128" i="85"/>
  <c r="P128" i="85"/>
  <c r="M128" i="85"/>
  <c r="R127" i="85"/>
  <c r="M127" i="85"/>
  <c r="P127" i="85" s="1"/>
  <c r="R126" i="85"/>
  <c r="P126" i="85"/>
  <c r="M126" i="85"/>
  <c r="R125" i="85"/>
  <c r="M125" i="85"/>
  <c r="P125" i="85" s="1"/>
  <c r="R124" i="85"/>
  <c r="M124" i="85"/>
  <c r="P124" i="85" s="1"/>
  <c r="R123" i="85"/>
  <c r="M123" i="85"/>
  <c r="P123" i="85" s="1"/>
  <c r="R122" i="85"/>
  <c r="P122" i="85"/>
  <c r="M122" i="85"/>
  <c r="R121" i="85"/>
  <c r="M121" i="85"/>
  <c r="P121" i="85" s="1"/>
  <c r="R120" i="85"/>
  <c r="M120" i="85"/>
  <c r="P120" i="85" s="1"/>
  <c r="R119" i="85"/>
  <c r="M119" i="85"/>
  <c r="P119" i="85" s="1"/>
  <c r="R118" i="85"/>
  <c r="P118" i="85"/>
  <c r="M118" i="85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P112" i="85"/>
  <c r="M112" i="85"/>
  <c r="R111" i="85"/>
  <c r="M111" i="85"/>
  <c r="P111" i="85" s="1"/>
  <c r="R110" i="85"/>
  <c r="P110" i="85"/>
  <c r="M110" i="85"/>
  <c r="R109" i="85"/>
  <c r="M109" i="85"/>
  <c r="P109" i="85" s="1"/>
  <c r="R108" i="85"/>
  <c r="M108" i="85"/>
  <c r="P108" i="85" s="1"/>
  <c r="R107" i="85"/>
  <c r="M107" i="85"/>
  <c r="P107" i="85" s="1"/>
  <c r="R106" i="85"/>
  <c r="P106" i="85"/>
  <c r="M106" i="85"/>
  <c r="R105" i="85"/>
  <c r="M105" i="85"/>
  <c r="P105" i="85" s="1"/>
  <c r="R104" i="85"/>
  <c r="P104" i="85"/>
  <c r="M104" i="85"/>
  <c r="R103" i="85"/>
  <c r="M103" i="85"/>
  <c r="P103" i="85" s="1"/>
  <c r="R102" i="85"/>
  <c r="P102" i="85"/>
  <c r="M102" i="85"/>
  <c r="R101" i="85"/>
  <c r="M101" i="85"/>
  <c r="P101" i="85" s="1"/>
  <c r="M100" i="85"/>
  <c r="P100" i="85" s="1"/>
  <c r="R99" i="85"/>
  <c r="M99" i="85"/>
  <c r="P99" i="85" s="1"/>
  <c r="R98" i="85"/>
  <c r="M98" i="85"/>
  <c r="P98" i="85" s="1"/>
  <c r="R97" i="85"/>
  <c r="P97" i="85"/>
  <c r="M97" i="85"/>
  <c r="R96" i="85"/>
  <c r="M96" i="85"/>
  <c r="P96" i="85" s="1"/>
  <c r="M95" i="85"/>
  <c r="P95" i="85" s="1"/>
  <c r="R94" i="85"/>
  <c r="M94" i="85"/>
  <c r="P94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P89" i="85"/>
  <c r="M89" i="85"/>
  <c r="R88" i="85"/>
  <c r="M88" i="85"/>
  <c r="P88" i="85" s="1"/>
  <c r="R86" i="85"/>
  <c r="M86" i="85"/>
  <c r="P86" i="85" s="1"/>
  <c r="R85" i="85"/>
  <c r="M85" i="85"/>
  <c r="P85" i="85" s="1"/>
  <c r="R84" i="85"/>
  <c r="M84" i="85"/>
  <c r="P84" i="85" s="1"/>
  <c r="R83" i="85"/>
  <c r="P83" i="85"/>
  <c r="M83" i="85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R75" i="85"/>
  <c r="M75" i="85"/>
  <c r="P75" i="85" s="1"/>
  <c r="M74" i="85"/>
  <c r="P74" i="85" s="1"/>
  <c r="R73" i="85"/>
  <c r="P73" i="85"/>
  <c r="M73" i="85"/>
  <c r="R72" i="85"/>
  <c r="M72" i="85"/>
  <c r="P72" i="85" s="1"/>
  <c r="R71" i="85"/>
  <c r="M71" i="85"/>
  <c r="P71" i="85" s="1"/>
  <c r="R70" i="85"/>
  <c r="M70" i="85"/>
  <c r="P70" i="85" s="1"/>
  <c r="R69" i="85"/>
  <c r="P69" i="85"/>
  <c r="M69" i="85"/>
  <c r="R68" i="85"/>
  <c r="M68" i="85"/>
  <c r="P68" i="85" s="1"/>
  <c r="R67" i="85"/>
  <c r="P67" i="85"/>
  <c r="M67" i="85"/>
  <c r="R66" i="85"/>
  <c r="M66" i="85"/>
  <c r="P66" i="85" s="1"/>
  <c r="R65" i="85"/>
  <c r="P65" i="85"/>
  <c r="M65" i="85"/>
  <c r="R64" i="85"/>
  <c r="M64" i="85"/>
  <c r="P64" i="85" s="1"/>
  <c r="R63" i="85"/>
  <c r="P63" i="85"/>
  <c r="M63" i="85"/>
  <c r="R62" i="85"/>
  <c r="M62" i="85"/>
  <c r="P62" i="85" s="1"/>
  <c r="R61" i="85"/>
  <c r="M61" i="85"/>
  <c r="P61" i="85" s="1"/>
  <c r="R60" i="85"/>
  <c r="P60" i="85"/>
  <c r="M60" i="85"/>
  <c r="R59" i="85"/>
  <c r="M59" i="85"/>
  <c r="P59" i="85" s="1"/>
  <c r="R58" i="85"/>
  <c r="M58" i="85"/>
  <c r="P58" i="85" s="1"/>
  <c r="R57" i="85"/>
  <c r="P57" i="85"/>
  <c r="M57" i="85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P51" i="85"/>
  <c r="M51" i="85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R45" i="85"/>
  <c r="M45" i="85"/>
  <c r="P45" i="85" s="1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P40" i="85"/>
  <c r="M40" i="85"/>
  <c r="R39" i="85"/>
  <c r="M39" i="85"/>
  <c r="P39" i="85" s="1"/>
  <c r="R38" i="85"/>
  <c r="M38" i="85"/>
  <c r="P38" i="85" s="1"/>
  <c r="R37" i="85"/>
  <c r="M37" i="85"/>
  <c r="P37" i="85" s="1"/>
  <c r="R36" i="85"/>
  <c r="P36" i="85"/>
  <c r="M36" i="85"/>
  <c r="R35" i="85"/>
  <c r="M35" i="85"/>
  <c r="P35" i="85" s="1"/>
  <c r="R34" i="85"/>
  <c r="M34" i="85"/>
  <c r="P34" i="85" s="1"/>
  <c r="R33" i="85"/>
  <c r="P33" i="85"/>
  <c r="M33" i="85"/>
  <c r="R32" i="85"/>
  <c r="M32" i="85"/>
  <c r="P32" i="85" s="1"/>
  <c r="R31" i="85"/>
  <c r="P31" i="85"/>
  <c r="M31" i="85"/>
  <c r="R30" i="85"/>
  <c r="M30" i="85"/>
  <c r="P30" i="85" s="1"/>
  <c r="R29" i="85"/>
  <c r="P29" i="85"/>
  <c r="M29" i="85"/>
  <c r="R28" i="85"/>
  <c r="M28" i="85"/>
  <c r="P28" i="85" s="1"/>
  <c r="R27" i="85"/>
  <c r="M27" i="85"/>
  <c r="P27" i="85" s="1"/>
  <c r="R26" i="85"/>
  <c r="M26" i="85"/>
  <c r="P26" i="85" s="1"/>
  <c r="R25" i="85"/>
  <c r="P25" i="85"/>
  <c r="M25" i="85"/>
  <c r="R24" i="85"/>
  <c r="M24" i="85"/>
  <c r="P24" i="85" s="1"/>
  <c r="R23" i="85"/>
  <c r="P23" i="85"/>
  <c r="M23" i="85"/>
  <c r="R22" i="85"/>
  <c r="M22" i="85"/>
  <c r="P22" i="85" s="1"/>
  <c r="R21" i="85"/>
  <c r="P21" i="85"/>
  <c r="M21" i="85"/>
  <c r="R20" i="85"/>
  <c r="M20" i="85"/>
  <c r="P20" i="85" s="1"/>
  <c r="R19" i="85"/>
  <c r="P19" i="85"/>
  <c r="M19" i="85"/>
  <c r="R18" i="85"/>
  <c r="M18" i="85"/>
  <c r="P18" i="85" s="1"/>
  <c r="R17" i="85"/>
  <c r="P17" i="85"/>
  <c r="M17" i="85"/>
  <c r="R16" i="85"/>
  <c r="M16" i="85"/>
  <c r="P16" i="85" s="1"/>
  <c r="R15" i="85"/>
  <c r="P15" i="85"/>
  <c r="M15" i="85"/>
  <c r="R14" i="85"/>
  <c r="M14" i="85"/>
  <c r="P14" i="85" s="1"/>
  <c r="R13" i="85"/>
  <c r="P13" i="85"/>
  <c r="M13" i="85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P7" i="85"/>
  <c r="M7" i="85"/>
  <c r="R6" i="85"/>
  <c r="M6" i="85"/>
  <c r="P6" i="85" s="1"/>
  <c r="R5" i="85"/>
  <c r="M5" i="85"/>
  <c r="P5" i="85" s="1"/>
  <c r="N233" i="84"/>
  <c r="N230" i="84"/>
  <c r="W12" i="8" s="1"/>
  <c r="M227" i="84"/>
  <c r="R225" i="84"/>
  <c r="M225" i="84"/>
  <c r="P225" i="84" s="1"/>
  <c r="R224" i="84"/>
  <c r="P224" i="84"/>
  <c r="M224" i="84"/>
  <c r="R223" i="84"/>
  <c r="M223" i="84"/>
  <c r="P223" i="84" s="1"/>
  <c r="R222" i="84"/>
  <c r="P222" i="84"/>
  <c r="M222" i="84"/>
  <c r="R221" i="84"/>
  <c r="M221" i="84"/>
  <c r="P221" i="84" s="1"/>
  <c r="R220" i="84"/>
  <c r="M220" i="84"/>
  <c r="P220" i="84" s="1"/>
  <c r="R219" i="84"/>
  <c r="M219" i="84"/>
  <c r="P219" i="84" s="1"/>
  <c r="R218" i="84"/>
  <c r="M218" i="84"/>
  <c r="P218" i="84" s="1"/>
  <c r="R217" i="84"/>
  <c r="M217" i="84"/>
  <c r="P217" i="84" s="1"/>
  <c r="R216" i="84"/>
  <c r="M216" i="84"/>
  <c r="P216" i="84" s="1"/>
  <c r="R215" i="84"/>
  <c r="M215" i="84"/>
  <c r="P215" i="84" s="1"/>
  <c r="R214" i="84"/>
  <c r="P214" i="84"/>
  <c r="M214" i="84"/>
  <c r="R213" i="84"/>
  <c r="M213" i="84"/>
  <c r="P213" i="84" s="1"/>
  <c r="R212" i="84"/>
  <c r="M212" i="84"/>
  <c r="P212" i="84" s="1"/>
  <c r="R211" i="84"/>
  <c r="M211" i="84"/>
  <c r="P211" i="84" s="1"/>
  <c r="R210" i="84"/>
  <c r="P210" i="84"/>
  <c r="M210" i="84"/>
  <c r="R209" i="84"/>
  <c r="M209" i="84"/>
  <c r="P209" i="84" s="1"/>
  <c r="R208" i="84"/>
  <c r="P208" i="84"/>
  <c r="M208" i="84"/>
  <c r="R207" i="84"/>
  <c r="M207" i="84"/>
  <c r="P207" i="84" s="1"/>
  <c r="R206" i="84"/>
  <c r="P206" i="84"/>
  <c r="M206" i="84"/>
  <c r="R205" i="84"/>
  <c r="M205" i="84"/>
  <c r="P205" i="84" s="1"/>
  <c r="R204" i="84"/>
  <c r="P204" i="84"/>
  <c r="M204" i="84"/>
  <c r="R203" i="84"/>
  <c r="M203" i="84"/>
  <c r="P203" i="84" s="1"/>
  <c r="R202" i="84"/>
  <c r="M202" i="84"/>
  <c r="P202" i="84" s="1"/>
  <c r="R201" i="84"/>
  <c r="M201" i="84"/>
  <c r="P201" i="84" s="1"/>
  <c r="R200" i="84"/>
  <c r="P200" i="84"/>
  <c r="M200" i="84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P195" i="84"/>
  <c r="M195" i="84"/>
  <c r="R194" i="84"/>
  <c r="M194" i="84"/>
  <c r="P194" i="84" s="1"/>
  <c r="R193" i="84"/>
  <c r="P193" i="84"/>
  <c r="M193" i="84"/>
  <c r="R192" i="84"/>
  <c r="P192" i="84"/>
  <c r="M192" i="84"/>
  <c r="R191" i="84"/>
  <c r="M191" i="84"/>
  <c r="P191" i="84" s="1"/>
  <c r="R190" i="84"/>
  <c r="M190" i="84"/>
  <c r="P190" i="84" s="1"/>
  <c r="R189" i="84"/>
  <c r="M189" i="84"/>
  <c r="P189" i="84" s="1"/>
  <c r="R188" i="84"/>
  <c r="P188" i="84"/>
  <c r="M188" i="84"/>
  <c r="R187" i="84"/>
  <c r="M187" i="84"/>
  <c r="P187" i="84" s="1"/>
  <c r="R186" i="84"/>
  <c r="M186" i="84"/>
  <c r="P186" i="84" s="1"/>
  <c r="R185" i="84"/>
  <c r="M185" i="84"/>
  <c r="P185" i="84" s="1"/>
  <c r="R184" i="84"/>
  <c r="P184" i="84"/>
  <c r="M184" i="84"/>
  <c r="R183" i="84"/>
  <c r="P183" i="84"/>
  <c r="M183" i="84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R178" i="84"/>
  <c r="M178" i="84"/>
  <c r="P178" i="84" s="1"/>
  <c r="R177" i="84"/>
  <c r="P177" i="84"/>
  <c r="M177" i="84"/>
  <c r="R176" i="84"/>
  <c r="M176" i="84"/>
  <c r="P176" i="84" s="1"/>
  <c r="R175" i="84"/>
  <c r="P175" i="84"/>
  <c r="M175" i="84"/>
  <c r="R174" i="84"/>
  <c r="M174" i="84"/>
  <c r="P174" i="84" s="1"/>
  <c r="R173" i="84"/>
  <c r="P173" i="84"/>
  <c r="M173" i="84"/>
  <c r="R172" i="84"/>
  <c r="P172" i="84"/>
  <c r="M172" i="84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P165" i="84"/>
  <c r="M165" i="84"/>
  <c r="R164" i="84"/>
  <c r="M164" i="84"/>
  <c r="P164" i="84" s="1"/>
  <c r="R163" i="84"/>
  <c r="P163" i="84"/>
  <c r="M163" i="84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M157" i="84"/>
  <c r="P157" i="84" s="1"/>
  <c r="R156" i="84"/>
  <c r="P156" i="84"/>
  <c r="M156" i="84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P150" i="84"/>
  <c r="M150" i="84"/>
  <c r="R149" i="84"/>
  <c r="M149" i="84"/>
  <c r="P149" i="84" s="1"/>
  <c r="R148" i="84"/>
  <c r="P148" i="84"/>
  <c r="M148" i="84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P142" i="84"/>
  <c r="M142" i="84"/>
  <c r="R141" i="84"/>
  <c r="M141" i="84"/>
  <c r="P141" i="84" s="1"/>
  <c r="R140" i="84"/>
  <c r="P140" i="84"/>
  <c r="M140" i="84"/>
  <c r="R139" i="84"/>
  <c r="M139" i="84"/>
  <c r="P139" i="84" s="1"/>
  <c r="R138" i="84"/>
  <c r="P138" i="84"/>
  <c r="M138" i="84"/>
  <c r="R137" i="84"/>
  <c r="M137" i="84"/>
  <c r="P137" i="84" s="1"/>
  <c r="R136" i="84"/>
  <c r="M136" i="84"/>
  <c r="P136" i="84" s="1"/>
  <c r="R135" i="84"/>
  <c r="M135" i="84"/>
  <c r="P135" i="84" s="1"/>
  <c r="R134" i="84"/>
  <c r="P134" i="84"/>
  <c r="M134" i="84"/>
  <c r="R133" i="84"/>
  <c r="M133" i="84"/>
  <c r="P133" i="84" s="1"/>
  <c r="R132" i="84"/>
  <c r="M132" i="84"/>
  <c r="P132" i="84" s="1"/>
  <c r="R131" i="84"/>
  <c r="M131" i="84"/>
  <c r="P131" i="84" s="1"/>
  <c r="R130" i="84"/>
  <c r="P130" i="84"/>
  <c r="M130" i="84"/>
  <c r="R129" i="84"/>
  <c r="M129" i="84"/>
  <c r="P129" i="84" s="1"/>
  <c r="R128" i="84"/>
  <c r="M128" i="84"/>
  <c r="P128" i="84" s="1"/>
  <c r="R127" i="84"/>
  <c r="M127" i="84"/>
  <c r="P127" i="84" s="1"/>
  <c r="R126" i="84"/>
  <c r="P126" i="84"/>
  <c r="M126" i="84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P120" i="84"/>
  <c r="M120" i="84"/>
  <c r="R119" i="84"/>
  <c r="M119" i="84"/>
  <c r="P119" i="84" s="1"/>
  <c r="R118" i="84"/>
  <c r="P118" i="84"/>
  <c r="M118" i="84"/>
  <c r="R117" i="84"/>
  <c r="M117" i="84"/>
  <c r="P117" i="84" s="1"/>
  <c r="R116" i="84"/>
  <c r="M116" i="84"/>
  <c r="P116" i="84" s="1"/>
  <c r="R115" i="84"/>
  <c r="M115" i="84"/>
  <c r="P115" i="84" s="1"/>
  <c r="P114" i="84"/>
  <c r="M114" i="84"/>
  <c r="R113" i="84"/>
  <c r="P113" i="84"/>
  <c r="M113" i="84"/>
  <c r="R112" i="84"/>
  <c r="M112" i="84"/>
  <c r="P112" i="84" s="1"/>
  <c r="R111" i="84"/>
  <c r="M111" i="84"/>
  <c r="P111" i="84" s="1"/>
  <c r="R110" i="84"/>
  <c r="M110" i="84"/>
  <c r="P110" i="84" s="1"/>
  <c r="R109" i="84"/>
  <c r="P109" i="84"/>
  <c r="M109" i="84"/>
  <c r="R108" i="84"/>
  <c r="P108" i="84"/>
  <c r="M108" i="84"/>
  <c r="R107" i="84"/>
  <c r="M107" i="84"/>
  <c r="P107" i="84" s="1"/>
  <c r="R106" i="84"/>
  <c r="P106" i="84"/>
  <c r="M106" i="84"/>
  <c r="R105" i="84"/>
  <c r="M105" i="84"/>
  <c r="P105" i="84" s="1"/>
  <c r="R104" i="84"/>
  <c r="P104" i="84"/>
  <c r="M104" i="84"/>
  <c r="R103" i="84"/>
  <c r="M103" i="84"/>
  <c r="P103" i="84" s="1"/>
  <c r="R102" i="84"/>
  <c r="P102" i="84"/>
  <c r="M102" i="84"/>
  <c r="R101" i="84"/>
  <c r="M101" i="84"/>
  <c r="P101" i="84" s="1"/>
  <c r="P100" i="84"/>
  <c r="M100" i="84"/>
  <c r="R99" i="84"/>
  <c r="P99" i="84"/>
  <c r="M99" i="84"/>
  <c r="R98" i="84"/>
  <c r="M98" i="84"/>
  <c r="P98" i="84" s="1"/>
  <c r="R97" i="84"/>
  <c r="P97" i="84"/>
  <c r="M97" i="84"/>
  <c r="R96" i="84"/>
  <c r="M96" i="84"/>
  <c r="P96" i="84" s="1"/>
  <c r="M95" i="84"/>
  <c r="P95" i="84" s="1"/>
  <c r="R94" i="84"/>
  <c r="M94" i="84"/>
  <c r="P94" i="84" s="1"/>
  <c r="R93" i="84"/>
  <c r="M93" i="84"/>
  <c r="P93" i="84" s="1"/>
  <c r="R92" i="84"/>
  <c r="P92" i="84"/>
  <c r="M92" i="84"/>
  <c r="R91" i="84"/>
  <c r="P91" i="84"/>
  <c r="M91" i="84"/>
  <c r="R90" i="84"/>
  <c r="M90" i="84"/>
  <c r="P90" i="84" s="1"/>
  <c r="R89" i="84"/>
  <c r="M89" i="84"/>
  <c r="P89" i="84" s="1"/>
  <c r="R88" i="84"/>
  <c r="M88" i="84"/>
  <c r="P88" i="84" s="1"/>
  <c r="R86" i="84"/>
  <c r="M86" i="84"/>
  <c r="P86" i="84" s="1"/>
  <c r="R85" i="84"/>
  <c r="P85" i="84"/>
  <c r="M85" i="84"/>
  <c r="R84" i="84"/>
  <c r="M84" i="84"/>
  <c r="P84" i="84" s="1"/>
  <c r="R83" i="84"/>
  <c r="M83" i="84"/>
  <c r="P83" i="84" s="1"/>
  <c r="R82" i="84"/>
  <c r="M82" i="84"/>
  <c r="P82" i="84" s="1"/>
  <c r="R81" i="84"/>
  <c r="P81" i="84"/>
  <c r="M81" i="84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R75" i="84"/>
  <c r="P75" i="84"/>
  <c r="M75" i="84"/>
  <c r="P74" i="84"/>
  <c r="M74" i="84"/>
  <c r="R73" i="84"/>
  <c r="M73" i="84"/>
  <c r="P73" i="84" s="1"/>
  <c r="R72" i="84"/>
  <c r="M72" i="84"/>
  <c r="P72" i="84" s="1"/>
  <c r="R71" i="84"/>
  <c r="M71" i="84"/>
  <c r="P71" i="84" s="1"/>
  <c r="R70" i="84"/>
  <c r="P70" i="84"/>
  <c r="M70" i="84"/>
  <c r="R69" i="84"/>
  <c r="M69" i="84"/>
  <c r="P69" i="84" s="1"/>
  <c r="R68" i="84"/>
  <c r="M68" i="84"/>
  <c r="P68" i="84" s="1"/>
  <c r="R67" i="84"/>
  <c r="P67" i="84"/>
  <c r="M67" i="84"/>
  <c r="R66" i="84"/>
  <c r="M66" i="84"/>
  <c r="P66" i="84" s="1"/>
  <c r="R65" i="84"/>
  <c r="P65" i="84"/>
  <c r="M65" i="84"/>
  <c r="R64" i="84"/>
  <c r="M64" i="84"/>
  <c r="P64" i="84" s="1"/>
  <c r="R63" i="84"/>
  <c r="M63" i="84"/>
  <c r="P63" i="84" s="1"/>
  <c r="R62" i="84"/>
  <c r="M62" i="84"/>
  <c r="P62" i="84" s="1"/>
  <c r="R61" i="84"/>
  <c r="P61" i="84"/>
  <c r="M61" i="84"/>
  <c r="R60" i="84"/>
  <c r="P60" i="84"/>
  <c r="M60" i="84"/>
  <c r="R59" i="84"/>
  <c r="M59" i="84"/>
  <c r="P59" i="84" s="1"/>
  <c r="R58" i="84"/>
  <c r="M58" i="84"/>
  <c r="P58" i="84" s="1"/>
  <c r="R57" i="84"/>
  <c r="P57" i="84"/>
  <c r="M57" i="84"/>
  <c r="R56" i="84"/>
  <c r="M56" i="84"/>
  <c r="P56" i="84" s="1"/>
  <c r="R55" i="84"/>
  <c r="P55" i="84"/>
  <c r="M55" i="84"/>
  <c r="R54" i="84"/>
  <c r="M54" i="84"/>
  <c r="P54" i="84" s="1"/>
  <c r="R53" i="84"/>
  <c r="P53" i="84"/>
  <c r="M53" i="84"/>
  <c r="R52" i="84"/>
  <c r="P52" i="84"/>
  <c r="M52" i="84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P47" i="84"/>
  <c r="M47" i="84"/>
  <c r="R46" i="84"/>
  <c r="M46" i="84"/>
  <c r="P46" i="84" s="1"/>
  <c r="R45" i="84"/>
  <c r="P45" i="84"/>
  <c r="M45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P36" i="84"/>
  <c r="M36" i="84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P31" i="84"/>
  <c r="M31" i="84"/>
  <c r="R30" i="84"/>
  <c r="M30" i="84"/>
  <c r="P30" i="84" s="1"/>
  <c r="R29" i="84"/>
  <c r="P29" i="84"/>
  <c r="M29" i="84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P21" i="84"/>
  <c r="M21" i="84"/>
  <c r="R20" i="84"/>
  <c r="M20" i="84"/>
  <c r="P20" i="84" s="1"/>
  <c r="R19" i="84"/>
  <c r="P19" i="84"/>
  <c r="M19" i="84"/>
  <c r="R18" i="84"/>
  <c r="M18" i="84"/>
  <c r="P18" i="84" s="1"/>
  <c r="R17" i="84"/>
  <c r="P17" i="84"/>
  <c r="M17" i="84"/>
  <c r="R16" i="84"/>
  <c r="M16" i="84"/>
  <c r="P16" i="84" s="1"/>
  <c r="R15" i="84"/>
  <c r="P15" i="84"/>
  <c r="M15" i="84"/>
  <c r="R14" i="84"/>
  <c r="M14" i="84"/>
  <c r="P14" i="84" s="1"/>
  <c r="R13" i="84"/>
  <c r="P13" i="84"/>
  <c r="M13" i="84"/>
  <c r="R12" i="84"/>
  <c r="M12" i="84"/>
  <c r="P12" i="84" s="1"/>
  <c r="R11" i="84"/>
  <c r="M11" i="84"/>
  <c r="P11" i="84" s="1"/>
  <c r="R10" i="84"/>
  <c r="M10" i="84"/>
  <c r="P10" i="84" s="1"/>
  <c r="R9" i="84"/>
  <c r="P9" i="84"/>
  <c r="M9" i="84"/>
  <c r="R8" i="84"/>
  <c r="M8" i="84"/>
  <c r="P8" i="84" s="1"/>
  <c r="R7" i="84"/>
  <c r="P7" i="84"/>
  <c r="M7" i="84"/>
  <c r="R6" i="84"/>
  <c r="M6" i="84"/>
  <c r="P6" i="84" s="1"/>
  <c r="R5" i="84"/>
  <c r="P5" i="84"/>
  <c r="M5" i="84"/>
  <c r="N233" i="83"/>
  <c r="S11" i="8" s="1"/>
  <c r="N230" i="83"/>
  <c r="W11" i="8" s="1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P222" i="83"/>
  <c r="M222" i="83"/>
  <c r="R221" i="83"/>
  <c r="M221" i="83"/>
  <c r="P221" i="83" s="1"/>
  <c r="R220" i="83"/>
  <c r="P220" i="83"/>
  <c r="M220" i="83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P212" i="83"/>
  <c r="M212" i="83"/>
  <c r="R211" i="83"/>
  <c r="M211" i="83"/>
  <c r="P211" i="83" s="1"/>
  <c r="R210" i="83"/>
  <c r="P210" i="83"/>
  <c r="M210" i="83"/>
  <c r="R209" i="83"/>
  <c r="M209" i="83"/>
  <c r="P209" i="83" s="1"/>
  <c r="R208" i="83"/>
  <c r="M208" i="83"/>
  <c r="P208" i="83" s="1"/>
  <c r="R207" i="83"/>
  <c r="M207" i="83"/>
  <c r="P207" i="83" s="1"/>
  <c r="R206" i="83"/>
  <c r="P206" i="83"/>
  <c r="M206" i="83"/>
  <c r="R205" i="83"/>
  <c r="M205" i="83"/>
  <c r="P205" i="83" s="1"/>
  <c r="R204" i="83"/>
  <c r="P204" i="83"/>
  <c r="M204" i="83"/>
  <c r="R203" i="83"/>
  <c r="M203" i="83"/>
  <c r="P203" i="83" s="1"/>
  <c r="R202" i="83"/>
  <c r="P202" i="83"/>
  <c r="M202" i="83"/>
  <c r="R201" i="83"/>
  <c r="M201" i="83"/>
  <c r="P201" i="83" s="1"/>
  <c r="R200" i="83"/>
  <c r="P200" i="83"/>
  <c r="M200" i="83"/>
  <c r="R199" i="83"/>
  <c r="M199" i="83"/>
  <c r="P199" i="83" s="1"/>
  <c r="R198" i="83"/>
  <c r="M198" i="83"/>
  <c r="P198" i="83" s="1"/>
  <c r="R197" i="83"/>
  <c r="M197" i="83"/>
  <c r="P197" i="83" s="1"/>
  <c r="R196" i="83"/>
  <c r="P196" i="83"/>
  <c r="M196" i="83"/>
  <c r="R195" i="83"/>
  <c r="M195" i="83"/>
  <c r="P195" i="83" s="1"/>
  <c r="R194" i="83"/>
  <c r="P194" i="83"/>
  <c r="M194" i="83"/>
  <c r="R193" i="83"/>
  <c r="M193" i="83"/>
  <c r="P193" i="83" s="1"/>
  <c r="R192" i="83"/>
  <c r="P192" i="83"/>
  <c r="M192" i="83"/>
  <c r="R191" i="83"/>
  <c r="M191" i="83"/>
  <c r="P191" i="83" s="1"/>
  <c r="R190" i="83"/>
  <c r="P190" i="83"/>
  <c r="M190" i="83"/>
  <c r="R189" i="83"/>
  <c r="M189" i="83"/>
  <c r="P189" i="83" s="1"/>
  <c r="R188" i="83"/>
  <c r="P188" i="83"/>
  <c r="M188" i="83"/>
  <c r="R187" i="83"/>
  <c r="M187" i="83"/>
  <c r="P187" i="83" s="1"/>
  <c r="R186" i="83"/>
  <c r="P186" i="83"/>
  <c r="M186" i="83"/>
  <c r="R185" i="83"/>
  <c r="M185" i="83"/>
  <c r="P185" i="83" s="1"/>
  <c r="R184" i="83"/>
  <c r="P184" i="83"/>
  <c r="M184" i="83"/>
  <c r="R183" i="83"/>
  <c r="M183" i="83"/>
  <c r="P183" i="83" s="1"/>
  <c r="R182" i="83"/>
  <c r="P182" i="83"/>
  <c r="M182" i="83"/>
  <c r="R181" i="83"/>
  <c r="M181" i="83"/>
  <c r="P181" i="83" s="1"/>
  <c r="R180" i="83"/>
  <c r="P180" i="83"/>
  <c r="M180" i="83"/>
  <c r="R179" i="83"/>
  <c r="M179" i="83"/>
  <c r="P179" i="83" s="1"/>
  <c r="R178" i="83"/>
  <c r="P178" i="83"/>
  <c r="M178" i="83"/>
  <c r="R177" i="83"/>
  <c r="M177" i="83"/>
  <c r="P177" i="83" s="1"/>
  <c r="R176" i="83"/>
  <c r="M176" i="83"/>
  <c r="P176" i="83" s="1"/>
  <c r="R175" i="83"/>
  <c r="M175" i="83"/>
  <c r="P175" i="83" s="1"/>
  <c r="R174" i="83"/>
  <c r="P174" i="83"/>
  <c r="M174" i="83"/>
  <c r="R173" i="83"/>
  <c r="M173" i="83"/>
  <c r="P173" i="83" s="1"/>
  <c r="R172" i="83"/>
  <c r="M172" i="83"/>
  <c r="P172" i="83" s="1"/>
  <c r="R171" i="83"/>
  <c r="M171" i="83"/>
  <c r="P171" i="83" s="1"/>
  <c r="R170" i="83"/>
  <c r="P170" i="83"/>
  <c r="M170" i="83"/>
  <c r="R169" i="83"/>
  <c r="M169" i="83"/>
  <c r="P169" i="83" s="1"/>
  <c r="R168" i="83"/>
  <c r="P168" i="83"/>
  <c r="M168" i="83"/>
  <c r="R167" i="83"/>
  <c r="M167" i="83"/>
  <c r="P167" i="83" s="1"/>
  <c r="R166" i="83"/>
  <c r="M166" i="83"/>
  <c r="P166" i="83" s="1"/>
  <c r="R165" i="83"/>
  <c r="M165" i="83"/>
  <c r="P165" i="83" s="1"/>
  <c r="R164" i="83"/>
  <c r="P164" i="83"/>
  <c r="M164" i="83"/>
  <c r="R163" i="83"/>
  <c r="M163" i="83"/>
  <c r="P163" i="83" s="1"/>
  <c r="R162" i="83"/>
  <c r="M162" i="83"/>
  <c r="P162" i="83" s="1"/>
  <c r="R161" i="83"/>
  <c r="M161" i="83"/>
  <c r="P161" i="83" s="1"/>
  <c r="R160" i="83"/>
  <c r="P160" i="83"/>
  <c r="M160" i="83"/>
  <c r="R159" i="83"/>
  <c r="M159" i="83"/>
  <c r="P159" i="83" s="1"/>
  <c r="R158" i="83"/>
  <c r="P158" i="83"/>
  <c r="M158" i="83"/>
  <c r="M157" i="83"/>
  <c r="P157" i="83" s="1"/>
  <c r="R156" i="83"/>
  <c r="M156" i="83"/>
  <c r="P156" i="83" s="1"/>
  <c r="R155" i="83"/>
  <c r="M155" i="83"/>
  <c r="P155" i="83" s="1"/>
  <c r="R154" i="83"/>
  <c r="P154" i="83"/>
  <c r="M154" i="83"/>
  <c r="R153" i="83"/>
  <c r="P153" i="83"/>
  <c r="M153" i="83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P143" i="83"/>
  <c r="M143" i="83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P137" i="83"/>
  <c r="M137" i="83"/>
  <c r="R136" i="83"/>
  <c r="M136" i="83"/>
  <c r="P136" i="83" s="1"/>
  <c r="R135" i="83"/>
  <c r="P135" i="83"/>
  <c r="M135" i="83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P121" i="83"/>
  <c r="M121" i="83"/>
  <c r="R120" i="83"/>
  <c r="M120" i="83"/>
  <c r="P120" i="83" s="1"/>
  <c r="R119" i="83"/>
  <c r="P119" i="83"/>
  <c r="M119" i="83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P113" i="83"/>
  <c r="M113" i="83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P105" i="83"/>
  <c r="M105" i="83"/>
  <c r="R104" i="83"/>
  <c r="M104" i="83"/>
  <c r="P104" i="83" s="1"/>
  <c r="R103" i="83"/>
  <c r="P103" i="83"/>
  <c r="M103" i="83"/>
  <c r="R102" i="83"/>
  <c r="M102" i="83"/>
  <c r="P102" i="83" s="1"/>
  <c r="R101" i="83"/>
  <c r="M101" i="83"/>
  <c r="P101" i="83" s="1"/>
  <c r="M100" i="83"/>
  <c r="P100" i="83" s="1"/>
  <c r="R99" i="83"/>
  <c r="P99" i="83"/>
  <c r="M99" i="83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P94" i="83"/>
  <c r="M94" i="83"/>
  <c r="R93" i="83"/>
  <c r="M93" i="83"/>
  <c r="P93" i="83" s="1"/>
  <c r="R92" i="83"/>
  <c r="P92" i="83"/>
  <c r="M92" i="83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P70" i="83"/>
  <c r="M70" i="83"/>
  <c r="R69" i="83"/>
  <c r="M69" i="83"/>
  <c r="P69" i="83" s="1"/>
  <c r="R68" i="83"/>
  <c r="P68" i="83"/>
  <c r="M68" i="83"/>
  <c r="R67" i="83"/>
  <c r="M67" i="83"/>
  <c r="P67" i="83" s="1"/>
  <c r="R66" i="83"/>
  <c r="P66" i="83"/>
  <c r="M66" i="83"/>
  <c r="R65" i="83"/>
  <c r="M65" i="83"/>
  <c r="P65" i="83" s="1"/>
  <c r="R64" i="83"/>
  <c r="P64" i="83"/>
  <c r="M64" i="83"/>
  <c r="R63" i="83"/>
  <c r="M63" i="83"/>
  <c r="P63" i="83" s="1"/>
  <c r="R62" i="83"/>
  <c r="M62" i="83"/>
  <c r="P62" i="83" s="1"/>
  <c r="R61" i="83"/>
  <c r="P61" i="83"/>
  <c r="M61" i="83"/>
  <c r="R60" i="83"/>
  <c r="M60" i="83"/>
  <c r="P60" i="83" s="1"/>
  <c r="R59" i="83"/>
  <c r="P59" i="83"/>
  <c r="M59" i="83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P48" i="83"/>
  <c r="M48" i="83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P37" i="83"/>
  <c r="M37" i="83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P28" i="83"/>
  <c r="M28" i="83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P16" i="83"/>
  <c r="M16" i="83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N230" i="82"/>
  <c r="W10" i="8" s="1"/>
  <c r="M227" i="82"/>
  <c r="R225" i="82"/>
  <c r="M225" i="82"/>
  <c r="P225" i="82" s="1"/>
  <c r="R224" i="82"/>
  <c r="P224" i="82"/>
  <c r="M224" i="82"/>
  <c r="R223" i="82"/>
  <c r="P223" i="82"/>
  <c r="M223" i="82"/>
  <c r="R222" i="82"/>
  <c r="P222" i="82"/>
  <c r="M222" i="82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P214" i="82"/>
  <c r="M214" i="82"/>
  <c r="R213" i="82"/>
  <c r="M213" i="82"/>
  <c r="P213" i="82" s="1"/>
  <c r="R212" i="82"/>
  <c r="M212" i="82"/>
  <c r="P212" i="82" s="1"/>
  <c r="R211" i="82"/>
  <c r="P211" i="82"/>
  <c r="M211" i="82"/>
  <c r="R210" i="82"/>
  <c r="P210" i="82"/>
  <c r="M210" i="82"/>
  <c r="R209" i="82"/>
  <c r="M209" i="82"/>
  <c r="P209" i="82" s="1"/>
  <c r="R208" i="82"/>
  <c r="M208" i="82"/>
  <c r="P208" i="82" s="1"/>
  <c r="R207" i="82"/>
  <c r="P207" i="82"/>
  <c r="M207" i="82"/>
  <c r="R206" i="82"/>
  <c r="P206" i="82"/>
  <c r="M206" i="82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P198" i="82"/>
  <c r="M198" i="82"/>
  <c r="R197" i="82"/>
  <c r="P197" i="82"/>
  <c r="M197" i="82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P173" i="82"/>
  <c r="M173" i="82"/>
  <c r="R172" i="82"/>
  <c r="P172" i="82"/>
  <c r="M172" i="82"/>
  <c r="R171" i="82"/>
  <c r="M171" i="82"/>
  <c r="P171" i="82" s="1"/>
  <c r="R170" i="82"/>
  <c r="P170" i="82"/>
  <c r="M170" i="82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P111" i="82"/>
  <c r="M111" i="82"/>
  <c r="R110" i="82"/>
  <c r="P110" i="82"/>
  <c r="M110" i="82"/>
  <c r="R109" i="82"/>
  <c r="P109" i="82"/>
  <c r="M109" i="82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P92" i="82"/>
  <c r="M92" i="82"/>
  <c r="R91" i="82"/>
  <c r="M91" i="82"/>
  <c r="P91" i="82" s="1"/>
  <c r="R90" i="82"/>
  <c r="P90" i="82"/>
  <c r="M90" i="82"/>
  <c r="R89" i="82"/>
  <c r="M89" i="82"/>
  <c r="P89" i="82" s="1"/>
  <c r="R88" i="82"/>
  <c r="P88" i="82"/>
  <c r="M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P82" i="82"/>
  <c r="M82" i="82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P68" i="82"/>
  <c r="M68" i="82"/>
  <c r="R67" i="82"/>
  <c r="P67" i="82"/>
  <c r="M67" i="82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P62" i="82"/>
  <c r="M62" i="82"/>
  <c r="R61" i="82"/>
  <c r="P61" i="82"/>
  <c r="M61" i="82"/>
  <c r="R60" i="82"/>
  <c r="M60" i="82"/>
  <c r="P60" i="82" s="1"/>
  <c r="R59" i="82"/>
  <c r="P59" i="82"/>
  <c r="M59" i="82"/>
  <c r="R58" i="82"/>
  <c r="M58" i="82"/>
  <c r="P58" i="82" s="1"/>
  <c r="R57" i="82"/>
  <c r="P57" i="82"/>
  <c r="M57" i="82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P50" i="82"/>
  <c r="M50" i="82"/>
  <c r="R49" i="82"/>
  <c r="M49" i="82"/>
  <c r="P49" i="82" s="1"/>
  <c r="R48" i="82"/>
  <c r="P48" i="82"/>
  <c r="M48" i="82"/>
  <c r="R47" i="82"/>
  <c r="M47" i="82"/>
  <c r="P47" i="82" s="1"/>
  <c r="R46" i="82"/>
  <c r="M46" i="82"/>
  <c r="P46" i="82" s="1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P21" i="82"/>
  <c r="M21" i="82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P9" i="82"/>
  <c r="M9" i="82"/>
  <c r="R8" i="82"/>
  <c r="M8" i="82"/>
  <c r="P8" i="82" s="1"/>
  <c r="R7" i="82"/>
  <c r="P7" i="82"/>
  <c r="M7" i="82"/>
  <c r="R6" i="82"/>
  <c r="M6" i="82"/>
  <c r="P6" i="82" s="1"/>
  <c r="R5" i="82"/>
  <c r="P5" i="82"/>
  <c r="M5" i="82"/>
  <c r="N233" i="81"/>
  <c r="S9" i="8" s="1"/>
  <c r="N230" i="81"/>
  <c r="W9" i="8" s="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P221" i="81"/>
  <c r="M221" i="81"/>
  <c r="R220" i="81"/>
  <c r="P220" i="81"/>
  <c r="M220" i="8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R214" i="81"/>
  <c r="M214" i="81"/>
  <c r="P214" i="81" s="1"/>
  <c r="R213" i="81"/>
  <c r="P213" i="81"/>
  <c r="M213" i="81"/>
  <c r="R212" i="81"/>
  <c r="P212" i="81"/>
  <c r="M212" i="81"/>
  <c r="R211" i="81"/>
  <c r="M211" i="81"/>
  <c r="P211" i="81" s="1"/>
  <c r="R210" i="81"/>
  <c r="P210" i="81"/>
  <c r="M210" i="8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P205" i="81"/>
  <c r="M205" i="8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P200" i="81"/>
  <c r="M200" i="81"/>
  <c r="R199" i="81"/>
  <c r="M199" i="81"/>
  <c r="P199" i="81" s="1"/>
  <c r="R198" i="81"/>
  <c r="M198" i="81"/>
  <c r="P198" i="81" s="1"/>
  <c r="R197" i="81"/>
  <c r="P197" i="81"/>
  <c r="M197" i="81"/>
  <c r="R196" i="81"/>
  <c r="P196" i="81"/>
  <c r="M196" i="81"/>
  <c r="R195" i="81"/>
  <c r="M195" i="81"/>
  <c r="P195" i="81" s="1"/>
  <c r="R194" i="81"/>
  <c r="P194" i="81"/>
  <c r="M194" i="81"/>
  <c r="R193" i="81"/>
  <c r="M193" i="81"/>
  <c r="P193" i="81" s="1"/>
  <c r="R192" i="81"/>
  <c r="P192" i="81"/>
  <c r="M192" i="81"/>
  <c r="R191" i="81"/>
  <c r="M191" i="81"/>
  <c r="P191" i="81" s="1"/>
  <c r="R190" i="81"/>
  <c r="M190" i="81"/>
  <c r="P190" i="81" s="1"/>
  <c r="R189" i="81"/>
  <c r="P189" i="81"/>
  <c r="M189" i="8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P184" i="81"/>
  <c r="M184" i="8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P170" i="81"/>
  <c r="M170" i="8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P164" i="81"/>
  <c r="M164" i="81"/>
  <c r="R163" i="81"/>
  <c r="M163" i="81"/>
  <c r="P163" i="81" s="1"/>
  <c r="R162" i="81"/>
  <c r="P162" i="81"/>
  <c r="M162" i="81"/>
  <c r="R161" i="81"/>
  <c r="M161" i="81"/>
  <c r="P161" i="81" s="1"/>
  <c r="R160" i="81"/>
  <c r="P160" i="81"/>
  <c r="M160" i="8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P113" i="81"/>
  <c r="M113" i="81"/>
  <c r="R112" i="81"/>
  <c r="M112" i="81"/>
  <c r="P112" i="81" s="1"/>
  <c r="R111" i="81"/>
  <c r="P111" i="81"/>
  <c r="M111" i="81"/>
  <c r="R110" i="81"/>
  <c r="M110" i="81"/>
  <c r="P110" i="81" s="1"/>
  <c r="R109" i="81"/>
  <c r="P109" i="81"/>
  <c r="M109" i="81"/>
  <c r="R108" i="81"/>
  <c r="M108" i="81"/>
  <c r="P108" i="81" s="1"/>
  <c r="R107" i="81"/>
  <c r="P107" i="81"/>
  <c r="M107" i="81"/>
  <c r="R106" i="81"/>
  <c r="M106" i="81"/>
  <c r="P106" i="81" s="1"/>
  <c r="R105" i="81"/>
  <c r="P105" i="81"/>
  <c r="M105" i="81"/>
  <c r="R104" i="81"/>
  <c r="M104" i="81"/>
  <c r="P104" i="81" s="1"/>
  <c r="R103" i="81"/>
  <c r="P103" i="81"/>
  <c r="M103" i="8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P91" i="81"/>
  <c r="M91" i="81"/>
  <c r="R90" i="81"/>
  <c r="M90" i="81"/>
  <c r="P90" i="81" s="1"/>
  <c r="R89" i="81"/>
  <c r="P89" i="81"/>
  <c r="M89" i="8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P82" i="81"/>
  <c r="M82" i="81"/>
  <c r="R81" i="81"/>
  <c r="M81" i="81"/>
  <c r="P81" i="81" s="1"/>
  <c r="R80" i="81"/>
  <c r="M80" i="81"/>
  <c r="P80" i="81" s="1"/>
  <c r="R79" i="81"/>
  <c r="M79" i="81"/>
  <c r="P79" i="81" s="1"/>
  <c r="R78" i="81"/>
  <c r="P78" i="81"/>
  <c r="M78" i="81"/>
  <c r="R77" i="81"/>
  <c r="M77" i="81"/>
  <c r="P77" i="81" s="1"/>
  <c r="R76" i="81"/>
  <c r="P76" i="81"/>
  <c r="M76" i="81"/>
  <c r="R75" i="81"/>
  <c r="M75" i="81"/>
  <c r="P75" i="81" s="1"/>
  <c r="P74" i="81"/>
  <c r="M74" i="81"/>
  <c r="R73" i="81"/>
  <c r="M73" i="81"/>
  <c r="P73" i="81" s="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P49" i="81"/>
  <c r="M49" i="8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P37" i="81"/>
  <c r="M37" i="81"/>
  <c r="R36" i="81"/>
  <c r="M36" i="81"/>
  <c r="P36" i="81" s="1"/>
  <c r="R35" i="81"/>
  <c r="P35" i="81"/>
  <c r="M35" i="81"/>
  <c r="R34" i="81"/>
  <c r="M34" i="81"/>
  <c r="P34" i="81" s="1"/>
  <c r="R33" i="81"/>
  <c r="P33" i="81"/>
  <c r="M33" i="8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P24" i="81"/>
  <c r="M24" i="81"/>
  <c r="R23" i="81"/>
  <c r="M23" i="81"/>
  <c r="P23" i="81" s="1"/>
  <c r="R22" i="81"/>
  <c r="M22" i="81"/>
  <c r="P22" i="81" s="1"/>
  <c r="R21" i="81"/>
  <c r="P21" i="81"/>
  <c r="M21" i="81"/>
  <c r="R20" i="81"/>
  <c r="P20" i="81"/>
  <c r="M20" i="8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P8" i="81"/>
  <c r="M8" i="81"/>
  <c r="R7" i="81"/>
  <c r="M7" i="81"/>
  <c r="P7" i="81" s="1"/>
  <c r="R6" i="81"/>
  <c r="M6" i="81"/>
  <c r="P6" i="81" s="1"/>
  <c r="R5" i="81"/>
  <c r="M5" i="81"/>
  <c r="P5" i="81" s="1"/>
  <c r="N233" i="80"/>
  <c r="S8" i="8" s="1"/>
  <c r="N230" i="80"/>
  <c r="W8" i="8" s="1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P198" i="80"/>
  <c r="M198" i="80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P166" i="80"/>
  <c r="M166" i="80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P86" i="80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N230" i="79"/>
  <c r="M227" i="79"/>
  <c r="R225" i="79"/>
  <c r="P225" i="79"/>
  <c r="M225" i="79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P219" i="79"/>
  <c r="M219" i="79"/>
  <c r="R218" i="79"/>
  <c r="M218" i="79"/>
  <c r="P218" i="79" s="1"/>
  <c r="R217" i="79"/>
  <c r="M217" i="79"/>
  <c r="P217" i="79" s="1"/>
  <c r="R216" i="79"/>
  <c r="M216" i="79"/>
  <c r="P216" i="79" s="1"/>
  <c r="R215" i="79"/>
  <c r="M215" i="79"/>
  <c r="P215" i="79" s="1"/>
  <c r="R214" i="79"/>
  <c r="P214" i="79"/>
  <c r="M214" i="79"/>
  <c r="R213" i="79"/>
  <c r="P213" i="79"/>
  <c r="M213" i="79"/>
  <c r="R212" i="79"/>
  <c r="P212" i="79"/>
  <c r="M212" i="79"/>
  <c r="R211" i="79"/>
  <c r="P211" i="79"/>
  <c r="M211" i="79"/>
  <c r="R210" i="79"/>
  <c r="P210" i="79"/>
  <c r="M210" i="79"/>
  <c r="R209" i="79"/>
  <c r="P209" i="79"/>
  <c r="M209" i="79"/>
  <c r="R208" i="79"/>
  <c r="M208" i="79"/>
  <c r="P208" i="79" s="1"/>
  <c r="R207" i="79"/>
  <c r="M207" i="79"/>
  <c r="P207" i="79" s="1"/>
  <c r="R206" i="79"/>
  <c r="P206" i="79"/>
  <c r="M206" i="79"/>
  <c r="R205" i="79"/>
  <c r="P205" i="79"/>
  <c r="M205" i="79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P198" i="79"/>
  <c r="M198" i="79"/>
  <c r="R197" i="79"/>
  <c r="P197" i="79"/>
  <c r="M197" i="79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P184" i="79"/>
  <c r="M184" i="79"/>
  <c r="R183" i="79"/>
  <c r="P183" i="79"/>
  <c r="M183" i="79"/>
  <c r="R182" i="79"/>
  <c r="P182" i="79"/>
  <c r="M182" i="79"/>
  <c r="R181" i="79"/>
  <c r="P181" i="79"/>
  <c r="M181" i="79"/>
  <c r="R180" i="79"/>
  <c r="P180" i="79"/>
  <c r="M180" i="79"/>
  <c r="R179" i="79"/>
  <c r="M179" i="79"/>
  <c r="P179" i="79" s="1"/>
  <c r="R178" i="79"/>
  <c r="P178" i="79"/>
  <c r="M178" i="79"/>
  <c r="R177" i="79"/>
  <c r="P177" i="79"/>
  <c r="M177" i="79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P159" i="79"/>
  <c r="M159" i="79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P107" i="79"/>
  <c r="M107" i="79"/>
  <c r="R106" i="79"/>
  <c r="M106" i="79"/>
  <c r="P106" i="79" s="1"/>
  <c r="R105" i="79"/>
  <c r="P105" i="79"/>
  <c r="M105" i="79"/>
  <c r="R104" i="79"/>
  <c r="M104" i="79"/>
  <c r="P104" i="79" s="1"/>
  <c r="R103" i="79"/>
  <c r="P103" i="79"/>
  <c r="M103" i="79"/>
  <c r="R102" i="79"/>
  <c r="M102" i="79"/>
  <c r="P102" i="79" s="1"/>
  <c r="R101" i="79"/>
  <c r="M101" i="79"/>
  <c r="P101" i="79" s="1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M85" i="79"/>
  <c r="P85" i="79" s="1"/>
  <c r="R84" i="79"/>
  <c r="M84" i="79"/>
  <c r="P84" i="79" s="1"/>
  <c r="R83" i="79"/>
  <c r="P83" i="79"/>
  <c r="M83" i="79"/>
  <c r="R82" i="79"/>
  <c r="M82" i="79"/>
  <c r="P82" i="79" s="1"/>
  <c r="R81" i="79"/>
  <c r="P81" i="79"/>
  <c r="M81" i="79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P76" i="79"/>
  <c r="M76" i="79"/>
  <c r="R75" i="79"/>
  <c r="P75" i="79"/>
  <c r="M75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P40" i="79"/>
  <c r="M40" i="79"/>
  <c r="R39" i="79"/>
  <c r="M39" i="79"/>
  <c r="P39" i="79" s="1"/>
  <c r="R38" i="79"/>
  <c r="P38" i="79"/>
  <c r="M38" i="79"/>
  <c r="R37" i="79"/>
  <c r="M37" i="79"/>
  <c r="P37" i="79" s="1"/>
  <c r="R36" i="79"/>
  <c r="P36" i="79"/>
  <c r="M36" i="79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P21" i="79"/>
  <c r="M21" i="79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P7" i="79"/>
  <c r="M7" i="79"/>
  <c r="R6" i="79"/>
  <c r="M6" i="79"/>
  <c r="P6" i="79" s="1"/>
  <c r="R5" i="79"/>
  <c r="P5" i="79"/>
  <c r="M5" i="79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P208" i="78"/>
  <c r="M208" i="78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P202" i="78"/>
  <c r="M202" i="78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R178" i="78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R45" i="78"/>
  <c r="M45" i="78"/>
  <c r="P45" i="78" s="1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P225" i="77"/>
  <c r="M225" i="77"/>
  <c r="R224" i="77"/>
  <c r="M224" i="77"/>
  <c r="R223" i="77"/>
  <c r="M223" i="77"/>
  <c r="M223" i="8" s="1"/>
  <c r="R222" i="77"/>
  <c r="M222" i="77"/>
  <c r="R221" i="77"/>
  <c r="P221" i="77"/>
  <c r="M221" i="77"/>
  <c r="R220" i="77"/>
  <c r="M220" i="77"/>
  <c r="R219" i="77"/>
  <c r="M219" i="77"/>
  <c r="P219" i="77" s="1"/>
  <c r="R218" i="77"/>
  <c r="M218" i="77"/>
  <c r="R217" i="77"/>
  <c r="P217" i="77"/>
  <c r="M217" i="77"/>
  <c r="R216" i="77"/>
  <c r="M216" i="77"/>
  <c r="R215" i="77"/>
  <c r="M215" i="77"/>
  <c r="R214" i="77"/>
  <c r="M214" i="77"/>
  <c r="R213" i="77"/>
  <c r="P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P205" i="77"/>
  <c r="M205" i="77"/>
  <c r="R204" i="77"/>
  <c r="M204" i="77"/>
  <c r="R203" i="77"/>
  <c r="P203" i="77"/>
  <c r="M203" i="77"/>
  <c r="R202" i="77"/>
  <c r="M202" i="77"/>
  <c r="R201" i="77"/>
  <c r="P201" i="77"/>
  <c r="M201" i="77"/>
  <c r="R200" i="77"/>
  <c r="M200" i="77"/>
  <c r="R199" i="77"/>
  <c r="M199" i="77"/>
  <c r="R198" i="77"/>
  <c r="M198" i="77"/>
  <c r="R197" i="77"/>
  <c r="P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P183" i="77"/>
  <c r="M183" i="77"/>
  <c r="R182" i="77"/>
  <c r="M182" i="77"/>
  <c r="R181" i="77"/>
  <c r="P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P175" i="77"/>
  <c r="M175" i="77"/>
  <c r="R174" i="77"/>
  <c r="M174" i="77"/>
  <c r="R173" i="77"/>
  <c r="M173" i="77"/>
  <c r="R172" i="77"/>
  <c r="M172" i="77"/>
  <c r="R171" i="77"/>
  <c r="P171" i="77"/>
  <c r="M171" i="77"/>
  <c r="R170" i="77"/>
  <c r="M170" i="77"/>
  <c r="R169" i="77"/>
  <c r="P169" i="77"/>
  <c r="M169" i="77"/>
  <c r="R168" i="77"/>
  <c r="M168" i="77"/>
  <c r="R167" i="77"/>
  <c r="P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P150" i="77"/>
  <c r="M150" i="77"/>
  <c r="R149" i="77"/>
  <c r="M149" i="77"/>
  <c r="R148" i="77"/>
  <c r="P148" i="77"/>
  <c r="M148" i="77"/>
  <c r="R147" i="77"/>
  <c r="M147" i="77"/>
  <c r="R146" i="77"/>
  <c r="M146" i="77"/>
  <c r="R145" i="77"/>
  <c r="M145" i="77"/>
  <c r="R144" i="77"/>
  <c r="P144" i="77"/>
  <c r="M144" i="77"/>
  <c r="R143" i="77"/>
  <c r="M143" i="77"/>
  <c r="R142" i="77"/>
  <c r="P142" i="77"/>
  <c r="M142" i="77"/>
  <c r="R141" i="77"/>
  <c r="M141" i="77"/>
  <c r="R140" i="77"/>
  <c r="M140" i="77"/>
  <c r="R139" i="77"/>
  <c r="M139" i="77"/>
  <c r="R138" i="77"/>
  <c r="P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R129" i="77"/>
  <c r="M129" i="77"/>
  <c r="R128" i="77"/>
  <c r="P128" i="77"/>
  <c r="M128" i="77"/>
  <c r="R127" i="77"/>
  <c r="M127" i="77"/>
  <c r="R126" i="77"/>
  <c r="M126" i="77"/>
  <c r="R125" i="77"/>
  <c r="M125" i="77"/>
  <c r="R124" i="77"/>
  <c r="P124" i="77"/>
  <c r="M124" i="77"/>
  <c r="R123" i="77"/>
  <c r="M123" i="77"/>
  <c r="R122" i="77"/>
  <c r="M122" i="77"/>
  <c r="R121" i="77"/>
  <c r="M121" i="77"/>
  <c r="R120" i="77"/>
  <c r="M120" i="77"/>
  <c r="R119" i="77"/>
  <c r="M119" i="77"/>
  <c r="R118" i="77"/>
  <c r="P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R106" i="77"/>
  <c r="M106" i="77"/>
  <c r="R105" i="77"/>
  <c r="P105" i="77"/>
  <c r="M105" i="77"/>
  <c r="R104" i="77"/>
  <c r="M104" i="77"/>
  <c r="R103" i="77"/>
  <c r="M103" i="77"/>
  <c r="R102" i="77"/>
  <c r="M102" i="77"/>
  <c r="R101" i="77"/>
  <c r="M101" i="77"/>
  <c r="P100" i="77"/>
  <c r="M100" i="77"/>
  <c r="R99" i="77"/>
  <c r="M99" i="77"/>
  <c r="R98" i="77"/>
  <c r="M98" i="77"/>
  <c r="R97" i="77"/>
  <c r="M97" i="77"/>
  <c r="R96" i="77"/>
  <c r="M96" i="77"/>
  <c r="P95" i="77"/>
  <c r="M95" i="77"/>
  <c r="R94" i="77"/>
  <c r="M94" i="77"/>
  <c r="R93" i="77"/>
  <c r="M93" i="77"/>
  <c r="R92" i="77"/>
  <c r="M92" i="77"/>
  <c r="R91" i="77"/>
  <c r="M91" i="77"/>
  <c r="R90" i="77"/>
  <c r="M90" i="77"/>
  <c r="R89" i="77"/>
  <c r="M89" i="77"/>
  <c r="R88" i="77"/>
  <c r="M88" i="77"/>
  <c r="R86" i="77"/>
  <c r="P86" i="77"/>
  <c r="M86" i="77"/>
  <c r="R85" i="77"/>
  <c r="M85" i="77"/>
  <c r="R84" i="77"/>
  <c r="M84" i="77"/>
  <c r="R83" i="77"/>
  <c r="M83" i="77"/>
  <c r="R82" i="77"/>
  <c r="M82" i="77"/>
  <c r="R81" i="77"/>
  <c r="M81" i="77"/>
  <c r="R80" i="77"/>
  <c r="M80" i="77"/>
  <c r="R79" i="77"/>
  <c r="M79" i="77"/>
  <c r="R78" i="77"/>
  <c r="P78" i="77"/>
  <c r="M78" i="77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P65" i="77"/>
  <c r="M65" i="77"/>
  <c r="R64" i="77"/>
  <c r="P64" i="77"/>
  <c r="M64" i="77"/>
  <c r="R63" i="77"/>
  <c r="P63" i="77"/>
  <c r="M63" i="77"/>
  <c r="R62" i="77"/>
  <c r="M62" i="77"/>
  <c r="R61" i="77"/>
  <c r="P61" i="77"/>
  <c r="M61" i="77"/>
  <c r="R60" i="77"/>
  <c r="M60" i="77"/>
  <c r="R59" i="77"/>
  <c r="M59" i="77"/>
  <c r="R58" i="77"/>
  <c r="M58" i="77"/>
  <c r="R57" i="77"/>
  <c r="P57" i="77"/>
  <c r="M57" i="77"/>
  <c r="R56" i="77"/>
  <c r="P56" i="77"/>
  <c r="M56" i="77"/>
  <c r="R55" i="77"/>
  <c r="P55" i="77"/>
  <c r="M55" i="77"/>
  <c r="R54" i="77"/>
  <c r="M54" i="77"/>
  <c r="R53" i="77"/>
  <c r="M53" i="77"/>
  <c r="R52" i="77"/>
  <c r="M52" i="77"/>
  <c r="P52" i="77" s="1"/>
  <c r="R51" i="77"/>
  <c r="M51" i="77"/>
  <c r="R50" i="77"/>
  <c r="P50" i="77"/>
  <c r="M50" i="77"/>
  <c r="R49" i="77"/>
  <c r="M49" i="77"/>
  <c r="R48" i="77"/>
  <c r="M48" i="77"/>
  <c r="R47" i="77"/>
  <c r="P47" i="77"/>
  <c r="M47" i="77"/>
  <c r="R46" i="77"/>
  <c r="M46" i="77"/>
  <c r="R45" i="77"/>
  <c r="M45" i="77"/>
  <c r="M44" i="77"/>
  <c r="R43" i="77"/>
  <c r="M43" i="77"/>
  <c r="R42" i="77"/>
  <c r="M42" i="77"/>
  <c r="R41" i="77"/>
  <c r="P41" i="77"/>
  <c r="M41" i="77"/>
  <c r="R40" i="77"/>
  <c r="P40" i="77"/>
  <c r="M40" i="77"/>
  <c r="R39" i="77"/>
  <c r="M39" i="77"/>
  <c r="R38" i="77"/>
  <c r="M38" i="77"/>
  <c r="R37" i="77"/>
  <c r="P37" i="77"/>
  <c r="M37" i="77"/>
  <c r="R36" i="77"/>
  <c r="M36" i="77"/>
  <c r="R35" i="77"/>
  <c r="P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P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P17" i="77"/>
  <c r="M17" i="77"/>
  <c r="R16" i="77"/>
  <c r="M16" i="77"/>
  <c r="R15" i="77"/>
  <c r="P15" i="77"/>
  <c r="M15" i="77"/>
  <c r="R14" i="77"/>
  <c r="M14" i="77"/>
  <c r="R13" i="77"/>
  <c r="P13" i="77"/>
  <c r="M13" i="77"/>
  <c r="R12" i="77"/>
  <c r="M12" i="77"/>
  <c r="R11" i="77"/>
  <c r="M11" i="77"/>
  <c r="P11" i="77" s="1"/>
  <c r="R10" i="77"/>
  <c r="M10" i="77"/>
  <c r="R9" i="77"/>
  <c r="M9" i="77"/>
  <c r="R8" i="77"/>
  <c r="M8" i="77"/>
  <c r="R7" i="77"/>
  <c r="P7" i="77"/>
  <c r="M7" i="77"/>
  <c r="R6" i="77"/>
  <c r="M6" i="77"/>
  <c r="R5" i="77"/>
  <c r="P5" i="77"/>
  <c r="M5" i="77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E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E150" i="92" s="1"/>
  <c r="E150" i="93" s="1"/>
  <c r="M150" i="74"/>
  <c r="P150" i="74" s="1"/>
  <c r="R150" i="74"/>
  <c r="AB35" i="8" l="1"/>
  <c r="AB36" i="8" s="1"/>
  <c r="W32" i="8"/>
  <c r="W31" i="8"/>
  <c r="S31" i="8"/>
  <c r="W30" i="8"/>
  <c r="S30" i="8"/>
  <c r="W29" i="8"/>
  <c r="S29" i="8"/>
  <c r="W28" i="8"/>
  <c r="S28" i="8"/>
  <c r="W27" i="8"/>
  <c r="E157" i="97"/>
  <c r="G157" i="96"/>
  <c r="J157" i="96" s="1"/>
  <c r="G114" i="96"/>
  <c r="J114" i="96" s="1"/>
  <c r="E114" i="97" s="1"/>
  <c r="G100" i="96"/>
  <c r="J100" i="96" s="1"/>
  <c r="E100" i="97" s="1"/>
  <c r="G95" i="96"/>
  <c r="J95" i="96" s="1"/>
  <c r="E95" i="97" s="1"/>
  <c r="E87" i="97"/>
  <c r="G87" i="96"/>
  <c r="J87" i="96" s="1"/>
  <c r="G150" i="93"/>
  <c r="J150" i="93" s="1"/>
  <c r="E150" i="94" s="1"/>
  <c r="M61" i="8"/>
  <c r="M103" i="8"/>
  <c r="M221" i="8"/>
  <c r="M76" i="8"/>
  <c r="M142" i="8"/>
  <c r="M51" i="8"/>
  <c r="W7" i="8"/>
  <c r="M63" i="8"/>
  <c r="M159" i="8"/>
  <c r="M7" i="8"/>
  <c r="M39" i="8"/>
  <c r="M163" i="8"/>
  <c r="M130" i="8"/>
  <c r="M138" i="8"/>
  <c r="M185" i="8"/>
  <c r="M189" i="8"/>
  <c r="M152" i="8"/>
  <c r="M120" i="8"/>
  <c r="M161" i="8"/>
  <c r="M165" i="8"/>
  <c r="M116" i="8"/>
  <c r="M183" i="8"/>
  <c r="M136" i="8"/>
  <c r="M187" i="8"/>
  <c r="M156" i="8"/>
  <c r="M86" i="8"/>
  <c r="M144" i="8"/>
  <c r="M91" i="8"/>
  <c r="M21" i="8"/>
  <c r="M75" i="8"/>
  <c r="M29" i="8"/>
  <c r="M33" i="8"/>
  <c r="M64" i="8"/>
  <c r="M71" i="8"/>
  <c r="M79" i="8"/>
  <c r="M171" i="8"/>
  <c r="M37" i="8"/>
  <c r="M175" i="8"/>
  <c r="M23" i="8"/>
  <c r="M41" i="8"/>
  <c r="M169" i="8"/>
  <c r="M31" i="8"/>
  <c r="M59" i="8"/>
  <c r="M113" i="8"/>
  <c r="M5" i="8"/>
  <c r="M9" i="8"/>
  <c r="M27" i="8"/>
  <c r="M35" i="8"/>
  <c r="M173" i="8"/>
  <c r="M72" i="8"/>
  <c r="M84" i="8"/>
  <c r="M150" i="8"/>
  <c r="M191" i="8"/>
  <c r="M89" i="8"/>
  <c r="M205" i="8"/>
  <c r="M109" i="8"/>
  <c r="M46" i="8"/>
  <c r="M118" i="8"/>
  <c r="M146" i="8"/>
  <c r="M181" i="8"/>
  <c r="M47" i="8"/>
  <c r="M54" i="8"/>
  <c r="M57" i="8"/>
  <c r="M95" i="8"/>
  <c r="M126" i="8"/>
  <c r="M25" i="8"/>
  <c r="P36" i="77"/>
  <c r="M36" i="8"/>
  <c r="E150" i="8"/>
  <c r="P9" i="77"/>
  <c r="M19" i="8"/>
  <c r="P29" i="77"/>
  <c r="P31" i="77"/>
  <c r="P54" i="77"/>
  <c r="P59" i="77"/>
  <c r="P62" i="77"/>
  <c r="M62" i="8"/>
  <c r="M67" i="8"/>
  <c r="P72" i="77"/>
  <c r="P79" i="77"/>
  <c r="M82" i="8"/>
  <c r="P84" i="77"/>
  <c r="P88" i="77"/>
  <c r="M88" i="8"/>
  <c r="M93" i="8"/>
  <c r="M96" i="8"/>
  <c r="M98" i="8"/>
  <c r="M101" i="8"/>
  <c r="P108" i="77"/>
  <c r="M108" i="8"/>
  <c r="P116" i="77"/>
  <c r="P131" i="77"/>
  <c r="M131" i="8"/>
  <c r="M134" i="8"/>
  <c r="P136" i="77"/>
  <c r="P146" i="77"/>
  <c r="P149" i="77"/>
  <c r="M149" i="8"/>
  <c r="M154" i="8"/>
  <c r="P156" i="77"/>
  <c r="P159" i="77"/>
  <c r="P162" i="77"/>
  <c r="M162" i="8"/>
  <c r="P164" i="77"/>
  <c r="M164" i="8"/>
  <c r="P174" i="77"/>
  <c r="M174" i="8"/>
  <c r="M177" i="8"/>
  <c r="M179" i="8"/>
  <c r="P184" i="77"/>
  <c r="M184" i="8"/>
  <c r="P191" i="77"/>
  <c r="P194" i="77"/>
  <c r="M194" i="8"/>
  <c r="P196" i="77"/>
  <c r="M196" i="8"/>
  <c r="P206" i="77"/>
  <c r="M206" i="8"/>
  <c r="M209" i="8"/>
  <c r="M211" i="8"/>
  <c r="P216" i="77"/>
  <c r="M216" i="8"/>
  <c r="P223" i="77"/>
  <c r="P16" i="77"/>
  <c r="M16" i="8"/>
  <c r="P26" i="77"/>
  <c r="M26" i="8"/>
  <c r="P141" i="77"/>
  <c r="M141" i="8"/>
  <c r="P143" i="77"/>
  <c r="M143" i="8"/>
  <c r="P151" i="77"/>
  <c r="M151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M124" i="8"/>
  <c r="P126" i="77"/>
  <c r="P129" i="77"/>
  <c r="M129" i="8"/>
  <c r="P134" i="77"/>
  <c r="P139" i="77"/>
  <c r="M139" i="8"/>
  <c r="P154" i="77"/>
  <c r="M167" i="8"/>
  <c r="P177" i="77"/>
  <c r="P179" i="77"/>
  <c r="P189" i="77"/>
  <c r="M199" i="8"/>
  <c r="P209" i="77"/>
  <c r="P211" i="77"/>
  <c r="M43" i="8"/>
  <c r="M48" i="8"/>
  <c r="M73" i="8"/>
  <c r="P85" i="77"/>
  <c r="M85" i="8"/>
  <c r="P106" i="77"/>
  <c r="M106" i="8"/>
  <c r="M111" i="8"/>
  <c r="P117" i="77"/>
  <c r="M117" i="8"/>
  <c r="M122" i="8"/>
  <c r="M132" i="8"/>
  <c r="P137" i="77"/>
  <c r="M137" i="8"/>
  <c r="P157" i="77"/>
  <c r="M157" i="8"/>
  <c r="P160" i="77"/>
  <c r="M160" i="8"/>
  <c r="P170" i="77"/>
  <c r="M170" i="8"/>
  <c r="P172" i="77"/>
  <c r="M172" i="8"/>
  <c r="P182" i="77"/>
  <c r="M182" i="8"/>
  <c r="P192" i="77"/>
  <c r="M192" i="8"/>
  <c r="M197" i="8"/>
  <c r="P199" i="77"/>
  <c r="P202" i="77"/>
  <c r="M202" i="8"/>
  <c r="P204" i="77"/>
  <c r="M204" i="8"/>
  <c r="P214" i="77"/>
  <c r="M214" i="8"/>
  <c r="M217" i="8"/>
  <c r="M219" i="8"/>
  <c r="P224" i="77"/>
  <c r="M224" i="8"/>
  <c r="P14" i="77"/>
  <c r="M14" i="8"/>
  <c r="P121" i="77"/>
  <c r="M121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0" i="77"/>
  <c r="M80" i="8"/>
  <c r="P89" i="77"/>
  <c r="P91" i="77"/>
  <c r="P109" i="77"/>
  <c r="P111" i="77"/>
  <c r="P114" i="77"/>
  <c r="M114" i="8"/>
  <c r="P122" i="77"/>
  <c r="P132" i="77"/>
  <c r="P147" i="77"/>
  <c r="M147" i="8"/>
  <c r="P152" i="77"/>
  <c r="P165" i="77"/>
  <c r="P185" i="77"/>
  <c r="P187" i="77"/>
  <c r="M207" i="8"/>
  <c r="P53" i="77"/>
  <c r="M53" i="8"/>
  <c r="M83" i="8"/>
  <c r="P94" i="77"/>
  <c r="M94" i="8"/>
  <c r="P97" i="77"/>
  <c r="M97" i="8"/>
  <c r="P99" i="77"/>
  <c r="M99" i="8"/>
  <c r="P102" i="77"/>
  <c r="M102" i="8"/>
  <c r="P104" i="77"/>
  <c r="M104" i="8"/>
  <c r="P125" i="77"/>
  <c r="M125" i="8"/>
  <c r="P127" i="77"/>
  <c r="M127" i="8"/>
  <c r="P135" i="77"/>
  <c r="M135" i="8"/>
  <c r="M140" i="8"/>
  <c r="P145" i="77"/>
  <c r="M145" i="8"/>
  <c r="P155" i="77"/>
  <c r="M155" i="8"/>
  <c r="P158" i="77"/>
  <c r="M158" i="8"/>
  <c r="P168" i="77"/>
  <c r="M168" i="8"/>
  <c r="P178" i="77"/>
  <c r="M178" i="8"/>
  <c r="P180" i="77"/>
  <c r="M180" i="8"/>
  <c r="P190" i="77"/>
  <c r="M190" i="8"/>
  <c r="M193" i="8"/>
  <c r="M195" i="8"/>
  <c r="P200" i="77"/>
  <c r="M200" i="8"/>
  <c r="P207" i="77"/>
  <c r="P210" i="77"/>
  <c r="M210" i="8"/>
  <c r="P212" i="77"/>
  <c r="M212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1" i="77"/>
  <c r="M81" i="8"/>
  <c r="P83" i="77"/>
  <c r="M107" i="8"/>
  <c r="P115" i="77"/>
  <c r="M115" i="8"/>
  <c r="P120" i="77"/>
  <c r="P130" i="77"/>
  <c r="P133" i="77"/>
  <c r="M133" i="8"/>
  <c r="P140" i="77"/>
  <c r="M148" i="8"/>
  <c r="P153" i="77"/>
  <c r="M153" i="8"/>
  <c r="P161" i="77"/>
  <c r="P163" i="77"/>
  <c r="P173" i="77"/>
  <c r="P193" i="77"/>
  <c r="P195" i="77"/>
  <c r="M215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M56" i="8"/>
  <c r="P69" i="77"/>
  <c r="P74" i="77"/>
  <c r="P90" i="77"/>
  <c r="M90" i="8"/>
  <c r="P92" i="77"/>
  <c r="M92" i="8"/>
  <c r="M100" i="8"/>
  <c r="M105" i="8"/>
  <c r="P107" i="77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M201" i="8"/>
  <c r="M203" i="8"/>
  <c r="P208" i="77"/>
  <c r="M208" i="8"/>
  <c r="M213" i="8"/>
  <c r="P215" i="77"/>
  <c r="P218" i="77"/>
  <c r="M218" i="8"/>
  <c r="P220" i="77"/>
  <c r="M220" i="8"/>
  <c r="R226" i="79"/>
  <c r="R226" i="81"/>
  <c r="R226" i="85"/>
  <c r="R226" i="97"/>
  <c r="N228" i="89"/>
  <c r="R226" i="86"/>
  <c r="R226" i="84"/>
  <c r="R226" i="88"/>
  <c r="N228" i="87"/>
  <c r="R226" i="90"/>
  <c r="R226" i="98"/>
  <c r="R226" i="87"/>
  <c r="R226" i="96"/>
  <c r="R226" i="107"/>
  <c r="P8" i="8"/>
  <c r="P225" i="8" s="1"/>
  <c r="N228" i="99"/>
  <c r="N228" i="106"/>
  <c r="P5" i="106"/>
  <c r="R226" i="99"/>
  <c r="R226" i="101"/>
  <c r="N228" i="97"/>
  <c r="N228" i="100"/>
  <c r="N228" i="98"/>
  <c r="R226" i="102"/>
  <c r="R226" i="100"/>
  <c r="N228" i="101"/>
  <c r="N228" i="103"/>
  <c r="P5" i="103"/>
  <c r="R226" i="104"/>
  <c r="N228" i="102"/>
  <c r="P5" i="102"/>
  <c r="R226" i="103"/>
  <c r="N228" i="105"/>
  <c r="P5" i="105"/>
  <c r="N228" i="104"/>
  <c r="R226" i="105"/>
  <c r="R226" i="106"/>
  <c r="N228" i="107"/>
  <c r="N234" i="107" s="1"/>
  <c r="P5" i="107"/>
  <c r="P5" i="87"/>
  <c r="N228" i="90"/>
  <c r="N228" i="96"/>
  <c r="P5" i="96"/>
  <c r="N228" i="88"/>
  <c r="R226" i="89"/>
  <c r="N228" i="91"/>
  <c r="R226" i="91"/>
  <c r="R226" i="92"/>
  <c r="N228" i="92"/>
  <c r="P5" i="92"/>
  <c r="R226" i="93"/>
  <c r="R226" i="94"/>
  <c r="N228" i="93"/>
  <c r="N228" i="94"/>
  <c r="R226" i="95"/>
  <c r="N228" i="95"/>
  <c r="R226" i="82"/>
  <c r="N228" i="82"/>
  <c r="R226" i="83"/>
  <c r="N228" i="83"/>
  <c r="N228" i="84"/>
  <c r="N228" i="85"/>
  <c r="N228" i="86"/>
  <c r="N228" i="80"/>
  <c r="N228" i="81"/>
  <c r="N228" i="79"/>
  <c r="N228" i="78"/>
  <c r="P5" i="78"/>
  <c r="N228" i="77"/>
  <c r="R35" i="74"/>
  <c r="E95" i="98" l="1"/>
  <c r="G95" i="97"/>
  <c r="J95" i="97" s="1"/>
  <c r="G100" i="97"/>
  <c r="J100" i="97" s="1"/>
  <c r="E100" i="98" s="1"/>
  <c r="G114" i="97"/>
  <c r="J114" i="97" s="1"/>
  <c r="E114" i="98" s="1"/>
  <c r="G87" i="97"/>
  <c r="J87" i="97" s="1"/>
  <c r="E87" i="98" s="1"/>
  <c r="E157" i="98"/>
  <c r="G157" i="97"/>
  <c r="J157" i="97" s="1"/>
  <c r="G150" i="94"/>
  <c r="J150" i="94" s="1"/>
  <c r="E150" i="95" s="1"/>
  <c r="N234" i="85"/>
  <c r="N236" i="85" s="1"/>
  <c r="R13" i="8"/>
  <c r="N234" i="93"/>
  <c r="N237" i="93" s="1"/>
  <c r="R21" i="8"/>
  <c r="N234" i="83"/>
  <c r="N237" i="83" s="1"/>
  <c r="R11" i="8"/>
  <c r="N234" i="88"/>
  <c r="N236" i="88" s="1"/>
  <c r="R16" i="8"/>
  <c r="N234" i="99"/>
  <c r="N237" i="99" s="1"/>
  <c r="R27" i="8"/>
  <c r="N234" i="96"/>
  <c r="N236" i="96" s="1"/>
  <c r="R24" i="8"/>
  <c r="N234" i="98"/>
  <c r="N236" i="98" s="1"/>
  <c r="R26" i="8"/>
  <c r="N234" i="100"/>
  <c r="N236" i="100" s="1"/>
  <c r="R28" i="8"/>
  <c r="N234" i="82"/>
  <c r="N237" i="82" s="1"/>
  <c r="R10" i="8"/>
  <c r="N234" i="102"/>
  <c r="N237" i="102" s="1"/>
  <c r="R30" i="8"/>
  <c r="N234" i="92"/>
  <c r="N237" i="92" s="1"/>
  <c r="R20" i="8"/>
  <c r="N234" i="97"/>
  <c r="N237" i="97" s="1"/>
  <c r="R25" i="8"/>
  <c r="N234" i="89"/>
  <c r="R17" i="8"/>
  <c r="N234" i="81"/>
  <c r="N236" i="81" s="1"/>
  <c r="R9" i="8"/>
  <c r="N234" i="90"/>
  <c r="N236" i="90" s="1"/>
  <c r="R18" i="8"/>
  <c r="N234" i="80"/>
  <c r="N236" i="80" s="1"/>
  <c r="R8" i="8"/>
  <c r="X8" i="8" s="1"/>
  <c r="N234" i="95"/>
  <c r="N236" i="95" s="1"/>
  <c r="R23" i="8"/>
  <c r="N234" i="79"/>
  <c r="N236" i="79" s="1"/>
  <c r="R7" i="8"/>
  <c r="X7" i="8" s="1"/>
  <c r="N234" i="86"/>
  <c r="N237" i="86" s="1"/>
  <c r="R14" i="8"/>
  <c r="N234" i="104"/>
  <c r="N237" i="104" s="1"/>
  <c r="R32" i="8"/>
  <c r="N234" i="103"/>
  <c r="N237" i="103" s="1"/>
  <c r="R31" i="8"/>
  <c r="N234" i="94"/>
  <c r="N236" i="94" s="1"/>
  <c r="R22" i="8"/>
  <c r="N234" i="91"/>
  <c r="N237" i="91" s="1"/>
  <c r="R19" i="8"/>
  <c r="N234" i="101"/>
  <c r="N237" i="101" s="1"/>
  <c r="R29" i="8"/>
  <c r="N234" i="84"/>
  <c r="N237" i="84" s="1"/>
  <c r="R12" i="8"/>
  <c r="N234" i="105"/>
  <c r="N236" i="105" s="1"/>
  <c r="R33" i="8"/>
  <c r="N234" i="106"/>
  <c r="N237" i="106" s="1"/>
  <c r="R34" i="8"/>
  <c r="N234" i="87"/>
  <c r="R15" i="8"/>
  <c r="N234" i="77"/>
  <c r="N237" i="77" s="1"/>
  <c r="R5" i="8"/>
  <c r="N234" i="78"/>
  <c r="N237" i="78" s="1"/>
  <c r="R6" i="8"/>
  <c r="N237" i="107"/>
  <c r="N236" i="10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N236" i="104" l="1"/>
  <c r="N236" i="102"/>
  <c r="N236" i="103"/>
  <c r="N236" i="99"/>
  <c r="N237" i="96"/>
  <c r="E87" i="99"/>
  <c r="G87" i="98"/>
  <c r="J87" i="98" s="1"/>
  <c r="G100" i="98"/>
  <c r="J100" i="98" s="1"/>
  <c r="E100" i="99" s="1"/>
  <c r="G114" i="98"/>
  <c r="J114" i="98" s="1"/>
  <c r="E114" i="99" s="1"/>
  <c r="G157" i="98"/>
  <c r="J157" i="98" s="1"/>
  <c r="E157" i="99" s="1"/>
  <c r="E95" i="99"/>
  <c r="G95" i="98"/>
  <c r="J95" i="98" s="1"/>
  <c r="N236" i="93"/>
  <c r="N237" i="94"/>
  <c r="N236" i="97"/>
  <c r="N237" i="100"/>
  <c r="E150" i="96"/>
  <c r="G150" i="96" s="1"/>
  <c r="J150" i="96" s="1"/>
  <c r="N236" i="91"/>
  <c r="N237" i="88"/>
  <c r="N237" i="90"/>
  <c r="N237" i="85"/>
  <c r="N236" i="101"/>
  <c r="N237" i="105"/>
  <c r="N236" i="83"/>
  <c r="N237" i="81"/>
  <c r="N237" i="80"/>
  <c r="N237" i="79"/>
  <c r="N236" i="78"/>
  <c r="N237" i="89"/>
  <c r="N236" i="89"/>
  <c r="N236" i="82"/>
  <c r="N237" i="95"/>
  <c r="N236" i="106"/>
  <c r="N237" i="87"/>
  <c r="N236" i="87"/>
  <c r="N236" i="84"/>
  <c r="N236" i="86"/>
  <c r="N236" i="92"/>
  <c r="N237" i="98"/>
  <c r="N236" i="77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E155" i="86" s="1"/>
  <c r="E155" i="87" s="1"/>
  <c r="G155" i="87" s="1"/>
  <c r="J155" i="87" s="1"/>
  <c r="E155" i="88" s="1"/>
  <c r="E155" i="89" s="1"/>
  <c r="G155" i="89" s="1"/>
  <c r="J155" i="89" s="1"/>
  <c r="E155" i="90" s="1"/>
  <c r="G155" i="90" s="1"/>
  <c r="J155" i="90" s="1"/>
  <c r="E155" i="91" s="1"/>
  <c r="E155" i="92" s="1"/>
  <c r="E155" i="93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2" i="8"/>
  <c r="M202" i="74"/>
  <c r="P202" i="74" s="1"/>
  <c r="R202" i="74"/>
  <c r="G157" i="99" l="1"/>
  <c r="J157" i="99" s="1"/>
  <c r="E157" i="100" s="1"/>
  <c r="G114" i="99"/>
  <c r="J114" i="99" s="1"/>
  <c r="E114" i="100" s="1"/>
  <c r="G100" i="99"/>
  <c r="J100" i="99" s="1"/>
  <c r="E100" i="100" s="1"/>
  <c r="G95" i="99"/>
  <c r="J95" i="99" s="1"/>
  <c r="E95" i="100" s="1"/>
  <c r="G87" i="99"/>
  <c r="J87" i="99" s="1"/>
  <c r="E87" i="100" s="1"/>
  <c r="E150" i="97"/>
  <c r="G150" i="97" s="1"/>
  <c r="J150" i="97" s="1"/>
  <c r="E155" i="94"/>
  <c r="G155" i="93"/>
  <c r="J155" i="93" s="1"/>
  <c r="J12" i="8"/>
  <c r="G87" i="100" l="1"/>
  <c r="J87" i="100" s="1"/>
  <c r="E87" i="101" s="1"/>
  <c r="G95" i="100"/>
  <c r="J95" i="100" s="1"/>
  <c r="E95" i="101" s="1"/>
  <c r="G100" i="100"/>
  <c r="J100" i="100" s="1"/>
  <c r="E100" i="101" s="1"/>
  <c r="G114" i="100"/>
  <c r="J114" i="100" s="1"/>
  <c r="E114" i="101" s="1"/>
  <c r="G157" i="100"/>
  <c r="J157" i="100" s="1"/>
  <c r="E157" i="101" s="1"/>
  <c r="E150" i="98"/>
  <c r="G150" i="98" s="1"/>
  <c r="J150" i="98" s="1"/>
  <c r="E155" i="95"/>
  <c r="G155" i="94"/>
  <c r="J155" i="94" s="1"/>
  <c r="R187" i="74"/>
  <c r="M187" i="74"/>
  <c r="P187" i="74" s="1"/>
  <c r="R118" i="74"/>
  <c r="M118" i="74"/>
  <c r="P118" i="74" s="1"/>
  <c r="E95" i="102" l="1"/>
  <c r="G95" i="101"/>
  <c r="J95" i="101" s="1"/>
  <c r="G157" i="101"/>
  <c r="J157" i="101" s="1"/>
  <c r="E157" i="102" s="1"/>
  <c r="E114" i="102"/>
  <c r="G114" i="101"/>
  <c r="J114" i="101" s="1"/>
  <c r="G100" i="101"/>
  <c r="J100" i="101" s="1"/>
  <c r="E100" i="102" s="1"/>
  <c r="E87" i="102"/>
  <c r="G87" i="101"/>
  <c r="J87" i="101" s="1"/>
  <c r="E150" i="99"/>
  <c r="G150" i="99" s="1"/>
  <c r="J150" i="99" s="1"/>
  <c r="E155" i="96"/>
  <c r="G155" i="96" s="1"/>
  <c r="J155" i="96" s="1"/>
  <c r="G202" i="74"/>
  <c r="J202" i="74" s="1"/>
  <c r="E100" i="103" l="1"/>
  <c r="G100" i="102"/>
  <c r="J100" i="102" s="1"/>
  <c r="G157" i="102"/>
  <c r="J157" i="102" s="1"/>
  <c r="E157" i="103" s="1"/>
  <c r="G87" i="102"/>
  <c r="J87" i="102" s="1"/>
  <c r="E87" i="103" s="1"/>
  <c r="G114" i="102"/>
  <c r="J114" i="102" s="1"/>
  <c r="E114" i="103" s="1"/>
  <c r="E95" i="103"/>
  <c r="G95" i="102"/>
  <c r="J95" i="102" s="1"/>
  <c r="E150" i="100"/>
  <c r="G150" i="100" s="1"/>
  <c r="J150" i="100" s="1"/>
  <c r="E155" i="97"/>
  <c r="G155" i="97" s="1"/>
  <c r="J155" i="97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E202" i="86" s="1"/>
  <c r="E202" i="87" s="1"/>
  <c r="G202" i="87" s="1"/>
  <c r="J202" i="87" s="1"/>
  <c r="E202" i="88" s="1"/>
  <c r="G202" i="88" s="1"/>
  <c r="J202" i="88" s="1"/>
  <c r="E202" i="89" s="1"/>
  <c r="G202" i="89" s="1"/>
  <c r="J202" i="89" s="1"/>
  <c r="E202" i="90" s="1"/>
  <c r="G202" i="90" s="1"/>
  <c r="J202" i="90" s="1"/>
  <c r="E202" i="91" s="1"/>
  <c r="E202" i="92" s="1"/>
  <c r="E202" i="93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E114" i="104" l="1"/>
  <c r="G114" i="103"/>
  <c r="J114" i="103" s="1"/>
  <c r="G87" i="103"/>
  <c r="J87" i="103" s="1"/>
  <c r="E87" i="104" s="1"/>
  <c r="E157" i="104"/>
  <c r="G157" i="103"/>
  <c r="J157" i="103" s="1"/>
  <c r="G95" i="103"/>
  <c r="J95" i="103" s="1"/>
  <c r="E95" i="104" s="1"/>
  <c r="E100" i="104"/>
  <c r="G100" i="103"/>
  <c r="J100" i="103" s="1"/>
  <c r="E150" i="101"/>
  <c r="G150" i="101" s="1"/>
  <c r="J150" i="101" s="1"/>
  <c r="E155" i="98"/>
  <c r="G155" i="98" s="1"/>
  <c r="J155" i="98" s="1"/>
  <c r="G202" i="93"/>
  <c r="J202" i="93" s="1"/>
  <c r="E202" i="94" s="1"/>
  <c r="J157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E95" i="105" l="1"/>
  <c r="G95" i="104"/>
  <c r="J95" i="104" s="1"/>
  <c r="G87" i="104"/>
  <c r="J87" i="104" s="1"/>
  <c r="E87" i="105" s="1"/>
  <c r="G157" i="104"/>
  <c r="J157" i="104" s="1"/>
  <c r="E157" i="105" s="1"/>
  <c r="G100" i="104"/>
  <c r="J100" i="104" s="1"/>
  <c r="E100" i="105" s="1"/>
  <c r="E114" i="105"/>
  <c r="G114" i="104"/>
  <c r="J114" i="104" s="1"/>
  <c r="E150" i="102"/>
  <c r="G150" i="102" s="1"/>
  <c r="J150" i="102" s="1"/>
  <c r="E155" i="99"/>
  <c r="G155" i="99" s="1"/>
  <c r="J155" i="99" s="1"/>
  <c r="G202" i="94"/>
  <c r="J202" i="94" s="1"/>
  <c r="E202" i="95" s="1"/>
  <c r="P149" i="74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100" i="105" l="1"/>
  <c r="J100" i="105" s="1"/>
  <c r="E100" i="106" s="1"/>
  <c r="G157" i="105"/>
  <c r="J157" i="105" s="1"/>
  <c r="E157" i="106" s="1"/>
  <c r="G87" i="105"/>
  <c r="J87" i="105" s="1"/>
  <c r="E87" i="106" s="1"/>
  <c r="G114" i="105"/>
  <c r="J114" i="105" s="1"/>
  <c r="E114" i="106" s="1"/>
  <c r="G95" i="105"/>
  <c r="J95" i="105" s="1"/>
  <c r="E95" i="106" s="1"/>
  <c r="E202" i="96"/>
  <c r="G202" i="96" s="1"/>
  <c r="J202" i="96" s="1"/>
  <c r="E155" i="100"/>
  <c r="G155" i="100" s="1"/>
  <c r="J155" i="100" s="1"/>
  <c r="E150" i="103"/>
  <c r="G150" i="103" s="1"/>
  <c r="J150" i="103" s="1"/>
  <c r="G12" i="8"/>
  <c r="E95" i="107" l="1"/>
  <c r="G95" i="107" s="1"/>
  <c r="J95" i="107" s="1"/>
  <c r="G95" i="106"/>
  <c r="J95" i="106" s="1"/>
  <c r="G100" i="106"/>
  <c r="J100" i="106" s="1"/>
  <c r="E100" i="107" s="1"/>
  <c r="G100" i="107" s="1"/>
  <c r="J100" i="107" s="1"/>
  <c r="G114" i="106"/>
  <c r="J114" i="106" s="1"/>
  <c r="E114" i="107" s="1"/>
  <c r="G114" i="107" s="1"/>
  <c r="J114" i="107" s="1"/>
  <c r="G87" i="106"/>
  <c r="J87" i="106" s="1"/>
  <c r="E87" i="107" s="1"/>
  <c r="G87" i="107" s="1"/>
  <c r="J87" i="107" s="1"/>
  <c r="E157" i="107"/>
  <c r="G157" i="107" s="1"/>
  <c r="J157" i="107" s="1"/>
  <c r="G157" i="106"/>
  <c r="J157" i="106" s="1"/>
  <c r="E150" i="104"/>
  <c r="G150" i="104" s="1"/>
  <c r="J150" i="104" s="1"/>
  <c r="E155" i="101"/>
  <c r="G155" i="101" s="1"/>
  <c r="J155" i="101" s="1"/>
  <c r="E202" i="97"/>
  <c r="G202" i="97" s="1"/>
  <c r="J202" i="97" s="1"/>
  <c r="G134" i="74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E155" i="102" l="1"/>
  <c r="G155" i="102" s="1"/>
  <c r="J155" i="102" s="1"/>
  <c r="E202" i="98"/>
  <c r="G202" i="98" s="1"/>
  <c r="J202" i="98" s="1"/>
  <c r="E150" i="105"/>
  <c r="G150" i="105" s="1"/>
  <c r="J150" i="105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E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E168" i="92" s="1"/>
  <c r="E168" i="93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E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E80" i="91" s="1"/>
  <c r="E80" i="92" s="1"/>
  <c r="E80" i="93" s="1"/>
  <c r="E80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E133" i="92" s="1"/>
  <c r="E133" i="93" s="1"/>
  <c r="E133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E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E129" i="92" s="1"/>
  <c r="E129" i="93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E136" i="92" s="1"/>
  <c r="E136" i="93" s="1"/>
  <c r="E13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E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E112" i="92" s="1"/>
  <c r="E112" i="93" s="1"/>
  <c r="E112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E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E186" i="92" s="1"/>
  <c r="E186" i="93" s="1"/>
  <c r="E186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E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E110" i="92" s="1"/>
  <c r="E110" i="93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E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E181" i="92" s="1"/>
  <c r="E181" i="93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E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E179" i="92" s="1"/>
  <c r="E179" i="93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E132" i="92" s="1"/>
  <c r="E132" i="93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E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E111" i="92" s="1"/>
  <c r="E111" i="93" s="1"/>
  <c r="E11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E156" i="86" s="1"/>
  <c r="E156" i="87" s="1"/>
  <c r="G156" i="87" s="1"/>
  <c r="J156" i="87" s="1"/>
  <c r="E156" i="88" s="1"/>
  <c r="E156" i="89" s="1"/>
  <c r="G156" i="89" s="1"/>
  <c r="J156" i="89" s="1"/>
  <c r="E156" i="90" s="1"/>
  <c r="G156" i="90" s="1"/>
  <c r="J156" i="90" s="1"/>
  <c r="E156" i="91" s="1"/>
  <c r="E156" i="92" s="1"/>
  <c r="E156" i="93" s="1"/>
  <c r="E156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E204" i="86" s="1"/>
  <c r="E204" i="87" s="1"/>
  <c r="G204" i="87" s="1"/>
  <c r="J204" i="87" s="1"/>
  <c r="E204" i="88" s="1"/>
  <c r="G204" i="88" s="1"/>
  <c r="J204" i="88" s="1"/>
  <c r="E204" i="89" s="1"/>
  <c r="G204" i="89" s="1"/>
  <c r="J204" i="89" s="1"/>
  <c r="E204" i="90" s="1"/>
  <c r="G204" i="90" s="1"/>
  <c r="J204" i="90" s="1"/>
  <c r="E204" i="91" s="1"/>
  <c r="E204" i="92" s="1"/>
  <c r="E204" i="93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E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E199" i="92" s="1"/>
  <c r="E199" i="93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E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E81" i="91" s="1"/>
  <c r="E81" i="92" s="1"/>
  <c r="E81" i="93" s="1"/>
  <c r="E81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E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E167" i="92" s="1"/>
  <c r="E167" i="93" s="1"/>
  <c r="E16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E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E180" i="92" s="1"/>
  <c r="E180" i="93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E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E160" i="92" s="1"/>
  <c r="E160" i="93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E134" i="92" s="1"/>
  <c r="E134" i="93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E150" i="106" l="1"/>
  <c r="G150" i="106" s="1"/>
  <c r="J150" i="106" s="1"/>
  <c r="E202" i="99"/>
  <c r="G202" i="99" s="1"/>
  <c r="J202" i="99" s="1"/>
  <c r="E155" i="103"/>
  <c r="G155" i="103" s="1"/>
  <c r="J155" i="103" s="1"/>
  <c r="G167" i="93"/>
  <c r="J167" i="93" s="1"/>
  <c r="E167" i="94" s="1"/>
  <c r="G204" i="93"/>
  <c r="J204" i="93" s="1"/>
  <c r="E204" i="94" s="1"/>
  <c r="G181" i="93"/>
  <c r="J181" i="93" s="1"/>
  <c r="E181" i="94" s="1"/>
  <c r="G168" i="93"/>
  <c r="J168" i="93" s="1"/>
  <c r="E168" i="94" s="1"/>
  <c r="G136" i="93"/>
  <c r="J136" i="93" s="1"/>
  <c r="E136" i="94" s="1"/>
  <c r="G134" i="93"/>
  <c r="J134" i="93" s="1"/>
  <c r="E134" i="94" s="1"/>
  <c r="G111" i="93"/>
  <c r="J111" i="93" s="1"/>
  <c r="E111" i="94" s="1"/>
  <c r="G129" i="93"/>
  <c r="J129" i="93" s="1"/>
  <c r="E129" i="94" s="1"/>
  <c r="G81" i="93"/>
  <c r="J81" i="93" s="1"/>
  <c r="E81" i="94" s="1"/>
  <c r="G110" i="93"/>
  <c r="J110" i="93" s="1"/>
  <c r="E110" i="94" s="1"/>
  <c r="G160" i="93"/>
  <c r="J160" i="93" s="1"/>
  <c r="E160" i="94" s="1"/>
  <c r="G132" i="93"/>
  <c r="J132" i="93" s="1"/>
  <c r="E132" i="94" s="1"/>
  <c r="G133" i="93"/>
  <c r="J133" i="93" s="1"/>
  <c r="E133" i="94" s="1"/>
  <c r="G199" i="93"/>
  <c r="J199" i="93" s="1"/>
  <c r="E199" i="94" s="1"/>
  <c r="G186" i="93"/>
  <c r="J186" i="93" s="1"/>
  <c r="E186" i="94" s="1"/>
  <c r="G156" i="93"/>
  <c r="J156" i="93" s="1"/>
  <c r="E156" i="94" s="1"/>
  <c r="G180" i="93"/>
  <c r="J180" i="93" s="1"/>
  <c r="E180" i="94" s="1"/>
  <c r="G179" i="93"/>
  <c r="J179" i="93" s="1"/>
  <c r="E179" i="94" s="1"/>
  <c r="G112" i="93"/>
  <c r="J112" i="93" s="1"/>
  <c r="E112" i="94" s="1"/>
  <c r="G80" i="93"/>
  <c r="J80" i="93" s="1"/>
  <c r="E80" i="94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E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E169" i="92" s="1"/>
  <c r="E169" i="93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E99" i="86" s="1"/>
  <c r="E99" i="87" s="1"/>
  <c r="G99" i="87" s="1"/>
  <c r="J99" i="87" s="1"/>
  <c r="E99" i="88" s="1"/>
  <c r="E99" i="89" s="1"/>
  <c r="G99" i="89" s="1"/>
  <c r="J99" i="89" s="1"/>
  <c r="E99" i="90" s="1"/>
  <c r="G99" i="90" s="1"/>
  <c r="J99" i="90" s="1"/>
  <c r="E99" i="91" s="1"/>
  <c r="E99" i="92" s="1"/>
  <c r="E99" i="93" s="1"/>
  <c r="E99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E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E170" i="92" s="1"/>
  <c r="E170" i="93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E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E172" i="92" s="1"/>
  <c r="E172" i="93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E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E113" i="92" s="1"/>
  <c r="E113" i="93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E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E177" i="92" s="1"/>
  <c r="E177" i="93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E130" i="92" s="1"/>
  <c r="E130" i="93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E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E161" i="92" s="1"/>
  <c r="E161" i="93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E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E184" i="92" s="1"/>
  <c r="E184" i="93" s="1"/>
  <c r="E184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E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E182" i="92" s="1"/>
  <c r="E182" i="93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E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E183" i="92" s="1"/>
  <c r="E183" i="93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E205" i="86" s="1"/>
  <c r="E205" i="87" s="1"/>
  <c r="G205" i="87" s="1"/>
  <c r="J205" i="87" s="1"/>
  <c r="E205" i="88" s="1"/>
  <c r="G205" i="88" s="1"/>
  <c r="J205" i="88" s="1"/>
  <c r="E205" i="89" s="1"/>
  <c r="G205" i="89" s="1"/>
  <c r="J205" i="89" s="1"/>
  <c r="E205" i="90" s="1"/>
  <c r="G205" i="90" s="1"/>
  <c r="J205" i="90" s="1"/>
  <c r="E205" i="91" s="1"/>
  <c r="E205" i="92" s="1"/>
  <c r="E205" i="93" s="1"/>
  <c r="E205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E138" i="92" s="1"/>
  <c r="E138" i="93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E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E185" i="92" s="1"/>
  <c r="E185" i="93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E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E178" i="92" s="1"/>
  <c r="E178" i="93" s="1"/>
  <c r="E178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E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E176" i="92" s="1"/>
  <c r="E176" i="93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E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E128" i="92" s="1"/>
  <c r="E128" i="93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E137" i="92" s="1"/>
  <c r="E137" i="93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E131" i="92" s="1"/>
  <c r="E131" i="93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E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E171" i="92" s="1"/>
  <c r="E171" i="93" s="1"/>
  <c r="E171" i="8"/>
  <c r="J167" i="8"/>
  <c r="G167" i="8"/>
  <c r="J156" i="8"/>
  <c r="G156" i="8"/>
  <c r="G168" i="8"/>
  <c r="J168" i="8"/>
  <c r="J182" i="8"/>
  <c r="J183" i="8"/>
  <c r="G80" i="94" l="1"/>
  <c r="J80" i="94" s="1"/>
  <c r="E80" i="95" s="1"/>
  <c r="G132" i="94"/>
  <c r="J132" i="94" s="1"/>
  <c r="E132" i="95" s="1"/>
  <c r="G168" i="94"/>
  <c r="J168" i="94" s="1"/>
  <c r="E168" i="95" s="1"/>
  <c r="E112" i="95"/>
  <c r="G112" i="94"/>
  <c r="J112" i="94" s="1"/>
  <c r="G160" i="94"/>
  <c r="J160" i="94" s="1"/>
  <c r="E160" i="95" s="1"/>
  <c r="G181" i="94"/>
  <c r="J181" i="94" s="1"/>
  <c r="E181" i="95" s="1"/>
  <c r="G179" i="94"/>
  <c r="J179" i="94" s="1"/>
  <c r="E179" i="95" s="1"/>
  <c r="E110" i="95"/>
  <c r="G110" i="94"/>
  <c r="J110" i="94" s="1"/>
  <c r="G204" i="94"/>
  <c r="J204" i="94" s="1"/>
  <c r="E204" i="95" s="1"/>
  <c r="G180" i="94"/>
  <c r="J180" i="94" s="1"/>
  <c r="E180" i="95" s="1"/>
  <c r="G81" i="94"/>
  <c r="J81" i="94" s="1"/>
  <c r="E81" i="95" s="1"/>
  <c r="G156" i="94"/>
  <c r="J156" i="94" s="1"/>
  <c r="E156" i="95" s="1"/>
  <c r="G129" i="94"/>
  <c r="J129" i="94" s="1"/>
  <c r="E129" i="95" s="1"/>
  <c r="G186" i="94"/>
  <c r="J186" i="94" s="1"/>
  <c r="E186" i="95" s="1"/>
  <c r="G111" i="94"/>
  <c r="J111" i="94" s="1"/>
  <c r="E111" i="95" s="1"/>
  <c r="E155" i="104"/>
  <c r="G155" i="104" s="1"/>
  <c r="J155" i="104" s="1"/>
  <c r="G199" i="94"/>
  <c r="J199" i="94" s="1"/>
  <c r="E199" i="95" s="1"/>
  <c r="G134" i="94"/>
  <c r="J134" i="94" s="1"/>
  <c r="E134" i="95" s="1"/>
  <c r="E202" i="100"/>
  <c r="G202" i="100" s="1"/>
  <c r="J202" i="100" s="1"/>
  <c r="G133" i="94"/>
  <c r="J133" i="94" s="1"/>
  <c r="E133" i="95" s="1"/>
  <c r="G136" i="94"/>
  <c r="J136" i="94" s="1"/>
  <c r="E136" i="95" s="1"/>
  <c r="E150" i="107"/>
  <c r="G150" i="107" s="1"/>
  <c r="J150" i="107" s="1"/>
  <c r="G131" i="93"/>
  <c r="J131" i="93" s="1"/>
  <c r="E131" i="94" s="1"/>
  <c r="G185" i="93"/>
  <c r="J185" i="93" s="1"/>
  <c r="E185" i="94" s="1"/>
  <c r="G130" i="93"/>
  <c r="J130" i="93" s="1"/>
  <c r="E130" i="94" s="1"/>
  <c r="G172" i="93"/>
  <c r="J172" i="93" s="1"/>
  <c r="E172" i="94" s="1"/>
  <c r="G169" i="93"/>
  <c r="J169" i="93" s="1"/>
  <c r="E169" i="94" s="1"/>
  <c r="G167" i="94"/>
  <c r="J167" i="94" s="1"/>
  <c r="E167" i="95" s="1"/>
  <c r="G182" i="93"/>
  <c r="J182" i="93" s="1"/>
  <c r="E182" i="94" s="1"/>
  <c r="G128" i="93"/>
  <c r="J128" i="93" s="1"/>
  <c r="E128" i="94" s="1"/>
  <c r="G138" i="93"/>
  <c r="J138" i="93" s="1"/>
  <c r="E138" i="94" s="1"/>
  <c r="G184" i="93"/>
  <c r="J184" i="93" s="1"/>
  <c r="E184" i="94" s="1"/>
  <c r="G170" i="93"/>
  <c r="J170" i="93" s="1"/>
  <c r="E170" i="94" s="1"/>
  <c r="G137" i="93"/>
  <c r="J137" i="93" s="1"/>
  <c r="E137" i="94" s="1"/>
  <c r="G171" i="93"/>
  <c r="J171" i="93" s="1"/>
  <c r="E171" i="94" s="1"/>
  <c r="G205" i="93"/>
  <c r="J205" i="93" s="1"/>
  <c r="E205" i="94" s="1"/>
  <c r="G161" i="93"/>
  <c r="J161" i="93" s="1"/>
  <c r="E161" i="94" s="1"/>
  <c r="G177" i="93"/>
  <c r="J177" i="93" s="1"/>
  <c r="E177" i="94" s="1"/>
  <c r="G99" i="93"/>
  <c r="J99" i="93" s="1"/>
  <c r="E99" i="94" s="1"/>
  <c r="G176" i="93"/>
  <c r="J176" i="93" s="1"/>
  <c r="E176" i="94" s="1"/>
  <c r="G178" i="93"/>
  <c r="J178" i="93" s="1"/>
  <c r="E178" i="94" s="1"/>
  <c r="G183" i="93"/>
  <c r="J183" i="93" s="1"/>
  <c r="E183" i="94" s="1"/>
  <c r="G113" i="93"/>
  <c r="J113" i="93" s="1"/>
  <c r="E113" i="94" s="1"/>
  <c r="J128" i="8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E186" i="96" l="1"/>
  <c r="G186" i="96" s="1"/>
  <c r="J186" i="96" s="1"/>
  <c r="E179" i="96"/>
  <c r="G179" i="96" s="1"/>
  <c r="J179" i="96" s="1"/>
  <c r="E181" i="96"/>
  <c r="G181" i="96" s="1"/>
  <c r="J181" i="96" s="1"/>
  <c r="G177" i="94"/>
  <c r="J177" i="94" s="1"/>
  <c r="E177" i="95" s="1"/>
  <c r="E156" i="96"/>
  <c r="G156" i="96" s="1"/>
  <c r="J156" i="96" s="1"/>
  <c r="E160" i="96"/>
  <c r="G160" i="96" s="1"/>
  <c r="J160" i="96" s="1"/>
  <c r="E136" i="96"/>
  <c r="G136" i="96" s="1"/>
  <c r="J136" i="96" s="1"/>
  <c r="G169" i="94"/>
  <c r="J169" i="94" s="1"/>
  <c r="E169" i="95" s="1"/>
  <c r="E202" i="101"/>
  <c r="G202" i="101" s="1"/>
  <c r="J202" i="101" s="1"/>
  <c r="E81" i="96"/>
  <c r="G81" i="96" s="1"/>
  <c r="J81" i="96" s="1"/>
  <c r="E129" i="96"/>
  <c r="G129" i="96" s="1"/>
  <c r="J129" i="96" s="1"/>
  <c r="G183" i="94"/>
  <c r="J183" i="94" s="1"/>
  <c r="E183" i="95" s="1"/>
  <c r="E134" i="96"/>
  <c r="G134" i="96" s="1"/>
  <c r="J134" i="96" s="1"/>
  <c r="E180" i="96"/>
  <c r="G180" i="96" s="1"/>
  <c r="J180" i="96" s="1"/>
  <c r="G128" i="94"/>
  <c r="J128" i="94" s="1"/>
  <c r="E128" i="95" s="1"/>
  <c r="E167" i="96"/>
  <c r="G167" i="96" s="1"/>
  <c r="J167" i="96" s="1"/>
  <c r="G171" i="94"/>
  <c r="J171" i="94" s="1"/>
  <c r="E171" i="95" s="1"/>
  <c r="G130" i="94"/>
  <c r="J130" i="94" s="1"/>
  <c r="E130" i="95" s="1"/>
  <c r="E199" i="96"/>
  <c r="G199" i="96" s="1"/>
  <c r="J199" i="96" s="1"/>
  <c r="E204" i="96"/>
  <c r="G204" i="96" s="1"/>
  <c r="J204" i="96" s="1"/>
  <c r="E168" i="96"/>
  <c r="G168" i="96" s="1"/>
  <c r="J168" i="96" s="1"/>
  <c r="G161" i="94"/>
  <c r="J161" i="94" s="1"/>
  <c r="E161" i="95" s="1"/>
  <c r="E133" i="96"/>
  <c r="G133" i="96" s="1"/>
  <c r="J133" i="96" s="1"/>
  <c r="G172" i="94"/>
  <c r="J172" i="94" s="1"/>
  <c r="E172" i="95" s="1"/>
  <c r="G178" i="94"/>
  <c r="J178" i="94" s="1"/>
  <c r="E178" i="95" s="1"/>
  <c r="G184" i="94"/>
  <c r="J184" i="94" s="1"/>
  <c r="E184" i="95" s="1"/>
  <c r="G185" i="94"/>
  <c r="J185" i="94" s="1"/>
  <c r="E185" i="95" s="1"/>
  <c r="E155" i="105"/>
  <c r="G155" i="105" s="1"/>
  <c r="J155" i="105" s="1"/>
  <c r="E132" i="96"/>
  <c r="G132" i="96" s="1"/>
  <c r="J132" i="96" s="1"/>
  <c r="G182" i="94"/>
  <c r="J182" i="94" s="1"/>
  <c r="E182" i="95" s="1"/>
  <c r="G205" i="94"/>
  <c r="J205" i="94" s="1"/>
  <c r="E205" i="95" s="1"/>
  <c r="G113" i="94"/>
  <c r="J113" i="94" s="1"/>
  <c r="E113" i="95" s="1"/>
  <c r="G137" i="94"/>
  <c r="J137" i="94" s="1"/>
  <c r="E137" i="95" s="1"/>
  <c r="G170" i="94"/>
  <c r="J170" i="94" s="1"/>
  <c r="E170" i="95" s="1"/>
  <c r="G176" i="94"/>
  <c r="J176" i="94" s="1"/>
  <c r="E176" i="95" s="1"/>
  <c r="G99" i="94"/>
  <c r="J99" i="94" s="1"/>
  <c r="E99" i="95" s="1"/>
  <c r="G138" i="94"/>
  <c r="J138" i="94" s="1"/>
  <c r="E138" i="95" s="1"/>
  <c r="G131" i="94"/>
  <c r="J131" i="94" s="1"/>
  <c r="E131" i="95" s="1"/>
  <c r="E111" i="96"/>
  <c r="G111" i="96" s="1"/>
  <c r="J111" i="96" s="1"/>
  <c r="E80" i="96"/>
  <c r="G80" i="96" s="1"/>
  <c r="J80" i="96" s="1"/>
  <c r="E110" i="96"/>
  <c r="G110" i="96" s="1"/>
  <c r="J110" i="96" s="1"/>
  <c r="E112" i="96"/>
  <c r="G112" i="96" s="1"/>
  <c r="J112" i="96" s="1"/>
  <c r="G154" i="74"/>
  <c r="J154" i="74" s="1"/>
  <c r="G69" i="74"/>
  <c r="J69" i="74" s="1"/>
  <c r="G70" i="74"/>
  <c r="J70" i="74" s="1"/>
  <c r="E113" i="96" l="1"/>
  <c r="G113" i="96" s="1"/>
  <c r="J113" i="96" s="1"/>
  <c r="E172" i="96"/>
  <c r="G172" i="96" s="1"/>
  <c r="J172" i="96" s="1"/>
  <c r="E167" i="97"/>
  <c r="G167" i="97" s="1"/>
  <c r="J167" i="97" s="1"/>
  <c r="E169" i="96"/>
  <c r="G169" i="96" s="1"/>
  <c r="J169" i="96" s="1"/>
  <c r="E136" i="97"/>
  <c r="G136" i="97" s="1"/>
  <c r="J136" i="97" s="1"/>
  <c r="E160" i="97"/>
  <c r="G160" i="97" s="1"/>
  <c r="J160" i="97" s="1"/>
  <c r="E111" i="97"/>
  <c r="G111" i="97" s="1"/>
  <c r="J111" i="97" s="1"/>
  <c r="E131" i="96"/>
  <c r="G131" i="96" s="1"/>
  <c r="J131" i="96" s="1"/>
  <c r="E138" i="96"/>
  <c r="G138" i="96" s="1"/>
  <c r="J138" i="96" s="1"/>
  <c r="E132" i="97"/>
  <c r="G132" i="97" s="1"/>
  <c r="J132" i="97" s="1"/>
  <c r="E168" i="97"/>
  <c r="G168" i="97" s="1"/>
  <c r="J168" i="97" s="1"/>
  <c r="E134" i="97"/>
  <c r="G134" i="97" s="1"/>
  <c r="J134" i="97" s="1"/>
  <c r="E156" i="97"/>
  <c r="G156" i="97" s="1"/>
  <c r="J156" i="97" s="1"/>
  <c r="E80" i="97"/>
  <c r="G80" i="97" s="1"/>
  <c r="J80" i="97" s="1"/>
  <c r="E182" i="96"/>
  <c r="G182" i="96" s="1"/>
  <c r="J182" i="96" s="1"/>
  <c r="E204" i="97"/>
  <c r="G204" i="97" s="1"/>
  <c r="J204" i="97" s="1"/>
  <c r="E183" i="96"/>
  <c r="G183" i="96" s="1"/>
  <c r="J183" i="96" s="1"/>
  <c r="E177" i="96"/>
  <c r="G177" i="96" s="1"/>
  <c r="J177" i="96" s="1"/>
  <c r="E205" i="96"/>
  <c r="G205" i="96" s="1"/>
  <c r="J205" i="96" s="1"/>
  <c r="E161" i="96"/>
  <c r="G161" i="96" s="1"/>
  <c r="J161" i="96" s="1"/>
  <c r="E99" i="96"/>
  <c r="G99" i="96" s="1"/>
  <c r="J99" i="96" s="1"/>
  <c r="E176" i="96"/>
  <c r="G176" i="96" s="1"/>
  <c r="J176" i="96" s="1"/>
  <c r="E185" i="96"/>
  <c r="G185" i="96" s="1"/>
  <c r="J185" i="96" s="1"/>
  <c r="E199" i="97"/>
  <c r="G199" i="97" s="1"/>
  <c r="J199" i="97" s="1"/>
  <c r="E129" i="97"/>
  <c r="G129" i="97" s="1"/>
  <c r="J129" i="97" s="1"/>
  <c r="E181" i="97"/>
  <c r="G181" i="97" s="1"/>
  <c r="J181" i="97" s="1"/>
  <c r="E133" i="97"/>
  <c r="G133" i="97" s="1"/>
  <c r="J133" i="97" s="1"/>
  <c r="E180" i="97"/>
  <c r="G180" i="97" s="1"/>
  <c r="J180" i="97" s="1"/>
  <c r="E112" i="97"/>
  <c r="G112" i="97" s="1"/>
  <c r="J112" i="97" s="1"/>
  <c r="E184" i="96"/>
  <c r="G184" i="96" s="1"/>
  <c r="J184" i="96" s="1"/>
  <c r="E130" i="96"/>
  <c r="G130" i="96" s="1"/>
  <c r="J130" i="96" s="1"/>
  <c r="E81" i="97"/>
  <c r="G81" i="97" s="1"/>
  <c r="J81" i="97" s="1"/>
  <c r="E179" i="97"/>
  <c r="G179" i="97" s="1"/>
  <c r="J179" i="97" s="1"/>
  <c r="E128" i="96"/>
  <c r="G128" i="96" s="1"/>
  <c r="J128" i="96" s="1"/>
  <c r="E155" i="106"/>
  <c r="G155" i="106" s="1"/>
  <c r="J155" i="106" s="1"/>
  <c r="E170" i="96"/>
  <c r="G170" i="96" s="1"/>
  <c r="J170" i="96" s="1"/>
  <c r="E110" i="97"/>
  <c r="G110" i="97" s="1"/>
  <c r="J110" i="97" s="1"/>
  <c r="E137" i="96"/>
  <c r="G137" i="96" s="1"/>
  <c r="J137" i="96" s="1"/>
  <c r="E178" i="96"/>
  <c r="G178" i="96" s="1"/>
  <c r="J178" i="96" s="1"/>
  <c r="E171" i="96"/>
  <c r="G171" i="96" s="1"/>
  <c r="J171" i="96" s="1"/>
  <c r="E202" i="102"/>
  <c r="G202" i="102" s="1"/>
  <c r="J202" i="102" s="1"/>
  <c r="E186" i="97"/>
  <c r="G186" i="97" s="1"/>
  <c r="J186" i="97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E70" i="96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E69" i="96" s="1"/>
  <c r="E69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E154" i="86" s="1"/>
  <c r="E154" i="87" s="1"/>
  <c r="G154" i="87" s="1"/>
  <c r="J154" i="87" s="1"/>
  <c r="E154" i="88" s="1"/>
  <c r="E154" i="89" s="1"/>
  <c r="G154" i="89" s="1"/>
  <c r="J154" i="89" s="1"/>
  <c r="E154" i="90" s="1"/>
  <c r="G154" i="90" s="1"/>
  <c r="J154" i="90" s="1"/>
  <c r="E154" i="91" s="1"/>
  <c r="E154" i="92" s="1"/>
  <c r="E154" i="93" s="1"/>
  <c r="E154" i="8"/>
  <c r="N233" i="74"/>
  <c r="N230" i="74"/>
  <c r="M5" i="74"/>
  <c r="N228" i="74" s="1"/>
  <c r="E69" i="97" l="1"/>
  <c r="G69" i="96"/>
  <c r="J69" i="96" s="1"/>
  <c r="G70" i="96"/>
  <c r="J70" i="96" s="1"/>
  <c r="E70" i="97" s="1"/>
  <c r="E137" i="97"/>
  <c r="G137" i="97" s="1"/>
  <c r="J137" i="97" s="1"/>
  <c r="E184" i="97"/>
  <c r="G184" i="97" s="1"/>
  <c r="J184" i="97" s="1"/>
  <c r="E176" i="97"/>
  <c r="G176" i="97" s="1"/>
  <c r="J176" i="97" s="1"/>
  <c r="E80" i="98"/>
  <c r="G80" i="98" s="1"/>
  <c r="J80" i="98" s="1"/>
  <c r="E111" i="98"/>
  <c r="G111" i="98" s="1"/>
  <c r="J111" i="98" s="1"/>
  <c r="E160" i="98"/>
  <c r="G160" i="98" s="1"/>
  <c r="J160" i="98" s="1"/>
  <c r="E136" i="98"/>
  <c r="G136" i="98" s="1"/>
  <c r="J136" i="98" s="1"/>
  <c r="E155" i="107"/>
  <c r="G155" i="107" s="1"/>
  <c r="J155" i="107" s="1"/>
  <c r="E133" i="98"/>
  <c r="G133" i="98" s="1"/>
  <c r="J133" i="98" s="1"/>
  <c r="E205" i="97"/>
  <c r="G205" i="97" s="1"/>
  <c r="J205" i="97" s="1"/>
  <c r="E168" i="98"/>
  <c r="G168" i="98" s="1"/>
  <c r="J168" i="98" s="1"/>
  <c r="E112" i="98"/>
  <c r="G112" i="98" s="1"/>
  <c r="J112" i="98" s="1"/>
  <c r="E170" i="97"/>
  <c r="G170" i="97" s="1"/>
  <c r="J170" i="97" s="1"/>
  <c r="E128" i="97"/>
  <c r="G128" i="97" s="1"/>
  <c r="J128" i="97" s="1"/>
  <c r="E177" i="97"/>
  <c r="G177" i="97" s="1"/>
  <c r="J177" i="97" s="1"/>
  <c r="E132" i="98"/>
  <c r="G132" i="98" s="1"/>
  <c r="J132" i="98" s="1"/>
  <c r="E110" i="98"/>
  <c r="G110" i="98" s="1"/>
  <c r="J110" i="98" s="1"/>
  <c r="E134" i="98"/>
  <c r="G134" i="98" s="1"/>
  <c r="J134" i="98" s="1"/>
  <c r="E202" i="103"/>
  <c r="G202" i="103" s="1"/>
  <c r="J202" i="103" s="1"/>
  <c r="E179" i="98"/>
  <c r="G179" i="98" s="1"/>
  <c r="J179" i="98" s="1"/>
  <c r="E129" i="98"/>
  <c r="G129" i="98" s="1"/>
  <c r="J129" i="98" s="1"/>
  <c r="E183" i="97"/>
  <c r="G183" i="97" s="1"/>
  <c r="J183" i="97" s="1"/>
  <c r="E138" i="97"/>
  <c r="G138" i="97" s="1"/>
  <c r="J138" i="97" s="1"/>
  <c r="E167" i="98"/>
  <c r="G167" i="98" s="1"/>
  <c r="J167" i="98" s="1"/>
  <c r="E156" i="98"/>
  <c r="G156" i="98" s="1"/>
  <c r="J156" i="98" s="1"/>
  <c r="E180" i="98"/>
  <c r="G180" i="98" s="1"/>
  <c r="J180" i="98" s="1"/>
  <c r="E181" i="98"/>
  <c r="G181" i="98" s="1"/>
  <c r="J181" i="98" s="1"/>
  <c r="E171" i="97"/>
  <c r="G171" i="97" s="1"/>
  <c r="J171" i="97" s="1"/>
  <c r="E81" i="98"/>
  <c r="G81" i="98" s="1"/>
  <c r="J81" i="98" s="1"/>
  <c r="E199" i="98"/>
  <c r="G199" i="98" s="1"/>
  <c r="J199" i="98" s="1"/>
  <c r="E204" i="98"/>
  <c r="G204" i="98" s="1"/>
  <c r="J204" i="98" s="1"/>
  <c r="E172" i="97"/>
  <c r="G172" i="97" s="1"/>
  <c r="J172" i="97" s="1"/>
  <c r="E99" i="97"/>
  <c r="G99" i="97" s="1"/>
  <c r="J99" i="97" s="1"/>
  <c r="E161" i="97"/>
  <c r="G161" i="97" s="1"/>
  <c r="J161" i="97" s="1"/>
  <c r="E186" i="98"/>
  <c r="G186" i="98" s="1"/>
  <c r="J186" i="98" s="1"/>
  <c r="E178" i="97"/>
  <c r="G178" i="97" s="1"/>
  <c r="J178" i="97" s="1"/>
  <c r="E130" i="97"/>
  <c r="G130" i="97" s="1"/>
  <c r="J130" i="97" s="1"/>
  <c r="E185" i="97"/>
  <c r="G185" i="97" s="1"/>
  <c r="J185" i="97" s="1"/>
  <c r="E182" i="97"/>
  <c r="G182" i="97" s="1"/>
  <c r="J182" i="97" s="1"/>
  <c r="E113" i="97"/>
  <c r="G113" i="97" s="1"/>
  <c r="J113" i="97" s="1"/>
  <c r="E131" i="97"/>
  <c r="G131" i="97" s="1"/>
  <c r="J131" i="97" s="1"/>
  <c r="E169" i="97"/>
  <c r="G169" i="97" s="1"/>
  <c r="J169" i="97" s="1"/>
  <c r="G154" i="93"/>
  <c r="J154" i="93" s="1"/>
  <c r="E154" i="94" s="1"/>
  <c r="J154" i="8"/>
  <c r="G154" i="8"/>
  <c r="P5" i="74"/>
  <c r="R226" i="74"/>
  <c r="G70" i="97" l="1"/>
  <c r="J70" i="97" s="1"/>
  <c r="E70" i="98" s="1"/>
  <c r="E69" i="98"/>
  <c r="G69" i="97"/>
  <c r="J69" i="97" s="1"/>
  <c r="E186" i="99"/>
  <c r="G186" i="99" s="1"/>
  <c r="J186" i="99" s="1"/>
  <c r="E181" i="99"/>
  <c r="G181" i="99" s="1"/>
  <c r="J181" i="99" s="1"/>
  <c r="E170" i="98"/>
  <c r="G170" i="98" s="1"/>
  <c r="J170" i="98" s="1"/>
  <c r="E136" i="99"/>
  <c r="G136" i="99" s="1"/>
  <c r="J136" i="99" s="1"/>
  <c r="E111" i="99"/>
  <c r="G111" i="99" s="1"/>
  <c r="J111" i="99" s="1"/>
  <c r="E161" i="98"/>
  <c r="G161" i="98" s="1"/>
  <c r="J161" i="98" s="1"/>
  <c r="E99" i="98"/>
  <c r="G99" i="98" s="1"/>
  <c r="J99" i="98" s="1"/>
  <c r="E167" i="99"/>
  <c r="G167" i="99" s="1"/>
  <c r="J167" i="99" s="1"/>
  <c r="E110" i="99"/>
  <c r="G110" i="99" s="1"/>
  <c r="J110" i="99" s="1"/>
  <c r="E168" i="99"/>
  <c r="G168" i="99" s="1"/>
  <c r="J168" i="99" s="1"/>
  <c r="E180" i="99"/>
  <c r="G180" i="99" s="1"/>
  <c r="J180" i="99" s="1"/>
  <c r="E134" i="99"/>
  <c r="G134" i="99" s="1"/>
  <c r="J134" i="99" s="1"/>
  <c r="E205" i="98"/>
  <c r="G205" i="98" s="1"/>
  <c r="J205" i="98" s="1"/>
  <c r="G154" i="94"/>
  <c r="J154" i="94" s="1"/>
  <c r="E154" i="95" s="1"/>
  <c r="E160" i="99"/>
  <c r="G160" i="99" s="1"/>
  <c r="J160" i="99" s="1"/>
  <c r="E113" i="98"/>
  <c r="G113" i="98" s="1"/>
  <c r="J113" i="98" s="1"/>
  <c r="E182" i="98"/>
  <c r="G182" i="98" s="1"/>
  <c r="J182" i="98" s="1"/>
  <c r="E183" i="98"/>
  <c r="G183" i="98" s="1"/>
  <c r="J183" i="98" s="1"/>
  <c r="E133" i="99"/>
  <c r="G133" i="99" s="1"/>
  <c r="J133" i="99" s="1"/>
  <c r="E176" i="98"/>
  <c r="G176" i="98" s="1"/>
  <c r="J176" i="98" s="1"/>
  <c r="E202" i="104"/>
  <c r="G202" i="104" s="1"/>
  <c r="J202" i="104" s="1"/>
  <c r="E131" i="98"/>
  <c r="G131" i="98" s="1"/>
  <c r="J131" i="98" s="1"/>
  <c r="E172" i="98"/>
  <c r="G172" i="98" s="1"/>
  <c r="J172" i="98" s="1"/>
  <c r="E138" i="98"/>
  <c r="G138" i="98" s="1"/>
  <c r="J138" i="98" s="1"/>
  <c r="E185" i="98"/>
  <c r="G185" i="98" s="1"/>
  <c r="J185" i="98" s="1"/>
  <c r="E130" i="98"/>
  <c r="G130" i="98" s="1"/>
  <c r="J130" i="98" s="1"/>
  <c r="E81" i="99"/>
  <c r="G81" i="99" s="1"/>
  <c r="J81" i="99" s="1"/>
  <c r="E129" i="99"/>
  <c r="G129" i="99" s="1"/>
  <c r="J129" i="99" s="1"/>
  <c r="E177" i="98"/>
  <c r="G177" i="98" s="1"/>
  <c r="J177" i="98" s="1"/>
  <c r="E184" i="98"/>
  <c r="G184" i="98" s="1"/>
  <c r="J184" i="98" s="1"/>
  <c r="E169" i="98"/>
  <c r="G169" i="98" s="1"/>
  <c r="J169" i="98" s="1"/>
  <c r="E156" i="99"/>
  <c r="G156" i="99" s="1"/>
  <c r="J156" i="99" s="1"/>
  <c r="E204" i="99"/>
  <c r="G204" i="99" s="1"/>
  <c r="J204" i="99" s="1"/>
  <c r="E199" i="99"/>
  <c r="G199" i="99" s="1"/>
  <c r="J199" i="99" s="1"/>
  <c r="E178" i="98"/>
  <c r="G178" i="98" s="1"/>
  <c r="J178" i="98" s="1"/>
  <c r="E171" i="98"/>
  <c r="G171" i="98" s="1"/>
  <c r="J171" i="98" s="1"/>
  <c r="E128" i="98"/>
  <c r="G128" i="98" s="1"/>
  <c r="J128" i="98" s="1"/>
  <c r="E137" i="98"/>
  <c r="G137" i="98" s="1"/>
  <c r="J137" i="98" s="1"/>
  <c r="E179" i="99"/>
  <c r="G179" i="99" s="1"/>
  <c r="J179" i="99" s="1"/>
  <c r="E132" i="99"/>
  <c r="G132" i="99" s="1"/>
  <c r="J132" i="99" s="1"/>
  <c r="E112" i="99"/>
  <c r="G112" i="99" s="1"/>
  <c r="J112" i="99" s="1"/>
  <c r="E80" i="99"/>
  <c r="G80" i="99" s="1"/>
  <c r="J80" i="99" s="1"/>
  <c r="J202" i="8"/>
  <c r="X34" i="8"/>
  <c r="X19" i="8"/>
  <c r="X6" i="8"/>
  <c r="X5" i="8"/>
  <c r="Z5" i="8" s="1"/>
  <c r="X33" i="8"/>
  <c r="Z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E70" i="99" l="1"/>
  <c r="G70" i="98"/>
  <c r="J70" i="98" s="1"/>
  <c r="G69" i="98"/>
  <c r="J69" i="98" s="1"/>
  <c r="E69" i="99" s="1"/>
  <c r="E128" i="99"/>
  <c r="G128" i="99" s="1"/>
  <c r="J128" i="99" s="1"/>
  <c r="E177" i="99"/>
  <c r="G177" i="99" s="1"/>
  <c r="J177" i="99" s="1"/>
  <c r="E202" i="105"/>
  <c r="G202" i="105" s="1"/>
  <c r="J202" i="105" s="1"/>
  <c r="E205" i="99"/>
  <c r="G205" i="99" s="1"/>
  <c r="J205" i="99" s="1"/>
  <c r="E99" i="99"/>
  <c r="G99" i="99" s="1"/>
  <c r="J99" i="99" s="1"/>
  <c r="E129" i="100"/>
  <c r="G129" i="100" s="1"/>
  <c r="J129" i="100" s="1"/>
  <c r="E161" i="99"/>
  <c r="G161" i="99" s="1"/>
  <c r="J161" i="99" s="1"/>
  <c r="E111" i="100"/>
  <c r="G111" i="100" s="1"/>
  <c r="J111" i="100" s="1"/>
  <c r="E178" i="99"/>
  <c r="G178" i="99" s="1"/>
  <c r="J178" i="99" s="1"/>
  <c r="E133" i="100"/>
  <c r="G133" i="100" s="1"/>
  <c r="J133" i="100" s="1"/>
  <c r="E80" i="100"/>
  <c r="G80" i="100" s="1"/>
  <c r="J80" i="100" s="1"/>
  <c r="E199" i="100"/>
  <c r="G199" i="100" s="1"/>
  <c r="J199" i="100" s="1"/>
  <c r="E130" i="99"/>
  <c r="G130" i="99" s="1"/>
  <c r="J130" i="99" s="1"/>
  <c r="E183" i="99"/>
  <c r="G183" i="99" s="1"/>
  <c r="J183" i="99" s="1"/>
  <c r="E180" i="100"/>
  <c r="G180" i="100" s="1"/>
  <c r="J180" i="100" s="1"/>
  <c r="E112" i="100"/>
  <c r="G112" i="100" s="1"/>
  <c r="J112" i="100" s="1"/>
  <c r="E204" i="100"/>
  <c r="G204" i="100" s="1"/>
  <c r="J204" i="100" s="1"/>
  <c r="E185" i="99"/>
  <c r="G185" i="99" s="1"/>
  <c r="J185" i="99" s="1"/>
  <c r="E182" i="99"/>
  <c r="G182" i="99" s="1"/>
  <c r="J182" i="99" s="1"/>
  <c r="E168" i="100"/>
  <c r="G168" i="100" s="1"/>
  <c r="J168" i="100" s="1"/>
  <c r="E81" i="100"/>
  <c r="G81" i="100" s="1"/>
  <c r="J81" i="100" s="1"/>
  <c r="E132" i="100"/>
  <c r="G132" i="100" s="1"/>
  <c r="J132" i="100" s="1"/>
  <c r="E156" i="100"/>
  <c r="G156" i="100" s="1"/>
  <c r="J156" i="100" s="1"/>
  <c r="E138" i="99"/>
  <c r="G138" i="99" s="1"/>
  <c r="J138" i="99" s="1"/>
  <c r="E113" i="99"/>
  <c r="G113" i="99" s="1"/>
  <c r="J113" i="99" s="1"/>
  <c r="E110" i="100"/>
  <c r="G110" i="100" s="1"/>
  <c r="J110" i="100" s="1"/>
  <c r="E170" i="99"/>
  <c r="G170" i="99" s="1"/>
  <c r="J170" i="99" s="1"/>
  <c r="E171" i="99"/>
  <c r="G171" i="99" s="1"/>
  <c r="J171" i="99" s="1"/>
  <c r="E179" i="100"/>
  <c r="G179" i="100" s="1"/>
  <c r="J179" i="100" s="1"/>
  <c r="E169" i="99"/>
  <c r="G169" i="99" s="1"/>
  <c r="J169" i="99" s="1"/>
  <c r="E172" i="99"/>
  <c r="G172" i="99" s="1"/>
  <c r="J172" i="99" s="1"/>
  <c r="E160" i="100"/>
  <c r="G160" i="100" s="1"/>
  <c r="J160" i="100" s="1"/>
  <c r="E181" i="100"/>
  <c r="G181" i="100" s="1"/>
  <c r="J181" i="100" s="1"/>
  <c r="E176" i="99"/>
  <c r="G176" i="99" s="1"/>
  <c r="J176" i="99" s="1"/>
  <c r="E137" i="99"/>
  <c r="G137" i="99" s="1"/>
  <c r="J137" i="99" s="1"/>
  <c r="E184" i="99"/>
  <c r="G184" i="99" s="1"/>
  <c r="J184" i="99" s="1"/>
  <c r="E131" i="99"/>
  <c r="G131" i="99" s="1"/>
  <c r="J131" i="99" s="1"/>
  <c r="E154" i="96"/>
  <c r="G154" i="96" s="1"/>
  <c r="J154" i="96" s="1"/>
  <c r="E186" i="100"/>
  <c r="G186" i="100" s="1"/>
  <c r="J186" i="100" s="1"/>
  <c r="E134" i="100"/>
  <c r="G134" i="100" s="1"/>
  <c r="J134" i="100" s="1"/>
  <c r="E167" i="100"/>
  <c r="G167" i="100" s="1"/>
  <c r="J167" i="100" s="1"/>
  <c r="E136" i="100"/>
  <c r="G136" i="100" s="1"/>
  <c r="J136" i="100" s="1"/>
  <c r="G35" i="8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Y36" i="8"/>
  <c r="X10" i="8"/>
  <c r="X12" i="8"/>
  <c r="S36" i="8"/>
  <c r="X9" i="8"/>
  <c r="V36" i="8"/>
  <c r="W36" i="8"/>
  <c r="T36" i="8"/>
  <c r="X11" i="8"/>
  <c r="U36" i="8"/>
  <c r="G69" i="99" l="1"/>
  <c r="J69" i="99" s="1"/>
  <c r="E69" i="100" s="1"/>
  <c r="E70" i="100"/>
  <c r="G70" i="99"/>
  <c r="J70" i="99" s="1"/>
  <c r="E131" i="100"/>
  <c r="G131" i="100" s="1"/>
  <c r="J131" i="100" s="1"/>
  <c r="E179" i="101"/>
  <c r="G179" i="101" s="1"/>
  <c r="J179" i="101" s="1"/>
  <c r="E81" i="101"/>
  <c r="G81" i="101" s="1"/>
  <c r="J81" i="101" s="1"/>
  <c r="E130" i="100"/>
  <c r="G130" i="100" s="1"/>
  <c r="J130" i="100" s="1"/>
  <c r="E161" i="100"/>
  <c r="G161" i="100" s="1"/>
  <c r="J161" i="100" s="1"/>
  <c r="E129" i="101"/>
  <c r="G129" i="101" s="1"/>
  <c r="J129" i="101" s="1"/>
  <c r="E137" i="100"/>
  <c r="G137" i="100" s="1"/>
  <c r="J137" i="100" s="1"/>
  <c r="E170" i="100"/>
  <c r="G170" i="100" s="1"/>
  <c r="J170" i="100" s="1"/>
  <c r="E182" i="100"/>
  <c r="G182" i="100" s="1"/>
  <c r="J182" i="100" s="1"/>
  <c r="E99" i="100"/>
  <c r="G99" i="100" s="1"/>
  <c r="J99" i="100" s="1"/>
  <c r="E136" i="101"/>
  <c r="G136" i="101" s="1"/>
  <c r="J136" i="101" s="1"/>
  <c r="E176" i="100"/>
  <c r="G176" i="100" s="1"/>
  <c r="J176" i="100" s="1"/>
  <c r="E110" i="101"/>
  <c r="G110" i="101" s="1"/>
  <c r="J110" i="101" s="1"/>
  <c r="E185" i="100"/>
  <c r="G185" i="100" s="1"/>
  <c r="J185" i="100" s="1"/>
  <c r="E80" i="101"/>
  <c r="G80" i="101" s="1"/>
  <c r="J80" i="101" s="1"/>
  <c r="E168" i="101"/>
  <c r="G168" i="101" s="1"/>
  <c r="J168" i="101" s="1"/>
  <c r="E113" i="100"/>
  <c r="G113" i="100" s="1"/>
  <c r="J113" i="100" s="1"/>
  <c r="E204" i="101"/>
  <c r="G204" i="101" s="1"/>
  <c r="J204" i="101" s="1"/>
  <c r="E133" i="101"/>
  <c r="G133" i="101" s="1"/>
  <c r="J133" i="101" s="1"/>
  <c r="E171" i="100"/>
  <c r="G171" i="100" s="1"/>
  <c r="J171" i="100" s="1"/>
  <c r="E138" i="100"/>
  <c r="G138" i="100" s="1"/>
  <c r="J138" i="100" s="1"/>
  <c r="E112" i="101"/>
  <c r="G112" i="101" s="1"/>
  <c r="J112" i="101" s="1"/>
  <c r="E178" i="100"/>
  <c r="G178" i="100" s="1"/>
  <c r="J178" i="100" s="1"/>
  <c r="E202" i="106"/>
  <c r="G202" i="106" s="1"/>
  <c r="J202" i="106" s="1"/>
  <c r="E184" i="100"/>
  <c r="G184" i="100" s="1"/>
  <c r="J184" i="100" s="1"/>
  <c r="E181" i="101"/>
  <c r="G181" i="101" s="1"/>
  <c r="J181" i="101" s="1"/>
  <c r="E134" i="101"/>
  <c r="G134" i="101" s="1"/>
  <c r="J134" i="101" s="1"/>
  <c r="E186" i="101"/>
  <c r="G186" i="101" s="1"/>
  <c r="J186" i="101" s="1"/>
  <c r="E172" i="100"/>
  <c r="G172" i="100" s="1"/>
  <c r="J172" i="100" s="1"/>
  <c r="E156" i="101"/>
  <c r="G156" i="101" s="1"/>
  <c r="J156" i="101" s="1"/>
  <c r="E180" i="101"/>
  <c r="G180" i="101" s="1"/>
  <c r="J180" i="101" s="1"/>
  <c r="E177" i="100"/>
  <c r="G177" i="100" s="1"/>
  <c r="J177" i="100" s="1"/>
  <c r="E167" i="101"/>
  <c r="G167" i="101" s="1"/>
  <c r="J167" i="101" s="1"/>
  <c r="E160" i="101"/>
  <c r="G160" i="101" s="1"/>
  <c r="J160" i="101" s="1"/>
  <c r="E154" i="97"/>
  <c r="G154" i="97" s="1"/>
  <c r="J154" i="97" s="1"/>
  <c r="E169" i="100"/>
  <c r="G169" i="100" s="1"/>
  <c r="J169" i="100" s="1"/>
  <c r="E132" i="101"/>
  <c r="G132" i="101" s="1"/>
  <c r="J132" i="101" s="1"/>
  <c r="E183" i="100"/>
  <c r="G183" i="100" s="1"/>
  <c r="J183" i="100" s="1"/>
  <c r="E128" i="100"/>
  <c r="G128" i="100" s="1"/>
  <c r="J128" i="100" s="1"/>
  <c r="E199" i="101"/>
  <c r="G199" i="101" s="1"/>
  <c r="J199" i="101" s="1"/>
  <c r="E111" i="101"/>
  <c r="G111" i="101" s="1"/>
  <c r="J111" i="101" s="1"/>
  <c r="E205" i="100"/>
  <c r="G205" i="100" s="1"/>
  <c r="J205" i="100" s="1"/>
  <c r="X36" i="8"/>
  <c r="G69" i="100" l="1"/>
  <c r="J69" i="100" s="1"/>
  <c r="E69" i="101" s="1"/>
  <c r="G70" i="100"/>
  <c r="J70" i="100" s="1"/>
  <c r="E70" i="101" s="1"/>
  <c r="E112" i="102"/>
  <c r="G112" i="102" s="1"/>
  <c r="J112" i="102" s="1"/>
  <c r="E185" i="101"/>
  <c r="G185" i="101" s="1"/>
  <c r="J185" i="101" s="1"/>
  <c r="E137" i="101"/>
  <c r="G137" i="101" s="1"/>
  <c r="J137" i="101" s="1"/>
  <c r="E183" i="101"/>
  <c r="G183" i="101" s="1"/>
  <c r="J183" i="101" s="1"/>
  <c r="E161" i="101"/>
  <c r="G161" i="101" s="1"/>
  <c r="J161" i="101" s="1"/>
  <c r="E172" i="101"/>
  <c r="G172" i="101" s="1"/>
  <c r="J172" i="101" s="1"/>
  <c r="E171" i="101"/>
  <c r="G171" i="101" s="1"/>
  <c r="J171" i="101" s="1"/>
  <c r="E154" i="98"/>
  <c r="G154" i="98" s="1"/>
  <c r="J154" i="98" s="1"/>
  <c r="E134" i="102"/>
  <c r="G134" i="102" s="1"/>
  <c r="J134" i="102" s="1"/>
  <c r="E133" i="102"/>
  <c r="G133" i="102" s="1"/>
  <c r="J133" i="102" s="1"/>
  <c r="E136" i="102"/>
  <c r="G136" i="102" s="1"/>
  <c r="J136" i="102" s="1"/>
  <c r="E110" i="102"/>
  <c r="G110" i="102" s="1"/>
  <c r="J110" i="102" s="1"/>
  <c r="E129" i="102"/>
  <c r="G129" i="102" s="1"/>
  <c r="J129" i="102" s="1"/>
  <c r="E204" i="102"/>
  <c r="G204" i="102" s="1"/>
  <c r="J204" i="102" s="1"/>
  <c r="E99" i="101"/>
  <c r="G99" i="101" s="1"/>
  <c r="J99" i="101" s="1"/>
  <c r="E156" i="102"/>
  <c r="G156" i="102" s="1"/>
  <c r="J156" i="102" s="1"/>
  <c r="E186" i="102"/>
  <c r="G186" i="102" s="1"/>
  <c r="J186" i="102" s="1"/>
  <c r="E111" i="102"/>
  <c r="G111" i="102" s="1"/>
  <c r="J111" i="102" s="1"/>
  <c r="E184" i="101"/>
  <c r="G184" i="101" s="1"/>
  <c r="J184" i="101" s="1"/>
  <c r="E113" i="101"/>
  <c r="G113" i="101" s="1"/>
  <c r="J113" i="101" s="1"/>
  <c r="E182" i="101"/>
  <c r="G182" i="101" s="1"/>
  <c r="J182" i="101" s="1"/>
  <c r="E81" i="102"/>
  <c r="G81" i="102" s="1"/>
  <c r="J81" i="102" s="1"/>
  <c r="E138" i="101"/>
  <c r="G138" i="101" s="1"/>
  <c r="J138" i="101" s="1"/>
  <c r="E169" i="101"/>
  <c r="G169" i="101" s="1"/>
  <c r="J169" i="101" s="1"/>
  <c r="E205" i="101"/>
  <c r="G205" i="101" s="1"/>
  <c r="J205" i="101" s="1"/>
  <c r="E181" i="102"/>
  <c r="G181" i="102" s="1"/>
  <c r="J181" i="102" s="1"/>
  <c r="E199" i="102"/>
  <c r="G199" i="102" s="1"/>
  <c r="J199" i="102" s="1"/>
  <c r="E177" i="101"/>
  <c r="G177" i="101" s="1"/>
  <c r="J177" i="101" s="1"/>
  <c r="E202" i="107"/>
  <c r="G202" i="107" s="1"/>
  <c r="J202" i="107" s="1"/>
  <c r="E168" i="102"/>
  <c r="G168" i="102" s="1"/>
  <c r="J168" i="102" s="1"/>
  <c r="E179" i="102"/>
  <c r="G179" i="102" s="1"/>
  <c r="J179" i="102" s="1"/>
  <c r="E132" i="102"/>
  <c r="G132" i="102" s="1"/>
  <c r="J132" i="102" s="1"/>
  <c r="E176" i="101"/>
  <c r="G176" i="101" s="1"/>
  <c r="J176" i="101" s="1"/>
  <c r="E160" i="102"/>
  <c r="G160" i="102" s="1"/>
  <c r="J160" i="102" s="1"/>
  <c r="E167" i="102"/>
  <c r="G167" i="102" s="1"/>
  <c r="J167" i="102" s="1"/>
  <c r="E128" i="101"/>
  <c r="G128" i="101" s="1"/>
  <c r="J128" i="101" s="1"/>
  <c r="E180" i="102"/>
  <c r="G180" i="102" s="1"/>
  <c r="J180" i="102" s="1"/>
  <c r="E178" i="101"/>
  <c r="G178" i="101" s="1"/>
  <c r="J178" i="101" s="1"/>
  <c r="E80" i="102"/>
  <c r="G80" i="102" s="1"/>
  <c r="J80" i="102" s="1"/>
  <c r="E131" i="101"/>
  <c r="G131" i="101" s="1"/>
  <c r="J131" i="101" s="1"/>
  <c r="E170" i="101"/>
  <c r="G170" i="101" s="1"/>
  <c r="J170" i="101" s="1"/>
  <c r="E130" i="101"/>
  <c r="G130" i="101" s="1"/>
  <c r="J130" i="101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70" i="101" l="1"/>
  <c r="J70" i="101" s="1"/>
  <c r="E70" i="102" s="1"/>
  <c r="G69" i="101"/>
  <c r="J69" i="101" s="1"/>
  <c r="E69" i="102" s="1"/>
  <c r="E180" i="103"/>
  <c r="G180" i="103" s="1"/>
  <c r="J180" i="103" s="1"/>
  <c r="E182" i="102"/>
  <c r="G182" i="102" s="1"/>
  <c r="J182" i="102" s="1"/>
  <c r="E129" i="103"/>
  <c r="G129" i="103" s="1"/>
  <c r="J129" i="103" s="1"/>
  <c r="E171" i="102"/>
  <c r="G171" i="102" s="1"/>
  <c r="J171" i="102" s="1"/>
  <c r="E128" i="102"/>
  <c r="G128" i="102" s="1"/>
  <c r="J128" i="102" s="1"/>
  <c r="E177" i="102"/>
  <c r="G177" i="102" s="1"/>
  <c r="J177" i="102" s="1"/>
  <c r="E113" i="102"/>
  <c r="G113" i="102" s="1"/>
  <c r="J113" i="102" s="1"/>
  <c r="E172" i="102"/>
  <c r="G172" i="102" s="1"/>
  <c r="J172" i="102" s="1"/>
  <c r="E167" i="103"/>
  <c r="G167" i="103" s="1"/>
  <c r="J167" i="103" s="1"/>
  <c r="E199" i="103"/>
  <c r="G199" i="103" s="1"/>
  <c r="J199" i="103" s="1"/>
  <c r="E184" i="102"/>
  <c r="G184" i="102" s="1"/>
  <c r="J184" i="102" s="1"/>
  <c r="E161" i="102"/>
  <c r="G161" i="102" s="1"/>
  <c r="J161" i="102" s="1"/>
  <c r="E130" i="102"/>
  <c r="G130" i="102" s="1"/>
  <c r="J130" i="102" s="1"/>
  <c r="E160" i="103"/>
  <c r="G160" i="103" s="1"/>
  <c r="J160" i="103" s="1"/>
  <c r="E181" i="103"/>
  <c r="G181" i="103" s="1"/>
  <c r="J181" i="103" s="1"/>
  <c r="E111" i="103"/>
  <c r="G111" i="103" s="1"/>
  <c r="J111" i="103" s="1"/>
  <c r="E136" i="103"/>
  <c r="G136" i="103" s="1"/>
  <c r="J136" i="103" s="1"/>
  <c r="E170" i="102"/>
  <c r="G170" i="102" s="1"/>
  <c r="J170" i="102" s="1"/>
  <c r="E176" i="102"/>
  <c r="G176" i="102" s="1"/>
  <c r="J176" i="102" s="1"/>
  <c r="E205" i="102"/>
  <c r="G205" i="102" s="1"/>
  <c r="J205" i="102" s="1"/>
  <c r="E186" i="103"/>
  <c r="G186" i="103" s="1"/>
  <c r="J186" i="103" s="1"/>
  <c r="E133" i="103"/>
  <c r="G133" i="103" s="1"/>
  <c r="J133" i="103" s="1"/>
  <c r="E131" i="102"/>
  <c r="G131" i="102" s="1"/>
  <c r="J131" i="102" s="1"/>
  <c r="E132" i="103"/>
  <c r="G132" i="103" s="1"/>
  <c r="J132" i="103" s="1"/>
  <c r="E169" i="102"/>
  <c r="G169" i="102" s="1"/>
  <c r="J169" i="102" s="1"/>
  <c r="E156" i="103"/>
  <c r="G156" i="103" s="1"/>
  <c r="J156" i="103" s="1"/>
  <c r="E134" i="103"/>
  <c r="G134" i="103" s="1"/>
  <c r="J134" i="103" s="1"/>
  <c r="E137" i="102"/>
  <c r="G137" i="102" s="1"/>
  <c r="J137" i="102" s="1"/>
  <c r="E80" i="103"/>
  <c r="G80" i="103" s="1"/>
  <c r="J80" i="103" s="1"/>
  <c r="E179" i="103"/>
  <c r="G179" i="103" s="1"/>
  <c r="J179" i="103" s="1"/>
  <c r="E138" i="102"/>
  <c r="G138" i="102" s="1"/>
  <c r="J138" i="102" s="1"/>
  <c r="E99" i="102"/>
  <c r="G99" i="102" s="1"/>
  <c r="J99" i="102" s="1"/>
  <c r="E185" i="102"/>
  <c r="G185" i="102" s="1"/>
  <c r="J185" i="102" s="1"/>
  <c r="E178" i="102"/>
  <c r="G178" i="102" s="1"/>
  <c r="J178" i="102" s="1"/>
  <c r="E168" i="103"/>
  <c r="G168" i="103" s="1"/>
  <c r="J168" i="103" s="1"/>
  <c r="E81" i="103"/>
  <c r="G81" i="103" s="1"/>
  <c r="J81" i="103" s="1"/>
  <c r="E204" i="103"/>
  <c r="G204" i="103" s="1"/>
  <c r="J204" i="103" s="1"/>
  <c r="E112" i="103"/>
  <c r="G112" i="103" s="1"/>
  <c r="J112" i="103" s="1"/>
  <c r="E110" i="103"/>
  <c r="G110" i="103" s="1"/>
  <c r="J110" i="103" s="1"/>
  <c r="E154" i="99"/>
  <c r="G154" i="99" s="1"/>
  <c r="J154" i="99" s="1"/>
  <c r="E183" i="102"/>
  <c r="G183" i="102" s="1"/>
  <c r="J183" i="102" s="1"/>
  <c r="G83" i="74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E73" i="77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E225" i="92" s="1"/>
  <c r="E225" i="93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G69" i="102" l="1"/>
  <c r="J69" i="102" s="1"/>
  <c r="E69" i="103" s="1"/>
  <c r="G70" i="102"/>
  <c r="J70" i="102" s="1"/>
  <c r="E70" i="103" s="1"/>
  <c r="E204" i="104"/>
  <c r="G204" i="104" s="1"/>
  <c r="J204" i="104" s="1"/>
  <c r="E80" i="104"/>
  <c r="G80" i="104" s="1"/>
  <c r="J80" i="104" s="1"/>
  <c r="E186" i="104"/>
  <c r="G186" i="104" s="1"/>
  <c r="J186" i="104" s="1"/>
  <c r="E130" i="103"/>
  <c r="G130" i="103" s="1"/>
  <c r="J130" i="103" s="1"/>
  <c r="E113" i="103"/>
  <c r="G113" i="103" s="1"/>
  <c r="J113" i="103" s="1"/>
  <c r="E81" i="104"/>
  <c r="G81" i="104" s="1"/>
  <c r="J81" i="104" s="1"/>
  <c r="E137" i="103"/>
  <c r="G137" i="103" s="1"/>
  <c r="J137" i="103" s="1"/>
  <c r="E205" i="103"/>
  <c r="G205" i="103" s="1"/>
  <c r="J205" i="103" s="1"/>
  <c r="E177" i="103"/>
  <c r="G177" i="103" s="1"/>
  <c r="J177" i="103" s="1"/>
  <c r="E168" i="104"/>
  <c r="G168" i="104" s="1"/>
  <c r="J168" i="104" s="1"/>
  <c r="E134" i="104"/>
  <c r="G134" i="104" s="1"/>
  <c r="J134" i="104" s="1"/>
  <c r="E176" i="103"/>
  <c r="G176" i="103" s="1"/>
  <c r="J176" i="103" s="1"/>
  <c r="E128" i="103"/>
  <c r="G128" i="103" s="1"/>
  <c r="J128" i="103" s="1"/>
  <c r="E178" i="103"/>
  <c r="G178" i="103" s="1"/>
  <c r="J178" i="103" s="1"/>
  <c r="E156" i="104"/>
  <c r="G156" i="104" s="1"/>
  <c r="J156" i="104" s="1"/>
  <c r="E170" i="103"/>
  <c r="G170" i="103" s="1"/>
  <c r="J170" i="103" s="1"/>
  <c r="E184" i="103"/>
  <c r="G184" i="103" s="1"/>
  <c r="J184" i="103" s="1"/>
  <c r="E183" i="103"/>
  <c r="G183" i="103" s="1"/>
  <c r="J183" i="103" s="1"/>
  <c r="E185" i="103"/>
  <c r="G185" i="103" s="1"/>
  <c r="J185" i="103" s="1"/>
  <c r="E169" i="103"/>
  <c r="G169" i="103" s="1"/>
  <c r="J169" i="103" s="1"/>
  <c r="E136" i="104"/>
  <c r="G136" i="104" s="1"/>
  <c r="J136" i="104" s="1"/>
  <c r="E199" i="104"/>
  <c r="G199" i="104" s="1"/>
  <c r="J199" i="104" s="1"/>
  <c r="E154" i="100"/>
  <c r="G154" i="100" s="1"/>
  <c r="J154" i="100" s="1"/>
  <c r="E99" i="103"/>
  <c r="G99" i="103" s="1"/>
  <c r="J99" i="103" s="1"/>
  <c r="E132" i="104"/>
  <c r="G132" i="104" s="1"/>
  <c r="J132" i="104" s="1"/>
  <c r="E111" i="104"/>
  <c r="G111" i="104" s="1"/>
  <c r="J111" i="104" s="1"/>
  <c r="E167" i="104"/>
  <c r="G167" i="104" s="1"/>
  <c r="J167" i="104" s="1"/>
  <c r="E129" i="104"/>
  <c r="G129" i="104" s="1"/>
  <c r="J129" i="104" s="1"/>
  <c r="E110" i="104"/>
  <c r="G110" i="104" s="1"/>
  <c r="J110" i="104" s="1"/>
  <c r="E138" i="103"/>
  <c r="G138" i="103" s="1"/>
  <c r="J138" i="103" s="1"/>
  <c r="E131" i="103"/>
  <c r="G131" i="103" s="1"/>
  <c r="J131" i="103" s="1"/>
  <c r="E181" i="104"/>
  <c r="G181" i="104" s="1"/>
  <c r="J181" i="104" s="1"/>
  <c r="E182" i="103"/>
  <c r="G182" i="103" s="1"/>
  <c r="J182" i="103" s="1"/>
  <c r="E112" i="104"/>
  <c r="G112" i="104" s="1"/>
  <c r="J112" i="104" s="1"/>
  <c r="E179" i="104"/>
  <c r="G179" i="104" s="1"/>
  <c r="J179" i="104" s="1"/>
  <c r="E133" i="104"/>
  <c r="G133" i="104" s="1"/>
  <c r="J133" i="104" s="1"/>
  <c r="E160" i="104"/>
  <c r="G160" i="104" s="1"/>
  <c r="J160" i="104" s="1"/>
  <c r="E180" i="104"/>
  <c r="G180" i="104" s="1"/>
  <c r="J180" i="104" s="1"/>
  <c r="G225" i="93"/>
  <c r="J225" i="93" s="1"/>
  <c r="E225" i="94" s="1"/>
  <c r="E161" i="103"/>
  <c r="G161" i="103" s="1"/>
  <c r="J161" i="103" s="1"/>
  <c r="E172" i="103"/>
  <c r="G172" i="103" s="1"/>
  <c r="J172" i="103" s="1"/>
  <c r="E171" i="103"/>
  <c r="G171" i="103" s="1"/>
  <c r="J171" i="103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E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E163" i="92" s="1"/>
  <c r="E163" i="93" s="1"/>
  <c r="E163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E216" i="86" s="1"/>
  <c r="G216" i="86" s="1"/>
  <c r="J216" i="86" s="1"/>
  <c r="E216" i="87" s="1"/>
  <c r="G216" i="87" s="1"/>
  <c r="J216" i="87" s="1"/>
  <c r="E216" i="88" s="1"/>
  <c r="G216" i="88" s="1"/>
  <c r="J216" i="88" s="1"/>
  <c r="E216" i="89" s="1"/>
  <c r="G216" i="89" s="1"/>
  <c r="J216" i="89" s="1"/>
  <c r="E216" i="90" s="1"/>
  <c r="G216" i="90" s="1"/>
  <c r="J216" i="90" s="1"/>
  <c r="E216" i="91" s="1"/>
  <c r="E216" i="92" s="1"/>
  <c r="E216" i="93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E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E121" i="92" s="1"/>
  <c r="E121" i="93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E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E197" i="92" s="1"/>
  <c r="E197" i="93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E64" i="96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E101" i="86" s="1"/>
  <c r="E101" i="87" s="1"/>
  <c r="G101" i="87" s="1"/>
  <c r="J101" i="87" s="1"/>
  <c r="E101" i="88" s="1"/>
  <c r="E101" i="89" s="1"/>
  <c r="G101" i="89" s="1"/>
  <c r="J101" i="89" s="1"/>
  <c r="E101" i="90" s="1"/>
  <c r="E101" i="91" s="1"/>
  <c r="E101" i="92" s="1"/>
  <c r="E101" i="93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E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E85" i="91" s="1"/>
  <c r="E85" i="92" s="1"/>
  <c r="E85" i="93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E54" i="96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E144" i="92" s="1"/>
  <c r="E144" i="93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E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E207" i="92" s="1"/>
  <c r="E207" i="93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E220" i="86" s="1"/>
  <c r="G220" i="86" s="1"/>
  <c r="J220" i="86" s="1"/>
  <c r="E220" i="87" s="1"/>
  <c r="G220" i="87" s="1"/>
  <c r="J220" i="87" s="1"/>
  <c r="E220" i="88" s="1"/>
  <c r="G220" i="88" s="1"/>
  <c r="J220" i="88" s="1"/>
  <c r="E220" i="89" s="1"/>
  <c r="G220" i="89" s="1"/>
  <c r="J220" i="89" s="1"/>
  <c r="E220" i="90" s="1"/>
  <c r="G220" i="90" s="1"/>
  <c r="J220" i="90" s="1"/>
  <c r="E220" i="91" s="1"/>
  <c r="E220" i="92" s="1"/>
  <c r="E220" i="93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E148" i="92" s="1"/>
  <c r="E148" i="93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E76" i="86" s="1"/>
  <c r="E76" i="87" s="1"/>
  <c r="G76" i="87" s="1"/>
  <c r="J76" i="87" s="1"/>
  <c r="E76" i="88" s="1"/>
  <c r="G76" i="88" s="1"/>
  <c r="J76" i="88" s="1"/>
  <c r="E76" i="89" s="1"/>
  <c r="E76" i="90" s="1"/>
  <c r="G76" i="90" s="1"/>
  <c r="J76" i="90" s="1"/>
  <c r="E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E76" i="96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E140" i="92" s="1"/>
  <c r="E140" i="93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E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E166" i="92" s="1"/>
  <c r="E166" i="93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E139" i="92" s="1"/>
  <c r="E139" i="93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2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E96" i="86" s="1"/>
  <c r="E96" i="87" s="1"/>
  <c r="G96" i="87" s="1"/>
  <c r="J96" i="87" s="1"/>
  <c r="E96" i="88" s="1"/>
  <c r="E96" i="89" s="1"/>
  <c r="G96" i="89" s="1"/>
  <c r="J96" i="89" s="1"/>
  <c r="E96" i="90" s="1"/>
  <c r="G96" i="90" s="1"/>
  <c r="J96" i="90" s="1"/>
  <c r="E96" i="91" s="1"/>
  <c r="E96" i="92" s="1"/>
  <c r="E96" i="93" s="1"/>
  <c r="E96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219" i="84" s="1"/>
  <c r="J219" i="84" s="1"/>
  <c r="E219" i="85" s="1"/>
  <c r="E219" i="86" s="1"/>
  <c r="G219" i="86" s="1"/>
  <c r="J219" i="86" s="1"/>
  <c r="E219" i="87" s="1"/>
  <c r="G219" i="87" s="1"/>
  <c r="J219" i="87" s="1"/>
  <c r="E219" i="88" s="1"/>
  <c r="G219" i="88" s="1"/>
  <c r="J219" i="88" s="1"/>
  <c r="E219" i="89" s="1"/>
  <c r="G219" i="89" s="1"/>
  <c r="J219" i="89" s="1"/>
  <c r="E219" i="90" s="1"/>
  <c r="G219" i="90" s="1"/>
  <c r="J219" i="90" s="1"/>
  <c r="E219" i="91" s="1"/>
  <c r="E219" i="92" s="1"/>
  <c r="E219" i="93" s="1"/>
  <c r="E21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E145" i="92" s="1"/>
  <c r="E145" i="93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E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E188" i="92" s="1"/>
  <c r="E188" i="93" s="1"/>
  <c r="E188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E214" i="86" s="1"/>
  <c r="G214" i="86" s="1"/>
  <c r="J214" i="86" s="1"/>
  <c r="E214" i="87" s="1"/>
  <c r="G214" i="87" s="1"/>
  <c r="J214" i="87" s="1"/>
  <c r="E214" i="88" s="1"/>
  <c r="G214" i="88" s="1"/>
  <c r="J214" i="88" s="1"/>
  <c r="E214" i="89" s="1"/>
  <c r="G214" i="89" s="1"/>
  <c r="J214" i="89" s="1"/>
  <c r="E214" i="90" s="1"/>
  <c r="G214" i="90" s="1"/>
  <c r="J214" i="90" s="1"/>
  <c r="E214" i="91" s="1"/>
  <c r="E214" i="92" s="1"/>
  <c r="E214" i="93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E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E120" i="92" s="1"/>
  <c r="E120" i="93" s="1"/>
  <c r="E120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E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E125" i="92" s="1"/>
  <c r="E125" i="93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E68" i="96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E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E152" i="92" s="1"/>
  <c r="E152" i="93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E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E106" i="92" s="1"/>
  <c r="E106" i="93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E65" i="96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E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E122" i="92" s="1"/>
  <c r="E122" i="93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E67" i="96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E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E107" i="92" s="1"/>
  <c r="E107" i="93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E98" i="86" s="1"/>
  <c r="E98" i="87" s="1"/>
  <c r="G98" i="87" s="1"/>
  <c r="J98" i="87" s="1"/>
  <c r="E98" i="88" s="1"/>
  <c r="E98" i="89" s="1"/>
  <c r="G98" i="89" s="1"/>
  <c r="J98" i="89" s="1"/>
  <c r="E98" i="90" s="1"/>
  <c r="G98" i="90" s="1"/>
  <c r="J98" i="90" s="1"/>
  <c r="E98" i="91" s="1"/>
  <c r="E98" i="92" s="1"/>
  <c r="E98" i="93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E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E102" i="92" s="1"/>
  <c r="E102" i="93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E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E158" i="92" s="1"/>
  <c r="E158" i="93" s="1"/>
  <c r="E158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E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E84" i="91" s="1"/>
  <c r="E84" i="92" s="1"/>
  <c r="E84" i="93" s="1"/>
  <c r="E84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E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E195" i="92" s="1"/>
  <c r="E195" i="93" s="1"/>
  <c r="E195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E212" i="86" s="1"/>
  <c r="G212" i="86" s="1"/>
  <c r="J212" i="86" s="1"/>
  <c r="E212" i="87" s="1"/>
  <c r="G212" i="87" s="1"/>
  <c r="J212" i="87" s="1"/>
  <c r="E212" i="88" s="1"/>
  <c r="G212" i="88" s="1"/>
  <c r="J212" i="88" s="1"/>
  <c r="E212" i="89" s="1"/>
  <c r="G212" i="89" s="1"/>
  <c r="J212" i="89" s="1"/>
  <c r="E212" i="90" s="1"/>
  <c r="G212" i="90" s="1"/>
  <c r="J212" i="90" s="1"/>
  <c r="E212" i="91" s="1"/>
  <c r="E212" i="92" s="1"/>
  <c r="E212" i="93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42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E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E159" i="92" s="1"/>
  <c r="E159" i="93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E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E94" i="92" s="1"/>
  <c r="E94" i="93" s="1"/>
  <c r="E9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E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E119" i="92" s="1"/>
  <c r="E119" i="93" s="1"/>
  <c r="E119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E203" i="86" s="1"/>
  <c r="E203" i="87" s="1"/>
  <c r="G203" i="87" s="1"/>
  <c r="J203" i="87" s="1"/>
  <c r="E203" i="88" s="1"/>
  <c r="G203" i="88" s="1"/>
  <c r="J203" i="88" s="1"/>
  <c r="E203" i="89" s="1"/>
  <c r="G203" i="89" s="1"/>
  <c r="J203" i="89" s="1"/>
  <c r="E203" i="90" s="1"/>
  <c r="G203" i="90" s="1"/>
  <c r="J203" i="90" s="1"/>
  <c r="E203" i="91" s="1"/>
  <c r="E203" i="92" s="1"/>
  <c r="E203" i="93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E5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E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E124" i="92" s="1"/>
  <c r="E124" i="93" s="1"/>
  <c r="E124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E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E109" i="92" s="1"/>
  <c r="E109" i="93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E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E162" i="92" s="1"/>
  <c r="E162" i="93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E56" i="90" s="1"/>
  <c r="G56" i="90" s="1"/>
  <c r="J56" i="90" s="1"/>
  <c r="E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E56" i="96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E209" i="86" s="1"/>
  <c r="E209" i="87" s="1"/>
  <c r="G209" i="87" s="1"/>
  <c r="J209" i="87" s="1"/>
  <c r="E209" i="88" s="1"/>
  <c r="G209" i="88" s="1"/>
  <c r="J209" i="88" s="1"/>
  <c r="E209" i="89" s="1"/>
  <c r="G209" i="89" s="1"/>
  <c r="J209" i="89" s="1"/>
  <c r="E209" i="90" s="1"/>
  <c r="G209" i="90" s="1"/>
  <c r="J209" i="90" s="1"/>
  <c r="E209" i="91" s="1"/>
  <c r="E209" i="92" s="1"/>
  <c r="E209" i="93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E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E196" i="92" s="1"/>
  <c r="E196" i="93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E206" i="86" s="1"/>
  <c r="E206" i="87" s="1"/>
  <c r="G206" i="87" s="1"/>
  <c r="J206" i="87" s="1"/>
  <c r="E206" i="88" s="1"/>
  <c r="G206" i="88" s="1"/>
  <c r="J206" i="88" s="1"/>
  <c r="E206" i="89" s="1"/>
  <c r="G206" i="89" s="1"/>
  <c r="J206" i="89" s="1"/>
  <c r="E206" i="90" s="1"/>
  <c r="G206" i="90" s="1"/>
  <c r="J206" i="90" s="1"/>
  <c r="E206" i="91" s="1"/>
  <c r="E206" i="92" s="1"/>
  <c r="E206" i="93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E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E127" i="92" s="1"/>
  <c r="E127" i="93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E115" i="86" s="1"/>
  <c r="E115" i="87" s="1"/>
  <c r="G115" i="87" s="1"/>
  <c r="J115" i="87" s="1"/>
  <c r="E115" i="88" s="1"/>
  <c r="E115" i="89" s="1"/>
  <c r="G115" i="89" s="1"/>
  <c r="J115" i="89" s="1"/>
  <c r="E115" i="90" s="1"/>
  <c r="G115" i="90" s="1"/>
  <c r="J115" i="90" s="1"/>
  <c r="E115" i="91" s="1"/>
  <c r="E115" i="92" s="1"/>
  <c r="E115" i="93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E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E193" i="92" s="1"/>
  <c r="E193" i="93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E88" i="86" s="1"/>
  <c r="E88" i="87" s="1"/>
  <c r="G88" i="87" s="1"/>
  <c r="J88" i="87" s="1"/>
  <c r="E88" i="88" s="1"/>
  <c r="G88" i="88" s="1"/>
  <c r="J88" i="88" s="1"/>
  <c r="E88" i="89" s="1"/>
  <c r="E88" i="90" s="1"/>
  <c r="E88" i="91" s="1"/>
  <c r="E88" i="92" s="1"/>
  <c r="E88" i="93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E141" i="92" s="1"/>
  <c r="E141" i="93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G221" i="84" s="1"/>
  <c r="J221" i="84" s="1"/>
  <c r="E221" i="85" s="1"/>
  <c r="E221" i="86" s="1"/>
  <c r="G221" i="86" s="1"/>
  <c r="J221" i="86" s="1"/>
  <c r="E221" i="87" s="1"/>
  <c r="G221" i="87" s="1"/>
  <c r="J221" i="87" s="1"/>
  <c r="E221" i="88" s="1"/>
  <c r="G221" i="88" s="1"/>
  <c r="J221" i="88" s="1"/>
  <c r="E221" i="89" s="1"/>
  <c r="G221" i="89" s="1"/>
  <c r="J221" i="89" s="1"/>
  <c r="E221" i="90" s="1"/>
  <c r="G221" i="90" s="1"/>
  <c r="J221" i="90" s="1"/>
  <c r="E221" i="91" s="1"/>
  <c r="E221" i="92" s="1"/>
  <c r="E221" i="93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E57" i="90" s="1"/>
  <c r="G57" i="90" s="1"/>
  <c r="J57" i="90" s="1"/>
  <c r="E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E57" i="96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E213" i="85" s="1"/>
  <c r="E213" i="86" s="1"/>
  <c r="G213" i="86" s="1"/>
  <c r="J213" i="86" s="1"/>
  <c r="E213" i="87" s="1"/>
  <c r="G213" i="87" s="1"/>
  <c r="J213" i="87" s="1"/>
  <c r="E213" i="88" s="1"/>
  <c r="G213" i="88" s="1"/>
  <c r="J213" i="88" s="1"/>
  <c r="E213" i="89" s="1"/>
  <c r="G213" i="89" s="1"/>
  <c r="J213" i="89" s="1"/>
  <c r="E213" i="90" s="1"/>
  <c r="G213" i="90" s="1"/>
  <c r="J213" i="90" s="1"/>
  <c r="E213" i="91" s="1"/>
  <c r="E213" i="92" s="1"/>
  <c r="E213" i="93" s="1"/>
  <c r="E213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E55" i="90" s="1"/>
  <c r="G55" i="90" s="1"/>
  <c r="J55" i="90" s="1"/>
  <c r="E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E55" i="96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E218" i="86" s="1"/>
  <c r="G218" i="86" s="1"/>
  <c r="J218" i="86" s="1"/>
  <c r="E218" i="87" s="1"/>
  <c r="G218" i="87" s="1"/>
  <c r="J218" i="87" s="1"/>
  <c r="E218" i="88" s="1"/>
  <c r="G218" i="88" s="1"/>
  <c r="J218" i="88" s="1"/>
  <c r="E218" i="89" s="1"/>
  <c r="G218" i="89" s="1"/>
  <c r="J218" i="89" s="1"/>
  <c r="E218" i="90" s="1"/>
  <c r="G218" i="90" s="1"/>
  <c r="J218" i="90" s="1"/>
  <c r="E218" i="91" s="1"/>
  <c r="E218" i="92" s="1"/>
  <c r="E218" i="93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E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E104" i="92" s="1"/>
  <c r="E104" i="93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E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E200" i="92" s="1"/>
  <c r="E200" i="93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E61" i="90" s="1"/>
  <c r="G61" i="90" s="1"/>
  <c r="J61" i="90" s="1"/>
  <c r="E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E61" i="96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E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E82" i="91" s="1"/>
  <c r="E82" i="92" s="1"/>
  <c r="E82" i="93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E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E123" i="92" s="1"/>
  <c r="E123" i="93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E135" i="92" s="1"/>
  <c r="E135" i="93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E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E201" i="92" s="1"/>
  <c r="E201" i="93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E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E164" i="92" s="1"/>
  <c r="E164" i="93" s="1"/>
  <c r="E164" i="8"/>
  <c r="G73" i="77"/>
  <c r="J73" i="77" s="1"/>
  <c r="E73" i="78" s="1"/>
  <c r="G73" i="78" s="1"/>
  <c r="J73" i="78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E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E77" i="92" s="1"/>
  <c r="E77" i="93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E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E90" i="92" s="1"/>
  <c r="E90" i="93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E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E86" i="91" s="1"/>
  <c r="E86" i="92" s="1"/>
  <c r="E86" i="93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E147" i="92" s="1"/>
  <c r="E147" i="93" s="1"/>
  <c r="E147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E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E153" i="92" s="1"/>
  <c r="E153" i="93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9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E143" i="92" s="1"/>
  <c r="E143" i="93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E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E93" i="92" s="1"/>
  <c r="E93" i="93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E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E126" i="92" s="1"/>
  <c r="E126" i="93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E58" i="90" s="1"/>
  <c r="G58" i="90" s="1"/>
  <c r="J58" i="90" s="1"/>
  <c r="E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E58" i="96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E211" i="86" s="1"/>
  <c r="E211" i="87" s="1"/>
  <c r="G211" i="87" s="1"/>
  <c r="J211" i="87" s="1"/>
  <c r="E211" i="88" s="1"/>
  <c r="G211" i="88" s="1"/>
  <c r="J211" i="88" s="1"/>
  <c r="E211" i="89" s="1"/>
  <c r="G211" i="89" s="1"/>
  <c r="J211" i="89" s="1"/>
  <c r="E211" i="90" s="1"/>
  <c r="G211" i="90" s="1"/>
  <c r="J211" i="90" s="1"/>
  <c r="E211" i="91" s="1"/>
  <c r="E211" i="92" s="1"/>
  <c r="E211" i="93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E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E165" i="92" s="1"/>
  <c r="E165" i="93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E215" i="86" s="1"/>
  <c r="G215" i="86" s="1"/>
  <c r="J215" i="86" s="1"/>
  <c r="E215" i="87" s="1"/>
  <c r="G215" i="87" s="1"/>
  <c r="J215" i="87" s="1"/>
  <c r="E215" i="88" s="1"/>
  <c r="G215" i="88" s="1"/>
  <c r="J215" i="88" s="1"/>
  <c r="E215" i="89" s="1"/>
  <c r="G215" i="89" s="1"/>
  <c r="J215" i="89" s="1"/>
  <c r="E215" i="90" s="1"/>
  <c r="G215" i="90" s="1"/>
  <c r="J215" i="90" s="1"/>
  <c r="E215" i="91" s="1"/>
  <c r="E215" i="92" s="1"/>
  <c r="E215" i="93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E223" i="85" s="1"/>
  <c r="E223" i="86" s="1"/>
  <c r="G223" i="86" s="1"/>
  <c r="J223" i="86" s="1"/>
  <c r="E223" i="87" s="1"/>
  <c r="G223" i="87" s="1"/>
  <c r="J223" i="87" s="1"/>
  <c r="E223" i="88" s="1"/>
  <c r="G223" i="88" s="1"/>
  <c r="J223" i="88" s="1"/>
  <c r="E223" i="89" s="1"/>
  <c r="G223" i="89" s="1"/>
  <c r="J223" i="89" s="1"/>
  <c r="E223" i="90" s="1"/>
  <c r="G223" i="90" s="1"/>
  <c r="J223" i="90" s="1"/>
  <c r="E223" i="91" s="1"/>
  <c r="E223" i="92" s="1"/>
  <c r="E223" i="93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E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E151" i="92" s="1"/>
  <c r="E151" i="93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E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E198" i="92" s="1"/>
  <c r="E198" i="93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E63" i="96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E210" i="86" s="1"/>
  <c r="E210" i="87" s="1"/>
  <c r="G210" i="87" s="1"/>
  <c r="J210" i="87" s="1"/>
  <c r="E210" i="88" s="1"/>
  <c r="G210" i="88" s="1"/>
  <c r="J210" i="88" s="1"/>
  <c r="E210" i="89" s="1"/>
  <c r="G210" i="89" s="1"/>
  <c r="J210" i="89" s="1"/>
  <c r="E210" i="90" s="1"/>
  <c r="G210" i="90" s="1"/>
  <c r="J210" i="90" s="1"/>
  <c r="E210" i="91" s="1"/>
  <c r="E210" i="92" s="1"/>
  <c r="E210" i="93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E75" i="86" s="1"/>
  <c r="E75" i="87" s="1"/>
  <c r="G75" i="87" s="1"/>
  <c r="J75" i="87" s="1"/>
  <c r="E75" i="88" s="1"/>
  <c r="G75" i="88" s="1"/>
  <c r="J75" i="88" s="1"/>
  <c r="E75" i="89" s="1"/>
  <c r="E75" i="90" s="1"/>
  <c r="G75" i="90" s="1"/>
  <c r="J75" i="90" s="1"/>
  <c r="E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E75" i="96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E97" i="86" s="1"/>
  <c r="E97" i="87" s="1"/>
  <c r="G97" i="87" s="1"/>
  <c r="J97" i="87" s="1"/>
  <c r="E97" i="88" s="1"/>
  <c r="E97" i="89" s="1"/>
  <c r="G97" i="89" s="1"/>
  <c r="J97" i="89" s="1"/>
  <c r="E97" i="90" s="1"/>
  <c r="G97" i="90" s="1"/>
  <c r="J97" i="90" s="1"/>
  <c r="E97" i="91" s="1"/>
  <c r="E97" i="92" s="1"/>
  <c r="E97" i="93" s="1"/>
  <c r="E97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E60" i="90" s="1"/>
  <c r="G60" i="90" s="1"/>
  <c r="J60" i="90" s="1"/>
  <c r="E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E60" i="96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E66" i="96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E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E92" i="92" s="1"/>
  <c r="E92" i="93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E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E78" i="92" s="1"/>
  <c r="E78" i="93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E53" i="96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E208" i="86" s="1"/>
  <c r="E208" i="87" s="1"/>
  <c r="G208" i="87" s="1"/>
  <c r="J208" i="87" s="1"/>
  <c r="E208" i="88" s="1"/>
  <c r="G208" i="88" s="1"/>
  <c r="J208" i="88" s="1"/>
  <c r="E208" i="89" s="1"/>
  <c r="G208" i="89" s="1"/>
  <c r="J208" i="89" s="1"/>
  <c r="E208" i="90" s="1"/>
  <c r="G208" i="90" s="1"/>
  <c r="J208" i="90" s="1"/>
  <c r="E208" i="91" s="1"/>
  <c r="E208" i="92" s="1"/>
  <c r="E208" i="93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E71" i="96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E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E79" i="92" s="1"/>
  <c r="E79" i="93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G224" i="84" s="1"/>
  <c r="J224" i="84" s="1"/>
  <c r="E224" i="85" s="1"/>
  <c r="E224" i="86" s="1"/>
  <c r="G224" i="86" s="1"/>
  <c r="J224" i="86" s="1"/>
  <c r="E224" i="87" s="1"/>
  <c r="G224" i="87" s="1"/>
  <c r="J224" i="87" s="1"/>
  <c r="E224" i="88" s="1"/>
  <c r="G224" i="88" s="1"/>
  <c r="J224" i="88" s="1"/>
  <c r="E224" i="89" s="1"/>
  <c r="G224" i="89" s="1"/>
  <c r="J224" i="89" s="1"/>
  <c r="E224" i="90" s="1"/>
  <c r="G224" i="90" s="1"/>
  <c r="J224" i="90" s="1"/>
  <c r="E224" i="91" s="1"/>
  <c r="E224" i="92" s="1"/>
  <c r="E224" i="93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E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E103" i="92" s="1"/>
  <c r="E103" i="93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G222" i="84" s="1"/>
  <c r="J222" i="84" s="1"/>
  <c r="E222" i="85" s="1"/>
  <c r="E222" i="86" s="1"/>
  <c r="G222" i="86" s="1"/>
  <c r="J222" i="86" s="1"/>
  <c r="E222" i="87" s="1"/>
  <c r="G222" i="87" s="1"/>
  <c r="J222" i="87" s="1"/>
  <c r="E222" i="88" s="1"/>
  <c r="G222" i="88" s="1"/>
  <c r="J222" i="88" s="1"/>
  <c r="E222" i="89" s="1"/>
  <c r="G222" i="89" s="1"/>
  <c r="J222" i="89" s="1"/>
  <c r="E222" i="90" s="1"/>
  <c r="G222" i="90" s="1"/>
  <c r="J222" i="90" s="1"/>
  <c r="E222" i="91" s="1"/>
  <c r="E222" i="92" s="1"/>
  <c r="E222" i="93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E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E91" i="92" s="1"/>
  <c r="E91" i="93" s="1"/>
  <c r="E91" i="8"/>
  <c r="E72" i="77"/>
  <c r="G72" i="77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E72" i="96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E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E83" i="91" s="1"/>
  <c r="E83" i="92" s="1"/>
  <c r="E83" i="93" s="1"/>
  <c r="E83" i="8"/>
  <c r="G149" i="78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E149" i="92" s="1"/>
  <c r="E149" i="93" s="1"/>
  <c r="E149" i="8"/>
  <c r="J149" i="8" s="1"/>
  <c r="G149" i="77"/>
  <c r="J149" i="77" s="1"/>
  <c r="E149" i="78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M226" i="8"/>
  <c r="K213" i="64"/>
  <c r="K215" i="64" s="1"/>
  <c r="G70" i="103" l="1"/>
  <c r="J70" i="103" s="1"/>
  <c r="E70" i="104" s="1"/>
  <c r="G69" i="103"/>
  <c r="J69" i="103" s="1"/>
  <c r="E69" i="104" s="1"/>
  <c r="G67" i="96"/>
  <c r="J67" i="96" s="1"/>
  <c r="E67" i="97" s="1"/>
  <c r="G60" i="96"/>
  <c r="J60" i="96" s="1"/>
  <c r="E60" i="97" s="1"/>
  <c r="G61" i="96"/>
  <c r="J61" i="96" s="1"/>
  <c r="E61" i="97" s="1"/>
  <c r="G71" i="96"/>
  <c r="J71" i="96" s="1"/>
  <c r="E71" i="97" s="1"/>
  <c r="G55" i="96"/>
  <c r="J55" i="96" s="1"/>
  <c r="E55" i="97" s="1"/>
  <c r="G72" i="96"/>
  <c r="J72" i="96" s="1"/>
  <c r="E72" i="97" s="1"/>
  <c r="G58" i="96"/>
  <c r="J58" i="96" s="1"/>
  <c r="E58" i="97" s="1"/>
  <c r="G75" i="96"/>
  <c r="J75" i="96" s="1"/>
  <c r="E75" i="97" s="1"/>
  <c r="G68" i="96"/>
  <c r="J68" i="96" s="1"/>
  <c r="E68" i="97" s="1"/>
  <c r="G54" i="96"/>
  <c r="J54" i="96" s="1"/>
  <c r="E54" i="97" s="1"/>
  <c r="G64" i="96"/>
  <c r="J64" i="96" s="1"/>
  <c r="E64" i="97" s="1"/>
  <c r="G53" i="96"/>
  <c r="J53" i="96" s="1"/>
  <c r="E53" i="97" s="1"/>
  <c r="G66" i="96"/>
  <c r="J66" i="96" s="1"/>
  <c r="E66" i="97" s="1"/>
  <c r="G63" i="96"/>
  <c r="J63" i="96" s="1"/>
  <c r="E63" i="97" s="1"/>
  <c r="G56" i="96"/>
  <c r="J56" i="96" s="1"/>
  <c r="E56" i="97" s="1"/>
  <c r="G65" i="96"/>
  <c r="J65" i="96" s="1"/>
  <c r="E65" i="97" s="1"/>
  <c r="G57" i="96"/>
  <c r="J57" i="96" s="1"/>
  <c r="E57" i="97" s="1"/>
  <c r="G76" i="96"/>
  <c r="J76" i="96" s="1"/>
  <c r="E76" i="97" s="1"/>
  <c r="E180" i="105"/>
  <c r="G180" i="105" s="1"/>
  <c r="J180" i="105" s="1"/>
  <c r="E138" i="104"/>
  <c r="G138" i="104" s="1"/>
  <c r="J138" i="104" s="1"/>
  <c r="E199" i="105"/>
  <c r="G199" i="105" s="1"/>
  <c r="J199" i="105" s="1"/>
  <c r="E178" i="104"/>
  <c r="G178" i="104" s="1"/>
  <c r="J178" i="104" s="1"/>
  <c r="E137" i="104"/>
  <c r="G137" i="104" s="1"/>
  <c r="J137" i="104" s="1"/>
  <c r="E160" i="105"/>
  <c r="G160" i="105" s="1"/>
  <c r="J160" i="105" s="1"/>
  <c r="E110" i="105"/>
  <c r="G110" i="105" s="1"/>
  <c r="J110" i="105" s="1"/>
  <c r="E136" i="105"/>
  <c r="G136" i="105" s="1"/>
  <c r="J136" i="105" s="1"/>
  <c r="E128" i="104"/>
  <c r="G128" i="104" s="1"/>
  <c r="J128" i="104" s="1"/>
  <c r="E81" i="105"/>
  <c r="G81" i="105" s="1"/>
  <c r="J81" i="105" s="1"/>
  <c r="E133" i="105"/>
  <c r="G133" i="105" s="1"/>
  <c r="J133" i="105" s="1"/>
  <c r="E129" i="105"/>
  <c r="G129" i="105" s="1"/>
  <c r="J129" i="105" s="1"/>
  <c r="E169" i="104"/>
  <c r="G169" i="104" s="1"/>
  <c r="J169" i="104" s="1"/>
  <c r="E176" i="104"/>
  <c r="G176" i="104" s="1"/>
  <c r="J176" i="104" s="1"/>
  <c r="E113" i="104"/>
  <c r="G113" i="104" s="1"/>
  <c r="J113" i="104" s="1"/>
  <c r="E179" i="105"/>
  <c r="G179" i="105" s="1"/>
  <c r="J179" i="105" s="1"/>
  <c r="E167" i="105"/>
  <c r="G167" i="105" s="1"/>
  <c r="J167" i="105" s="1"/>
  <c r="E185" i="104"/>
  <c r="G185" i="104" s="1"/>
  <c r="J185" i="104" s="1"/>
  <c r="E134" i="105"/>
  <c r="G134" i="105" s="1"/>
  <c r="J134" i="105" s="1"/>
  <c r="E171" i="104"/>
  <c r="G171" i="104" s="1"/>
  <c r="J171" i="104" s="1"/>
  <c r="E112" i="105"/>
  <c r="G112" i="105" s="1"/>
  <c r="J112" i="105" s="1"/>
  <c r="E111" i="105"/>
  <c r="G111" i="105" s="1"/>
  <c r="J111" i="105" s="1"/>
  <c r="E183" i="104"/>
  <c r="G183" i="104" s="1"/>
  <c r="J183" i="104" s="1"/>
  <c r="E168" i="105"/>
  <c r="G168" i="105" s="1"/>
  <c r="J168" i="105" s="1"/>
  <c r="E172" i="104"/>
  <c r="G172" i="104" s="1"/>
  <c r="J172" i="104" s="1"/>
  <c r="E182" i="104"/>
  <c r="G182" i="104" s="1"/>
  <c r="J182" i="104" s="1"/>
  <c r="E132" i="105"/>
  <c r="G132" i="105" s="1"/>
  <c r="J132" i="105" s="1"/>
  <c r="E184" i="104"/>
  <c r="G184" i="104" s="1"/>
  <c r="J184" i="104" s="1"/>
  <c r="E177" i="104"/>
  <c r="G177" i="104" s="1"/>
  <c r="J177" i="104" s="1"/>
  <c r="E186" i="105"/>
  <c r="G186" i="105" s="1"/>
  <c r="J186" i="105" s="1"/>
  <c r="E161" i="104"/>
  <c r="G161" i="104" s="1"/>
  <c r="J161" i="104" s="1"/>
  <c r="E181" i="105"/>
  <c r="G181" i="105" s="1"/>
  <c r="J181" i="105" s="1"/>
  <c r="E99" i="104"/>
  <c r="G99" i="104" s="1"/>
  <c r="J99" i="104" s="1"/>
  <c r="E170" i="104"/>
  <c r="G170" i="104" s="1"/>
  <c r="J170" i="104" s="1"/>
  <c r="E80" i="105"/>
  <c r="G80" i="105" s="1"/>
  <c r="J80" i="105" s="1"/>
  <c r="E225" i="95"/>
  <c r="G225" i="94"/>
  <c r="J225" i="94" s="1"/>
  <c r="E131" i="104"/>
  <c r="G131" i="104" s="1"/>
  <c r="J131" i="104" s="1"/>
  <c r="E154" i="101"/>
  <c r="G154" i="101" s="1"/>
  <c r="J154" i="101" s="1"/>
  <c r="E156" i="105"/>
  <c r="G156" i="105" s="1"/>
  <c r="J156" i="105" s="1"/>
  <c r="E204" i="105"/>
  <c r="G204" i="105" s="1"/>
  <c r="J204" i="105" s="1"/>
  <c r="G91" i="93"/>
  <c r="J91" i="93" s="1"/>
  <c r="E91" i="94" s="1"/>
  <c r="G208" i="93"/>
  <c r="J208" i="93" s="1"/>
  <c r="E208" i="94" s="1"/>
  <c r="G164" i="93"/>
  <c r="J164" i="93" s="1"/>
  <c r="E164" i="94" s="1"/>
  <c r="E88" i="94"/>
  <c r="G88" i="93"/>
  <c r="J88" i="93" s="1"/>
  <c r="G159" i="93"/>
  <c r="J159" i="93" s="1"/>
  <c r="E159" i="94" s="1"/>
  <c r="G98" i="93"/>
  <c r="J98" i="93" s="1"/>
  <c r="E98" i="94" s="1"/>
  <c r="G219" i="93"/>
  <c r="J219" i="93" s="1"/>
  <c r="E219" i="94" s="1"/>
  <c r="E222" i="94"/>
  <c r="G222" i="93"/>
  <c r="J222" i="93" s="1"/>
  <c r="G223" i="93"/>
  <c r="J223" i="93" s="1"/>
  <c r="E223" i="94" s="1"/>
  <c r="G201" i="93"/>
  <c r="J201" i="93" s="1"/>
  <c r="E201" i="94" s="1"/>
  <c r="G104" i="93"/>
  <c r="J104" i="93" s="1"/>
  <c r="E104" i="94" s="1"/>
  <c r="G193" i="93"/>
  <c r="J193" i="93" s="1"/>
  <c r="E193" i="94" s="1"/>
  <c r="G162" i="93"/>
  <c r="J162" i="93" s="1"/>
  <c r="E162" i="94" s="1"/>
  <c r="G203" i="93"/>
  <c r="J203" i="93" s="1"/>
  <c r="E203" i="94" s="1"/>
  <c r="G84" i="93"/>
  <c r="J84" i="93" s="1"/>
  <c r="E84" i="94" s="1"/>
  <c r="G214" i="93"/>
  <c r="J214" i="93" s="1"/>
  <c r="E214" i="94" s="1"/>
  <c r="G140" i="93"/>
  <c r="J140" i="93" s="1"/>
  <c r="E140" i="94" s="1"/>
  <c r="G220" i="93"/>
  <c r="J220" i="93" s="1"/>
  <c r="E220" i="94" s="1"/>
  <c r="G85" i="93"/>
  <c r="J85" i="93" s="1"/>
  <c r="E85" i="94" s="1"/>
  <c r="G197" i="93"/>
  <c r="J197" i="93" s="1"/>
  <c r="E197" i="94" s="1"/>
  <c r="G216" i="93"/>
  <c r="J216" i="93" s="1"/>
  <c r="E216" i="94" s="1"/>
  <c r="E205" i="104"/>
  <c r="G205" i="104" s="1"/>
  <c r="J205" i="104" s="1"/>
  <c r="E130" i="104"/>
  <c r="G130" i="104" s="1"/>
  <c r="J130" i="104" s="1"/>
  <c r="G149" i="93"/>
  <c r="J149" i="93" s="1"/>
  <c r="E149" i="94" s="1"/>
  <c r="G83" i="93"/>
  <c r="J83" i="93" s="1"/>
  <c r="E83" i="94" s="1"/>
  <c r="G224" i="93"/>
  <c r="J224" i="93" s="1"/>
  <c r="E224" i="94" s="1"/>
  <c r="G198" i="93"/>
  <c r="J198" i="93" s="1"/>
  <c r="E198" i="94" s="1"/>
  <c r="G165" i="93"/>
  <c r="J165" i="93" s="1"/>
  <c r="E165" i="94" s="1"/>
  <c r="G93" i="93"/>
  <c r="J93" i="93" s="1"/>
  <c r="E93" i="94" s="1"/>
  <c r="G90" i="93"/>
  <c r="J90" i="93" s="1"/>
  <c r="E90" i="94" s="1"/>
  <c r="G82" i="93"/>
  <c r="J82" i="93" s="1"/>
  <c r="E82" i="94" s="1"/>
  <c r="G107" i="93"/>
  <c r="J107" i="93" s="1"/>
  <c r="E107" i="94" s="1"/>
  <c r="G96" i="93"/>
  <c r="J96" i="93" s="1"/>
  <c r="E96" i="94" s="1"/>
  <c r="G78" i="93"/>
  <c r="J78" i="93" s="1"/>
  <c r="E78" i="94" s="1"/>
  <c r="G97" i="93"/>
  <c r="J97" i="93" s="1"/>
  <c r="E97" i="94" s="1"/>
  <c r="G211" i="93"/>
  <c r="J211" i="93" s="1"/>
  <c r="E211" i="94" s="1"/>
  <c r="G153" i="93"/>
  <c r="J153" i="93" s="1"/>
  <c r="E153" i="94" s="1"/>
  <c r="G135" i="93"/>
  <c r="J135" i="93" s="1"/>
  <c r="E135" i="94" s="1"/>
  <c r="G218" i="93"/>
  <c r="J218" i="93" s="1"/>
  <c r="E218" i="94" s="1"/>
  <c r="G115" i="93"/>
  <c r="J115" i="93" s="1"/>
  <c r="E115" i="94" s="1"/>
  <c r="G109" i="93"/>
  <c r="J109" i="93" s="1"/>
  <c r="E109" i="94" s="1"/>
  <c r="G119" i="93"/>
  <c r="J119" i="93" s="1"/>
  <c r="E119" i="94" s="1"/>
  <c r="G188" i="93"/>
  <c r="J188" i="93" s="1"/>
  <c r="E188" i="94" s="1"/>
  <c r="G148" i="93"/>
  <c r="J148" i="93" s="1"/>
  <c r="E148" i="94" s="1"/>
  <c r="G207" i="93"/>
  <c r="J207" i="93" s="1"/>
  <c r="E207" i="94" s="1"/>
  <c r="G101" i="93"/>
  <c r="J101" i="93" s="1"/>
  <c r="E101" i="94" s="1"/>
  <c r="G121" i="93"/>
  <c r="J121" i="93" s="1"/>
  <c r="E121" i="94" s="1"/>
  <c r="G163" i="93"/>
  <c r="J163" i="93" s="1"/>
  <c r="E163" i="94" s="1"/>
  <c r="G77" i="93"/>
  <c r="J77" i="93" s="1"/>
  <c r="E77" i="94" s="1"/>
  <c r="G221" i="93"/>
  <c r="J221" i="93" s="1"/>
  <c r="E221" i="94" s="1"/>
  <c r="G196" i="93"/>
  <c r="J196" i="93" s="1"/>
  <c r="E196" i="94" s="1"/>
  <c r="G158" i="93"/>
  <c r="J158" i="93" s="1"/>
  <c r="E158" i="94" s="1"/>
  <c r="G106" i="93"/>
  <c r="J106" i="93" s="1"/>
  <c r="E106" i="94" s="1"/>
  <c r="G79" i="93"/>
  <c r="J79" i="93" s="1"/>
  <c r="E79" i="94" s="1"/>
  <c r="G210" i="93"/>
  <c r="J210" i="93" s="1"/>
  <c r="E210" i="94" s="1"/>
  <c r="G215" i="93"/>
  <c r="J215" i="93" s="1"/>
  <c r="E215" i="94" s="1"/>
  <c r="G143" i="93"/>
  <c r="J143" i="93" s="1"/>
  <c r="E143" i="94" s="1"/>
  <c r="G123" i="93"/>
  <c r="J123" i="93" s="1"/>
  <c r="E123" i="94" s="1"/>
  <c r="G127" i="93"/>
  <c r="J127" i="93" s="1"/>
  <c r="E127" i="94" s="1"/>
  <c r="G124" i="93"/>
  <c r="J124" i="93" s="1"/>
  <c r="E124" i="94" s="1"/>
  <c r="G212" i="93"/>
  <c r="J212" i="93" s="1"/>
  <c r="E212" i="94" s="1"/>
  <c r="G122" i="93"/>
  <c r="J122" i="93" s="1"/>
  <c r="E122" i="94" s="1"/>
  <c r="G125" i="93"/>
  <c r="J125" i="93" s="1"/>
  <c r="E125" i="94" s="1"/>
  <c r="G139" i="93"/>
  <c r="J139" i="93" s="1"/>
  <c r="E139" i="94" s="1"/>
  <c r="G144" i="93"/>
  <c r="J144" i="93" s="1"/>
  <c r="E144" i="94" s="1"/>
  <c r="G103" i="93"/>
  <c r="J103" i="93" s="1"/>
  <c r="E103" i="94" s="1"/>
  <c r="G92" i="93"/>
  <c r="J92" i="93" s="1"/>
  <c r="E92" i="94" s="1"/>
  <c r="G151" i="93"/>
  <c r="J151" i="93" s="1"/>
  <c r="E151" i="94" s="1"/>
  <c r="G147" i="93"/>
  <c r="J147" i="93" s="1"/>
  <c r="E147" i="94" s="1"/>
  <c r="G200" i="93"/>
  <c r="J200" i="93" s="1"/>
  <c r="E200" i="94" s="1"/>
  <c r="G141" i="93"/>
  <c r="J141" i="93" s="1"/>
  <c r="E141" i="94" s="1"/>
  <c r="G209" i="93"/>
  <c r="J209" i="93" s="1"/>
  <c r="E209" i="94" s="1"/>
  <c r="G94" i="93"/>
  <c r="J94" i="93" s="1"/>
  <c r="E94" i="94" s="1"/>
  <c r="G102" i="93"/>
  <c r="J102" i="93" s="1"/>
  <c r="E102" i="94" s="1"/>
  <c r="G152" i="93"/>
  <c r="J152" i="93" s="1"/>
  <c r="E152" i="94" s="1"/>
  <c r="G145" i="93"/>
  <c r="J145" i="93" s="1"/>
  <c r="E145" i="94" s="1"/>
  <c r="G126" i="93"/>
  <c r="J126" i="93" s="1"/>
  <c r="E126" i="94" s="1"/>
  <c r="G86" i="93"/>
  <c r="J86" i="93" s="1"/>
  <c r="E86" i="94" s="1"/>
  <c r="G213" i="93"/>
  <c r="J213" i="93" s="1"/>
  <c r="E213" i="94" s="1"/>
  <c r="G206" i="93"/>
  <c r="J206" i="93" s="1"/>
  <c r="E206" i="94" s="1"/>
  <c r="G195" i="93"/>
  <c r="J195" i="93" s="1"/>
  <c r="E195" i="94" s="1"/>
  <c r="G120" i="93"/>
  <c r="J120" i="93" s="1"/>
  <c r="E120" i="94" s="1"/>
  <c r="G166" i="93"/>
  <c r="J166" i="93" s="1"/>
  <c r="E166" i="94" s="1"/>
  <c r="E73" i="79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E73" i="88" s="1"/>
  <c r="G73" i="88" s="1"/>
  <c r="J73" i="88" s="1"/>
  <c r="E73" i="89" s="1"/>
  <c r="E73" i="90" s="1"/>
  <c r="G73" i="90" s="1"/>
  <c r="J73" i="90" s="1"/>
  <c r="E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E73" i="96" s="1"/>
  <c r="J72" i="8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215" i="8"/>
  <c r="G215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E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E105" i="92" s="1"/>
  <c r="E105" i="93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E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E89" i="92" s="1"/>
  <c r="E89" i="93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J5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E142" i="92" s="1"/>
  <c r="E142" i="93" s="1"/>
  <c r="E142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E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E117" i="92" s="1"/>
  <c r="E117" i="93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E146" i="92" s="1"/>
  <c r="E146" i="93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E217" i="86" s="1"/>
  <c r="G217" i="86" s="1"/>
  <c r="J217" i="86" s="1"/>
  <c r="E217" i="87" s="1"/>
  <c r="G217" i="87" s="1"/>
  <c r="J217" i="87" s="1"/>
  <c r="E217" i="88" s="1"/>
  <c r="G217" i="88" s="1"/>
  <c r="J217" i="88" s="1"/>
  <c r="E217" i="89" s="1"/>
  <c r="G217" i="89" s="1"/>
  <c r="J217" i="89" s="1"/>
  <c r="E217" i="90" s="1"/>
  <c r="G217" i="90" s="1"/>
  <c r="J217" i="90" s="1"/>
  <c r="E217" i="91" s="1"/>
  <c r="E217" i="92" s="1"/>
  <c r="E217" i="93" s="1"/>
  <c r="E21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E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E194" i="92" s="1"/>
  <c r="E194" i="93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E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E108" i="92" s="1"/>
  <c r="E108" i="93" s="1"/>
  <c r="E108" i="8"/>
  <c r="G149" i="8"/>
  <c r="G187" i="74"/>
  <c r="J187" i="74" s="1"/>
  <c r="G118" i="74"/>
  <c r="J118" i="74" s="1"/>
  <c r="G116" i="74"/>
  <c r="J116" i="74" s="1"/>
  <c r="K216" i="64"/>
  <c r="G63" i="97" l="1"/>
  <c r="J63" i="97" s="1"/>
  <c r="E63" i="98" s="1"/>
  <c r="G72" i="97"/>
  <c r="J72" i="97" s="1"/>
  <c r="E72" i="98" s="1"/>
  <c r="G66" i="97"/>
  <c r="J66" i="97" s="1"/>
  <c r="E66" i="98" s="1"/>
  <c r="G55" i="97"/>
  <c r="J55" i="97" s="1"/>
  <c r="E55" i="98" s="1"/>
  <c r="G64" i="97"/>
  <c r="J64" i="97" s="1"/>
  <c r="E64" i="98" s="1"/>
  <c r="G61" i="97"/>
  <c r="J61" i="97" s="1"/>
  <c r="E61" i="98" s="1"/>
  <c r="G76" i="97"/>
  <c r="J76" i="97" s="1"/>
  <c r="E76" i="98" s="1"/>
  <c r="G54" i="97"/>
  <c r="J54" i="97" s="1"/>
  <c r="E54" i="98" s="1"/>
  <c r="G60" i="97"/>
  <c r="J60" i="97" s="1"/>
  <c r="E60" i="98" s="1"/>
  <c r="G57" i="97"/>
  <c r="J57" i="97" s="1"/>
  <c r="E57" i="98" s="1"/>
  <c r="G68" i="97"/>
  <c r="J68" i="97" s="1"/>
  <c r="E68" i="98" s="1"/>
  <c r="G67" i="97"/>
  <c r="J67" i="97" s="1"/>
  <c r="E67" i="98" s="1"/>
  <c r="G71" i="97"/>
  <c r="J71" i="97" s="1"/>
  <c r="E71" i="98" s="1"/>
  <c r="G65" i="97"/>
  <c r="J65" i="97" s="1"/>
  <c r="E65" i="98" s="1"/>
  <c r="G75" i="97"/>
  <c r="J75" i="97" s="1"/>
  <c r="E75" i="98" s="1"/>
  <c r="G69" i="104"/>
  <c r="J69" i="104" s="1"/>
  <c r="E69" i="105" s="1"/>
  <c r="G53" i="97"/>
  <c r="J53" i="97" s="1"/>
  <c r="E53" i="98" s="1"/>
  <c r="G56" i="97"/>
  <c r="J56" i="97" s="1"/>
  <c r="E56" i="98" s="1"/>
  <c r="G58" i="97"/>
  <c r="J58" i="97" s="1"/>
  <c r="E58" i="98" s="1"/>
  <c r="G70" i="104"/>
  <c r="J70" i="104" s="1"/>
  <c r="E70" i="105" s="1"/>
  <c r="G73" i="96"/>
  <c r="J73" i="96" s="1"/>
  <c r="E73" i="97" s="1"/>
  <c r="G126" i="94"/>
  <c r="J126" i="94" s="1"/>
  <c r="E126" i="95" s="1"/>
  <c r="G147" i="94"/>
  <c r="J147" i="94" s="1"/>
  <c r="E147" i="95" s="1"/>
  <c r="G212" i="94"/>
  <c r="J212" i="94" s="1"/>
  <c r="E212" i="95" s="1"/>
  <c r="E106" i="95"/>
  <c r="G106" i="94"/>
  <c r="J106" i="94" s="1"/>
  <c r="G207" i="94"/>
  <c r="J207" i="94" s="1"/>
  <c r="E207" i="95" s="1"/>
  <c r="G153" i="94"/>
  <c r="J153" i="94" s="1"/>
  <c r="E153" i="95" s="1"/>
  <c r="G93" i="94"/>
  <c r="J93" i="94" s="1"/>
  <c r="E93" i="95" s="1"/>
  <c r="G216" i="94"/>
  <c r="J216" i="94" s="1"/>
  <c r="E216" i="95" s="1"/>
  <c r="G162" i="94"/>
  <c r="J162" i="94" s="1"/>
  <c r="E162" i="95" s="1"/>
  <c r="G98" i="94"/>
  <c r="J98" i="94" s="1"/>
  <c r="E98" i="95" s="1"/>
  <c r="E99" i="105"/>
  <c r="G99" i="105" s="1"/>
  <c r="J99" i="105" s="1"/>
  <c r="E132" i="106"/>
  <c r="G132" i="106" s="1"/>
  <c r="J132" i="106" s="1"/>
  <c r="E171" i="105"/>
  <c r="G171" i="105" s="1"/>
  <c r="J171" i="105" s="1"/>
  <c r="E169" i="105"/>
  <c r="G169" i="105" s="1"/>
  <c r="J169" i="105" s="1"/>
  <c r="E110" i="106"/>
  <c r="G110" i="106" s="1"/>
  <c r="J110" i="106" s="1"/>
  <c r="G145" i="94"/>
  <c r="J145" i="94" s="1"/>
  <c r="E145" i="95" s="1"/>
  <c r="G151" i="94"/>
  <c r="J151" i="94" s="1"/>
  <c r="E151" i="95" s="1"/>
  <c r="G124" i="94"/>
  <c r="J124" i="94" s="1"/>
  <c r="E124" i="95" s="1"/>
  <c r="G158" i="94"/>
  <c r="J158" i="94" s="1"/>
  <c r="E158" i="95" s="1"/>
  <c r="G148" i="94"/>
  <c r="J148" i="94" s="1"/>
  <c r="E148" i="95" s="1"/>
  <c r="G211" i="94"/>
  <c r="J211" i="94" s="1"/>
  <c r="E211" i="95" s="1"/>
  <c r="G165" i="94"/>
  <c r="J165" i="94" s="1"/>
  <c r="E165" i="95" s="1"/>
  <c r="G197" i="94"/>
  <c r="J197" i="94" s="1"/>
  <c r="E197" i="95" s="1"/>
  <c r="G193" i="94"/>
  <c r="J193" i="94" s="1"/>
  <c r="E193" i="95" s="1"/>
  <c r="G159" i="94"/>
  <c r="J159" i="94" s="1"/>
  <c r="E159" i="95" s="1"/>
  <c r="E156" i="106"/>
  <c r="G156" i="106" s="1"/>
  <c r="J156" i="106" s="1"/>
  <c r="E182" i="105"/>
  <c r="G182" i="105" s="1"/>
  <c r="J182" i="105" s="1"/>
  <c r="E134" i="106"/>
  <c r="G134" i="106" s="1"/>
  <c r="J134" i="106" s="1"/>
  <c r="E160" i="106"/>
  <c r="G160" i="106" s="1"/>
  <c r="J160" i="106" s="1"/>
  <c r="G166" i="94"/>
  <c r="J166" i="94" s="1"/>
  <c r="E166" i="95" s="1"/>
  <c r="G152" i="94"/>
  <c r="J152" i="94" s="1"/>
  <c r="E152" i="95" s="1"/>
  <c r="G92" i="94"/>
  <c r="J92" i="94" s="1"/>
  <c r="E92" i="95" s="1"/>
  <c r="G127" i="94"/>
  <c r="J127" i="94" s="1"/>
  <c r="E127" i="95" s="1"/>
  <c r="G196" i="94"/>
  <c r="J196" i="94" s="1"/>
  <c r="E196" i="95" s="1"/>
  <c r="G188" i="94"/>
  <c r="J188" i="94" s="1"/>
  <c r="E188" i="95" s="1"/>
  <c r="G97" i="94"/>
  <c r="J97" i="94" s="1"/>
  <c r="E97" i="95" s="1"/>
  <c r="G198" i="94"/>
  <c r="J198" i="94" s="1"/>
  <c r="E198" i="95" s="1"/>
  <c r="G85" i="94"/>
  <c r="J85" i="94" s="1"/>
  <c r="E85" i="95" s="1"/>
  <c r="G104" i="94"/>
  <c r="J104" i="94" s="1"/>
  <c r="E104" i="95" s="1"/>
  <c r="E154" i="102"/>
  <c r="G154" i="102" s="1"/>
  <c r="J154" i="102" s="1"/>
  <c r="E172" i="105"/>
  <c r="G172" i="105" s="1"/>
  <c r="J172" i="105" s="1"/>
  <c r="E185" i="105"/>
  <c r="G185" i="105" s="1"/>
  <c r="J185" i="105" s="1"/>
  <c r="E137" i="105"/>
  <c r="G137" i="105" s="1"/>
  <c r="J137" i="105" s="1"/>
  <c r="G120" i="94"/>
  <c r="J120" i="94" s="1"/>
  <c r="E120" i="95" s="1"/>
  <c r="G102" i="94"/>
  <c r="J102" i="94" s="1"/>
  <c r="E102" i="95" s="1"/>
  <c r="G103" i="94"/>
  <c r="J103" i="94" s="1"/>
  <c r="E103" i="95" s="1"/>
  <c r="G123" i="94"/>
  <c r="J123" i="94" s="1"/>
  <c r="E123" i="95" s="1"/>
  <c r="G221" i="94"/>
  <c r="J221" i="94" s="1"/>
  <c r="E221" i="95" s="1"/>
  <c r="G119" i="94"/>
  <c r="J119" i="94" s="1"/>
  <c r="E119" i="95" s="1"/>
  <c r="G78" i="94"/>
  <c r="J78" i="94" s="1"/>
  <c r="E78" i="95" s="1"/>
  <c r="G224" i="94"/>
  <c r="J224" i="94" s="1"/>
  <c r="E224" i="95" s="1"/>
  <c r="G220" i="94"/>
  <c r="J220" i="94" s="1"/>
  <c r="E220" i="95" s="1"/>
  <c r="G201" i="94"/>
  <c r="J201" i="94" s="1"/>
  <c r="E201" i="95" s="1"/>
  <c r="E131" i="105"/>
  <c r="G131" i="105" s="1"/>
  <c r="J131" i="105" s="1"/>
  <c r="E161" i="105"/>
  <c r="G161" i="105" s="1"/>
  <c r="J161" i="105" s="1"/>
  <c r="E167" i="106"/>
  <c r="G167" i="106" s="1"/>
  <c r="J167" i="106" s="1"/>
  <c r="E133" i="106"/>
  <c r="G133" i="106" s="1"/>
  <c r="J133" i="106" s="1"/>
  <c r="G195" i="94"/>
  <c r="J195" i="94" s="1"/>
  <c r="E195" i="95" s="1"/>
  <c r="G94" i="94"/>
  <c r="J94" i="94" s="1"/>
  <c r="E94" i="95" s="1"/>
  <c r="G144" i="94"/>
  <c r="J144" i="94" s="1"/>
  <c r="E144" i="95" s="1"/>
  <c r="G143" i="94"/>
  <c r="J143" i="94" s="1"/>
  <c r="E143" i="95" s="1"/>
  <c r="G77" i="94"/>
  <c r="J77" i="94" s="1"/>
  <c r="E77" i="95" s="1"/>
  <c r="G109" i="94"/>
  <c r="J109" i="94" s="1"/>
  <c r="E109" i="95" s="1"/>
  <c r="G96" i="94"/>
  <c r="J96" i="94" s="1"/>
  <c r="E96" i="95" s="1"/>
  <c r="G83" i="94"/>
  <c r="J83" i="94" s="1"/>
  <c r="E83" i="95" s="1"/>
  <c r="G140" i="94"/>
  <c r="J140" i="94" s="1"/>
  <c r="E140" i="95" s="1"/>
  <c r="G223" i="94"/>
  <c r="J223" i="94" s="1"/>
  <c r="E223" i="95" s="1"/>
  <c r="G164" i="94"/>
  <c r="J164" i="94" s="1"/>
  <c r="E164" i="95" s="1"/>
  <c r="E186" i="106"/>
  <c r="G186" i="106" s="1"/>
  <c r="J186" i="106" s="1"/>
  <c r="E81" i="106"/>
  <c r="G81" i="106" s="1"/>
  <c r="J81" i="106" s="1"/>
  <c r="G206" i="94"/>
  <c r="J206" i="94" s="1"/>
  <c r="E206" i="95" s="1"/>
  <c r="G209" i="94"/>
  <c r="J209" i="94" s="1"/>
  <c r="E209" i="95" s="1"/>
  <c r="G139" i="94"/>
  <c r="J139" i="94" s="1"/>
  <c r="E139" i="95" s="1"/>
  <c r="G215" i="94"/>
  <c r="J215" i="94" s="1"/>
  <c r="E215" i="95" s="1"/>
  <c r="G163" i="94"/>
  <c r="J163" i="94" s="1"/>
  <c r="E163" i="95" s="1"/>
  <c r="G115" i="94"/>
  <c r="J115" i="94" s="1"/>
  <c r="E115" i="95" s="1"/>
  <c r="G107" i="94"/>
  <c r="J107" i="94" s="1"/>
  <c r="E107" i="95" s="1"/>
  <c r="G149" i="94"/>
  <c r="J149" i="94" s="1"/>
  <c r="E149" i="95" s="1"/>
  <c r="G214" i="94"/>
  <c r="J214" i="94" s="1"/>
  <c r="E214" i="95" s="1"/>
  <c r="G208" i="94"/>
  <c r="J208" i="94" s="1"/>
  <c r="E208" i="95" s="1"/>
  <c r="E177" i="105"/>
  <c r="G177" i="105" s="1"/>
  <c r="J177" i="105" s="1"/>
  <c r="E183" i="105"/>
  <c r="G183" i="105" s="1"/>
  <c r="J183" i="105" s="1"/>
  <c r="E128" i="105"/>
  <c r="G128" i="105" s="1"/>
  <c r="J128" i="105" s="1"/>
  <c r="E199" i="106"/>
  <c r="G199" i="106" s="1"/>
  <c r="J199" i="106" s="1"/>
  <c r="G213" i="94"/>
  <c r="J213" i="94" s="1"/>
  <c r="E213" i="95" s="1"/>
  <c r="G141" i="94"/>
  <c r="J141" i="94" s="1"/>
  <c r="E141" i="95" s="1"/>
  <c r="G125" i="94"/>
  <c r="J125" i="94" s="1"/>
  <c r="E125" i="95" s="1"/>
  <c r="G210" i="94"/>
  <c r="J210" i="94" s="1"/>
  <c r="E210" i="95" s="1"/>
  <c r="G121" i="94"/>
  <c r="J121" i="94" s="1"/>
  <c r="E121" i="95" s="1"/>
  <c r="G218" i="94"/>
  <c r="J218" i="94" s="1"/>
  <c r="E218" i="95" s="1"/>
  <c r="G82" i="94"/>
  <c r="J82" i="94" s="1"/>
  <c r="E82" i="95" s="1"/>
  <c r="E130" i="105"/>
  <c r="G130" i="105" s="1"/>
  <c r="J130" i="105" s="1"/>
  <c r="G84" i="94"/>
  <c r="J84" i="94" s="1"/>
  <c r="E84" i="95" s="1"/>
  <c r="G91" i="94"/>
  <c r="J91" i="94" s="1"/>
  <c r="E91" i="95" s="1"/>
  <c r="E80" i="106"/>
  <c r="G80" i="106" s="1"/>
  <c r="J80" i="106" s="1"/>
  <c r="E111" i="106"/>
  <c r="G111" i="106" s="1"/>
  <c r="J111" i="106" s="1"/>
  <c r="E113" i="105"/>
  <c r="G113" i="105" s="1"/>
  <c r="J113" i="105" s="1"/>
  <c r="E138" i="105"/>
  <c r="G138" i="105" s="1"/>
  <c r="J138" i="105" s="1"/>
  <c r="G86" i="94"/>
  <c r="J86" i="94" s="1"/>
  <c r="E86" i="95" s="1"/>
  <c r="G200" i="94"/>
  <c r="J200" i="94" s="1"/>
  <c r="E200" i="95" s="1"/>
  <c r="G122" i="94"/>
  <c r="J122" i="94" s="1"/>
  <c r="E122" i="95" s="1"/>
  <c r="G79" i="94"/>
  <c r="J79" i="94" s="1"/>
  <c r="E79" i="95" s="1"/>
  <c r="G101" i="94"/>
  <c r="J101" i="94" s="1"/>
  <c r="E101" i="95" s="1"/>
  <c r="G135" i="94"/>
  <c r="J135" i="94" s="1"/>
  <c r="E135" i="95" s="1"/>
  <c r="G90" i="94"/>
  <c r="J90" i="94" s="1"/>
  <c r="E90" i="95" s="1"/>
  <c r="E205" i="105"/>
  <c r="G205" i="105" s="1"/>
  <c r="J205" i="105" s="1"/>
  <c r="G203" i="94"/>
  <c r="J203" i="94" s="1"/>
  <c r="E203" i="95" s="1"/>
  <c r="G219" i="94"/>
  <c r="J219" i="94" s="1"/>
  <c r="E219" i="95" s="1"/>
  <c r="E170" i="105"/>
  <c r="G170" i="105" s="1"/>
  <c r="J170" i="105" s="1"/>
  <c r="E112" i="106"/>
  <c r="G112" i="106" s="1"/>
  <c r="J112" i="106" s="1"/>
  <c r="E176" i="105"/>
  <c r="G176" i="105" s="1"/>
  <c r="J176" i="105" s="1"/>
  <c r="E180" i="106"/>
  <c r="G180" i="106" s="1"/>
  <c r="J180" i="106" s="1"/>
  <c r="G146" i="93"/>
  <c r="J146" i="93" s="1"/>
  <c r="E146" i="94" s="1"/>
  <c r="G105" i="93"/>
  <c r="J105" i="93" s="1"/>
  <c r="E105" i="94" s="1"/>
  <c r="G222" i="94"/>
  <c r="J222" i="94" s="1"/>
  <c r="E222" i="95" s="1"/>
  <c r="G88" i="94"/>
  <c r="J88" i="94" s="1"/>
  <c r="E88" i="95" s="1"/>
  <c r="E204" i="106"/>
  <c r="G204" i="106" s="1"/>
  <c r="J204" i="106" s="1"/>
  <c r="E225" i="96"/>
  <c r="G225" i="96" s="1"/>
  <c r="J225" i="96" s="1"/>
  <c r="E181" i="106"/>
  <c r="G181" i="106" s="1"/>
  <c r="J181" i="106" s="1"/>
  <c r="E184" i="105"/>
  <c r="G184" i="105" s="1"/>
  <c r="J184" i="105" s="1"/>
  <c r="E168" i="106"/>
  <c r="G168" i="106" s="1"/>
  <c r="J168" i="106" s="1"/>
  <c r="E179" i="106"/>
  <c r="G179" i="106" s="1"/>
  <c r="J179" i="106" s="1"/>
  <c r="E129" i="106"/>
  <c r="G129" i="106" s="1"/>
  <c r="J129" i="106" s="1"/>
  <c r="E136" i="106"/>
  <c r="G136" i="106" s="1"/>
  <c r="J136" i="106" s="1"/>
  <c r="E178" i="105"/>
  <c r="G178" i="105" s="1"/>
  <c r="J178" i="105" s="1"/>
  <c r="G108" i="93"/>
  <c r="J108" i="93" s="1"/>
  <c r="E108" i="94" s="1"/>
  <c r="G117" i="93"/>
  <c r="J117" i="93" s="1"/>
  <c r="E117" i="94" s="1"/>
  <c r="G194" i="93"/>
  <c r="J194" i="93" s="1"/>
  <c r="E194" i="94" s="1"/>
  <c r="G142" i="93"/>
  <c r="J142" i="93" s="1"/>
  <c r="E142" i="94" s="1"/>
  <c r="G217" i="93"/>
  <c r="J217" i="93" s="1"/>
  <c r="E217" i="94" s="1"/>
  <c r="G89" i="93"/>
  <c r="J89" i="93" s="1"/>
  <c r="E89" i="94" s="1"/>
  <c r="G194" i="8"/>
  <c r="J194" i="8"/>
  <c r="J142" i="8"/>
  <c r="G142" i="8"/>
  <c r="J117" i="8"/>
  <c r="G1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E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E116" i="92" s="1"/>
  <c r="E116" i="93" s="1"/>
  <c r="E116" i="8"/>
  <c r="J217" i="8"/>
  <c r="G217" i="8"/>
  <c r="J89" i="8"/>
  <c r="G8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E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E118" i="92" s="1"/>
  <c r="E118" i="93" s="1"/>
  <c r="E118" i="8"/>
  <c r="J108" i="8"/>
  <c r="G10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E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E187" i="92" s="1"/>
  <c r="E187" i="93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G76" i="98" l="1"/>
  <c r="J76" i="98" s="1"/>
  <c r="E76" i="99" s="1"/>
  <c r="G69" i="105"/>
  <c r="J69" i="105" s="1"/>
  <c r="E69" i="106" s="1"/>
  <c r="G65" i="98"/>
  <c r="J65" i="98" s="1"/>
  <c r="E65" i="99" s="1"/>
  <c r="G61" i="98"/>
  <c r="J61" i="98" s="1"/>
  <c r="E61" i="99" s="1"/>
  <c r="G73" i="97"/>
  <c r="J73" i="97" s="1"/>
  <c r="E73" i="98" s="1"/>
  <c r="G71" i="98"/>
  <c r="J71" i="98" s="1"/>
  <c r="E71" i="99" s="1"/>
  <c r="G64" i="98"/>
  <c r="J64" i="98" s="1"/>
  <c r="E64" i="99" s="1"/>
  <c r="G70" i="105"/>
  <c r="J70" i="105" s="1"/>
  <c r="E70" i="106" s="1"/>
  <c r="G67" i="98"/>
  <c r="J67" i="98" s="1"/>
  <c r="E67" i="99" s="1"/>
  <c r="G55" i="98"/>
  <c r="J55" i="98" s="1"/>
  <c r="E55" i="99" s="1"/>
  <c r="G54" i="98"/>
  <c r="J54" i="98" s="1"/>
  <c r="E54" i="99" s="1"/>
  <c r="G58" i="98"/>
  <c r="J58" i="98" s="1"/>
  <c r="E58" i="99" s="1"/>
  <c r="G68" i="98"/>
  <c r="J68" i="98" s="1"/>
  <c r="E68" i="99" s="1"/>
  <c r="G66" i="98"/>
  <c r="J66" i="98" s="1"/>
  <c r="E66" i="99" s="1"/>
  <c r="G75" i="98"/>
  <c r="J75" i="98" s="1"/>
  <c r="E75" i="99" s="1"/>
  <c r="G56" i="98"/>
  <c r="J56" i="98" s="1"/>
  <c r="E56" i="99" s="1"/>
  <c r="G57" i="98"/>
  <c r="J57" i="98" s="1"/>
  <c r="E57" i="99" s="1"/>
  <c r="G72" i="98"/>
  <c r="J72" i="98" s="1"/>
  <c r="E72" i="99" s="1"/>
  <c r="G53" i="98"/>
  <c r="J53" i="98" s="1"/>
  <c r="E53" i="99" s="1"/>
  <c r="G60" i="98"/>
  <c r="J60" i="98" s="1"/>
  <c r="E60" i="99" s="1"/>
  <c r="G63" i="98"/>
  <c r="J63" i="98" s="1"/>
  <c r="E63" i="99" s="1"/>
  <c r="G108" i="94"/>
  <c r="J108" i="94" s="1"/>
  <c r="E108" i="95" s="1"/>
  <c r="E225" i="97"/>
  <c r="G225" i="97" s="1"/>
  <c r="J225" i="97" s="1"/>
  <c r="E112" i="107"/>
  <c r="G112" i="107" s="1"/>
  <c r="J112" i="107" s="1"/>
  <c r="E79" i="96"/>
  <c r="G79" i="96" s="1"/>
  <c r="J79" i="96" s="1"/>
  <c r="E91" i="96"/>
  <c r="G91" i="96" s="1"/>
  <c r="J91" i="96" s="1"/>
  <c r="E141" i="96"/>
  <c r="G141" i="96" s="1"/>
  <c r="J141" i="96" s="1"/>
  <c r="E149" i="96"/>
  <c r="G149" i="96" s="1"/>
  <c r="J149" i="96" s="1"/>
  <c r="E81" i="107"/>
  <c r="G81" i="107" s="1"/>
  <c r="J81" i="107" s="1"/>
  <c r="E77" i="96"/>
  <c r="G77" i="96" s="1"/>
  <c r="J77" i="96" s="1"/>
  <c r="E131" i="106"/>
  <c r="G131" i="106" s="1"/>
  <c r="J131" i="106" s="1"/>
  <c r="E103" i="96"/>
  <c r="G103" i="96" s="1"/>
  <c r="J103" i="96" s="1"/>
  <c r="E85" i="96"/>
  <c r="G85" i="96" s="1"/>
  <c r="J85" i="96" s="1"/>
  <c r="E166" i="96"/>
  <c r="G166" i="96" s="1"/>
  <c r="J166" i="96" s="1"/>
  <c r="E165" i="96"/>
  <c r="G165" i="96" s="1"/>
  <c r="J165" i="96" s="1"/>
  <c r="E169" i="106"/>
  <c r="G169" i="106" s="1"/>
  <c r="J169" i="106" s="1"/>
  <c r="E93" i="96"/>
  <c r="G93" i="96" s="1"/>
  <c r="J93" i="96" s="1"/>
  <c r="E170" i="106"/>
  <c r="G170" i="106" s="1"/>
  <c r="J170" i="106" s="1"/>
  <c r="E122" i="96"/>
  <c r="G122" i="96" s="1"/>
  <c r="J122" i="96" s="1"/>
  <c r="E84" i="96"/>
  <c r="G84" i="96" s="1"/>
  <c r="J84" i="96" s="1"/>
  <c r="E213" i="96"/>
  <c r="G213" i="96" s="1"/>
  <c r="J213" i="96" s="1"/>
  <c r="E107" i="96"/>
  <c r="G107" i="96" s="1"/>
  <c r="J107" i="96" s="1"/>
  <c r="E186" i="107"/>
  <c r="G186" i="107" s="1"/>
  <c r="J186" i="107" s="1"/>
  <c r="E143" i="96"/>
  <c r="G143" i="96" s="1"/>
  <c r="J143" i="96" s="1"/>
  <c r="E201" i="96"/>
  <c r="G201" i="96" s="1"/>
  <c r="J201" i="96" s="1"/>
  <c r="E102" i="96"/>
  <c r="G102" i="96" s="1"/>
  <c r="J102" i="96" s="1"/>
  <c r="E198" i="96"/>
  <c r="G198" i="96" s="1"/>
  <c r="J198" i="96" s="1"/>
  <c r="E160" i="107"/>
  <c r="G160" i="107" s="1"/>
  <c r="J160" i="107" s="1"/>
  <c r="E211" i="96"/>
  <c r="G211" i="96" s="1"/>
  <c r="J211" i="96" s="1"/>
  <c r="E171" i="106"/>
  <c r="G171" i="106" s="1"/>
  <c r="J171" i="106" s="1"/>
  <c r="E153" i="96"/>
  <c r="G153" i="96" s="1"/>
  <c r="J153" i="96" s="1"/>
  <c r="E136" i="107"/>
  <c r="G136" i="107" s="1"/>
  <c r="J136" i="107" s="1"/>
  <c r="E88" i="96"/>
  <c r="G88" i="96" s="1"/>
  <c r="J88" i="96" s="1"/>
  <c r="E200" i="96"/>
  <c r="G200" i="96" s="1"/>
  <c r="J200" i="96" s="1"/>
  <c r="E130" i="106"/>
  <c r="G130" i="106" s="1"/>
  <c r="J130" i="106" s="1"/>
  <c r="E199" i="107"/>
  <c r="G199" i="107" s="1"/>
  <c r="J199" i="107" s="1"/>
  <c r="E115" i="96"/>
  <c r="G115" i="96" s="1"/>
  <c r="J115" i="96" s="1"/>
  <c r="E164" i="96"/>
  <c r="G164" i="96" s="1"/>
  <c r="J164" i="96" s="1"/>
  <c r="E144" i="96"/>
  <c r="G144" i="96" s="1"/>
  <c r="J144" i="96" s="1"/>
  <c r="E220" i="96"/>
  <c r="G220" i="96" s="1"/>
  <c r="J220" i="96" s="1"/>
  <c r="E120" i="96"/>
  <c r="G120" i="96" s="1"/>
  <c r="J120" i="96" s="1"/>
  <c r="E97" i="96"/>
  <c r="G97" i="96" s="1"/>
  <c r="J97" i="96" s="1"/>
  <c r="E134" i="107"/>
  <c r="G134" i="107" s="1"/>
  <c r="J134" i="107" s="1"/>
  <c r="E148" i="96"/>
  <c r="G148" i="96" s="1"/>
  <c r="J148" i="96" s="1"/>
  <c r="E132" i="107"/>
  <c r="G132" i="107" s="1"/>
  <c r="J132" i="107" s="1"/>
  <c r="E207" i="96"/>
  <c r="G207" i="96" s="1"/>
  <c r="J207" i="96" s="1"/>
  <c r="E219" i="96"/>
  <c r="G219" i="96" s="1"/>
  <c r="J219" i="96" s="1"/>
  <c r="G89" i="94"/>
  <c r="J89" i="94" s="1"/>
  <c r="E89" i="95" s="1"/>
  <c r="E129" i="107"/>
  <c r="G129" i="107" s="1"/>
  <c r="J129" i="107" s="1"/>
  <c r="E222" i="96"/>
  <c r="G222" i="96" s="1"/>
  <c r="J222" i="96" s="1"/>
  <c r="E203" i="96"/>
  <c r="G203" i="96" s="1"/>
  <c r="J203" i="96" s="1"/>
  <c r="E86" i="96"/>
  <c r="G86" i="96" s="1"/>
  <c r="J86" i="96" s="1"/>
  <c r="E82" i="96"/>
  <c r="G82" i="96" s="1"/>
  <c r="J82" i="96" s="1"/>
  <c r="E128" i="106"/>
  <c r="G128" i="106" s="1"/>
  <c r="J128" i="106" s="1"/>
  <c r="E163" i="96"/>
  <c r="G163" i="96" s="1"/>
  <c r="J163" i="96" s="1"/>
  <c r="E223" i="96"/>
  <c r="G223" i="96" s="1"/>
  <c r="J223" i="96" s="1"/>
  <c r="E94" i="96"/>
  <c r="G94" i="96" s="1"/>
  <c r="J94" i="96" s="1"/>
  <c r="E224" i="96"/>
  <c r="G224" i="96" s="1"/>
  <c r="J224" i="96" s="1"/>
  <c r="E137" i="106"/>
  <c r="G137" i="106" s="1"/>
  <c r="J137" i="106" s="1"/>
  <c r="E188" i="96"/>
  <c r="G188" i="96" s="1"/>
  <c r="J188" i="96" s="1"/>
  <c r="E182" i="106"/>
  <c r="G182" i="106" s="1"/>
  <c r="J182" i="106" s="1"/>
  <c r="E158" i="96"/>
  <c r="G158" i="96" s="1"/>
  <c r="J158" i="96" s="1"/>
  <c r="E99" i="106"/>
  <c r="G99" i="106" s="1"/>
  <c r="J99" i="106" s="1"/>
  <c r="G217" i="94"/>
  <c r="J217" i="94" s="1"/>
  <c r="E217" i="95" s="1"/>
  <c r="E179" i="107"/>
  <c r="G179" i="107" s="1"/>
  <c r="J179" i="107" s="1"/>
  <c r="G105" i="94"/>
  <c r="J105" i="94" s="1"/>
  <c r="E105" i="95" s="1"/>
  <c r="E205" i="106"/>
  <c r="G205" i="106" s="1"/>
  <c r="J205" i="106" s="1"/>
  <c r="E138" i="106"/>
  <c r="G138" i="106" s="1"/>
  <c r="J138" i="106" s="1"/>
  <c r="E218" i="96"/>
  <c r="G218" i="96" s="1"/>
  <c r="J218" i="96" s="1"/>
  <c r="E183" i="106"/>
  <c r="G183" i="106" s="1"/>
  <c r="J183" i="106" s="1"/>
  <c r="E215" i="96"/>
  <c r="G215" i="96" s="1"/>
  <c r="J215" i="96" s="1"/>
  <c r="E140" i="96"/>
  <c r="G140" i="96" s="1"/>
  <c r="J140" i="96" s="1"/>
  <c r="E195" i="96"/>
  <c r="G195" i="96" s="1"/>
  <c r="J195" i="96" s="1"/>
  <c r="E78" i="96"/>
  <c r="G78" i="96" s="1"/>
  <c r="J78" i="96" s="1"/>
  <c r="E185" i="106"/>
  <c r="G185" i="106" s="1"/>
  <c r="J185" i="106" s="1"/>
  <c r="E196" i="96"/>
  <c r="G196" i="96" s="1"/>
  <c r="J196" i="96" s="1"/>
  <c r="E156" i="107"/>
  <c r="G156" i="107" s="1"/>
  <c r="J156" i="107" s="1"/>
  <c r="E124" i="96"/>
  <c r="G124" i="96" s="1"/>
  <c r="J124" i="96" s="1"/>
  <c r="E98" i="96"/>
  <c r="G98" i="96" s="1"/>
  <c r="J98" i="96" s="1"/>
  <c r="E178" i="106"/>
  <c r="G178" i="106" s="1"/>
  <c r="J178" i="106" s="1"/>
  <c r="G142" i="94"/>
  <c r="J142" i="94" s="1"/>
  <c r="E142" i="95" s="1"/>
  <c r="E168" i="107"/>
  <c r="G168" i="107" s="1"/>
  <c r="J168" i="107" s="1"/>
  <c r="G146" i="94"/>
  <c r="J146" i="94" s="1"/>
  <c r="E146" i="95" s="1"/>
  <c r="E90" i="96"/>
  <c r="G90" i="96" s="1"/>
  <c r="J90" i="96" s="1"/>
  <c r="E113" i="106"/>
  <c r="G113" i="106" s="1"/>
  <c r="J113" i="106" s="1"/>
  <c r="E121" i="96"/>
  <c r="G121" i="96" s="1"/>
  <c r="J121" i="96" s="1"/>
  <c r="E177" i="106"/>
  <c r="G177" i="106" s="1"/>
  <c r="J177" i="106" s="1"/>
  <c r="E139" i="96"/>
  <c r="G139" i="96" s="1"/>
  <c r="J139" i="96" s="1"/>
  <c r="E83" i="96"/>
  <c r="G83" i="96" s="1"/>
  <c r="J83" i="96" s="1"/>
  <c r="E133" i="107"/>
  <c r="G133" i="107" s="1"/>
  <c r="J133" i="107" s="1"/>
  <c r="E119" i="96"/>
  <c r="G119" i="96" s="1"/>
  <c r="J119" i="96" s="1"/>
  <c r="E172" i="106"/>
  <c r="G172" i="106" s="1"/>
  <c r="J172" i="106" s="1"/>
  <c r="E127" i="96"/>
  <c r="G127" i="96" s="1"/>
  <c r="J127" i="96" s="1"/>
  <c r="E159" i="96"/>
  <c r="G159" i="96" s="1"/>
  <c r="J159" i="96" s="1"/>
  <c r="E151" i="96"/>
  <c r="G151" i="96" s="1"/>
  <c r="J151" i="96" s="1"/>
  <c r="E162" i="96"/>
  <c r="G162" i="96" s="1"/>
  <c r="J162" i="96" s="1"/>
  <c r="E212" i="96"/>
  <c r="G212" i="96" s="1"/>
  <c r="J212" i="96" s="1"/>
  <c r="E204" i="107"/>
  <c r="G204" i="107" s="1"/>
  <c r="J204" i="107" s="1"/>
  <c r="G194" i="94"/>
  <c r="J194" i="94" s="1"/>
  <c r="E194" i="95" s="1"/>
  <c r="E184" i="106"/>
  <c r="G184" i="106" s="1"/>
  <c r="J184" i="106" s="1"/>
  <c r="E180" i="107"/>
  <c r="G180" i="107" s="1"/>
  <c r="J180" i="107" s="1"/>
  <c r="E135" i="96"/>
  <c r="G135" i="96" s="1"/>
  <c r="J135" i="96" s="1"/>
  <c r="E111" i="107"/>
  <c r="G111" i="107" s="1"/>
  <c r="J111" i="107" s="1"/>
  <c r="E210" i="96"/>
  <c r="G210" i="96" s="1"/>
  <c r="J210" i="96" s="1"/>
  <c r="E208" i="96"/>
  <c r="G208" i="96" s="1"/>
  <c r="J208" i="96" s="1"/>
  <c r="E209" i="96"/>
  <c r="G209" i="96" s="1"/>
  <c r="J209" i="96" s="1"/>
  <c r="E96" i="96"/>
  <c r="G96" i="96" s="1"/>
  <c r="J96" i="96" s="1"/>
  <c r="E167" i="107"/>
  <c r="G167" i="107" s="1"/>
  <c r="J167" i="107" s="1"/>
  <c r="E221" i="96"/>
  <c r="G221" i="96" s="1"/>
  <c r="J221" i="96" s="1"/>
  <c r="E154" i="103"/>
  <c r="G154" i="103" s="1"/>
  <c r="J154" i="103" s="1"/>
  <c r="E92" i="96"/>
  <c r="G92" i="96" s="1"/>
  <c r="J92" i="96" s="1"/>
  <c r="E193" i="96"/>
  <c r="G193" i="96" s="1"/>
  <c r="J193" i="96" s="1"/>
  <c r="E145" i="96"/>
  <c r="G145" i="96" s="1"/>
  <c r="J145" i="96" s="1"/>
  <c r="E147" i="96"/>
  <c r="G147" i="96" s="1"/>
  <c r="J147" i="96" s="1"/>
  <c r="G117" i="94"/>
  <c r="J117" i="94" s="1"/>
  <c r="E117" i="95" s="1"/>
  <c r="E181" i="107"/>
  <c r="G181" i="107" s="1"/>
  <c r="J181" i="107" s="1"/>
  <c r="E176" i="106"/>
  <c r="G176" i="106" s="1"/>
  <c r="J176" i="106" s="1"/>
  <c r="E101" i="96"/>
  <c r="G101" i="96" s="1"/>
  <c r="J101" i="96" s="1"/>
  <c r="E80" i="107"/>
  <c r="G80" i="107" s="1"/>
  <c r="J80" i="107" s="1"/>
  <c r="E125" i="96"/>
  <c r="G125" i="96" s="1"/>
  <c r="J125" i="96" s="1"/>
  <c r="E214" i="96"/>
  <c r="G214" i="96" s="1"/>
  <c r="J214" i="96" s="1"/>
  <c r="E206" i="96"/>
  <c r="G206" i="96" s="1"/>
  <c r="J206" i="96" s="1"/>
  <c r="E109" i="96"/>
  <c r="G109" i="96" s="1"/>
  <c r="J109" i="96" s="1"/>
  <c r="E161" i="106"/>
  <c r="G161" i="106" s="1"/>
  <c r="J161" i="106" s="1"/>
  <c r="E123" i="96"/>
  <c r="G123" i="96" s="1"/>
  <c r="J123" i="96" s="1"/>
  <c r="E104" i="96"/>
  <c r="G104" i="96" s="1"/>
  <c r="J104" i="96" s="1"/>
  <c r="E152" i="96"/>
  <c r="G152" i="96" s="1"/>
  <c r="J152" i="96" s="1"/>
  <c r="E197" i="96"/>
  <c r="G197" i="96" s="1"/>
  <c r="J197" i="96" s="1"/>
  <c r="E110" i="107"/>
  <c r="G110" i="107" s="1"/>
  <c r="J110" i="107" s="1"/>
  <c r="E126" i="96"/>
  <c r="G126" i="96" s="1"/>
  <c r="J126" i="96" s="1"/>
  <c r="G187" i="93"/>
  <c r="J187" i="93" s="1"/>
  <c r="E187" i="94" s="1"/>
  <c r="E216" i="96"/>
  <c r="G216" i="96" s="1"/>
  <c r="J216" i="96" s="1"/>
  <c r="E106" i="96"/>
  <c r="G106" i="96" s="1"/>
  <c r="J106" i="96" s="1"/>
  <c r="G116" i="93"/>
  <c r="J116" i="93" s="1"/>
  <c r="E116" i="94" s="1"/>
  <c r="G118" i="93"/>
  <c r="J118" i="93" s="1"/>
  <c r="E118" i="94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E14" i="8"/>
  <c r="J187" i="8"/>
  <c r="G187" i="8"/>
  <c r="Z34" i="8"/>
  <c r="N227" i="8"/>
  <c r="M228" i="8"/>
  <c r="H227" i="8"/>
  <c r="M232" i="8"/>
  <c r="H229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Z13" i="8"/>
  <c r="Z21" i="8"/>
  <c r="Z29" i="8"/>
  <c r="G70" i="106" l="1"/>
  <c r="J70" i="106" s="1"/>
  <c r="E70" i="107" s="1"/>
  <c r="G70" i="107" s="1"/>
  <c r="J70" i="107" s="1"/>
  <c r="G75" i="99"/>
  <c r="J75" i="99" s="1"/>
  <c r="E75" i="100" s="1"/>
  <c r="G64" i="99"/>
  <c r="J64" i="99" s="1"/>
  <c r="E64" i="100" s="1"/>
  <c r="G66" i="99"/>
  <c r="J66" i="99" s="1"/>
  <c r="E66" i="100" s="1"/>
  <c r="G71" i="99"/>
  <c r="J71" i="99" s="1"/>
  <c r="E71" i="100" s="1"/>
  <c r="G63" i="99"/>
  <c r="J63" i="99" s="1"/>
  <c r="E63" i="100" s="1"/>
  <c r="G68" i="99"/>
  <c r="J68" i="99" s="1"/>
  <c r="E68" i="100" s="1"/>
  <c r="G73" i="98"/>
  <c r="J73" i="98" s="1"/>
  <c r="E73" i="99" s="1"/>
  <c r="G60" i="99"/>
  <c r="J60" i="99" s="1"/>
  <c r="E60" i="100" s="1"/>
  <c r="G58" i="99"/>
  <c r="J58" i="99" s="1"/>
  <c r="E58" i="100" s="1"/>
  <c r="G61" i="99"/>
  <c r="J61" i="99" s="1"/>
  <c r="E61" i="100" s="1"/>
  <c r="G53" i="99"/>
  <c r="J53" i="99" s="1"/>
  <c r="E53" i="100" s="1"/>
  <c r="G54" i="99"/>
  <c r="J54" i="99" s="1"/>
  <c r="E54" i="100" s="1"/>
  <c r="G65" i="99"/>
  <c r="J65" i="99" s="1"/>
  <c r="E65" i="100" s="1"/>
  <c r="G72" i="99"/>
  <c r="J72" i="99" s="1"/>
  <c r="E72" i="100" s="1"/>
  <c r="G55" i="99"/>
  <c r="J55" i="99" s="1"/>
  <c r="E55" i="100" s="1"/>
  <c r="G69" i="106"/>
  <c r="J69" i="106" s="1"/>
  <c r="E69" i="107" s="1"/>
  <c r="G69" i="107" s="1"/>
  <c r="J69" i="107" s="1"/>
  <c r="G56" i="99"/>
  <c r="J56" i="99" s="1"/>
  <c r="E56" i="100" s="1"/>
  <c r="G57" i="99"/>
  <c r="J57" i="99" s="1"/>
  <c r="E57" i="100" s="1"/>
  <c r="G67" i="99"/>
  <c r="J67" i="99" s="1"/>
  <c r="E67" i="100" s="1"/>
  <c r="G76" i="99"/>
  <c r="J76" i="99" s="1"/>
  <c r="E76" i="100" s="1"/>
  <c r="E216" i="97"/>
  <c r="G216" i="97" s="1"/>
  <c r="J216" i="97" s="1"/>
  <c r="E161" i="107"/>
  <c r="G161" i="107" s="1"/>
  <c r="J161" i="107" s="1"/>
  <c r="E184" i="107"/>
  <c r="G184" i="107" s="1"/>
  <c r="J184" i="107" s="1"/>
  <c r="E172" i="107"/>
  <c r="G172" i="107" s="1"/>
  <c r="J172" i="107" s="1"/>
  <c r="E90" i="97"/>
  <c r="G90" i="97" s="1"/>
  <c r="J90" i="97" s="1"/>
  <c r="E196" i="97"/>
  <c r="G196" i="97" s="1"/>
  <c r="J196" i="97" s="1"/>
  <c r="E138" i="107"/>
  <c r="G138" i="107" s="1"/>
  <c r="J138" i="107" s="1"/>
  <c r="E188" i="97"/>
  <c r="G188" i="97" s="1"/>
  <c r="J188" i="97" s="1"/>
  <c r="E86" i="97"/>
  <c r="G86" i="97" s="1"/>
  <c r="J86" i="97" s="1"/>
  <c r="E148" i="97"/>
  <c r="G148" i="97" s="1"/>
  <c r="J148" i="97" s="1"/>
  <c r="E166" i="97"/>
  <c r="G166" i="97" s="1"/>
  <c r="J166" i="97" s="1"/>
  <c r="E149" i="97"/>
  <c r="G149" i="97" s="1"/>
  <c r="J149" i="97" s="1"/>
  <c r="G187" i="94"/>
  <c r="J187" i="94" s="1"/>
  <c r="E187" i="95" s="1"/>
  <c r="E109" i="97"/>
  <c r="G109" i="97" s="1"/>
  <c r="J109" i="97" s="1"/>
  <c r="E117" i="96"/>
  <c r="G117" i="96" s="1"/>
  <c r="J117" i="96" s="1"/>
  <c r="E96" i="97"/>
  <c r="G96" i="97" s="1"/>
  <c r="J96" i="97" s="1"/>
  <c r="E194" i="96"/>
  <c r="G194" i="96" s="1"/>
  <c r="J194" i="96" s="1"/>
  <c r="E119" i="97"/>
  <c r="G119" i="97" s="1"/>
  <c r="J119" i="97" s="1"/>
  <c r="E146" i="96"/>
  <c r="G146" i="96" s="1"/>
  <c r="J146" i="96" s="1"/>
  <c r="E185" i="107"/>
  <c r="G185" i="107" s="1"/>
  <c r="J185" i="107" s="1"/>
  <c r="E205" i="107"/>
  <c r="G205" i="107" s="1"/>
  <c r="J205" i="107" s="1"/>
  <c r="E137" i="107"/>
  <c r="G137" i="107" s="1"/>
  <c r="J137" i="107" s="1"/>
  <c r="E203" i="97"/>
  <c r="G203" i="97" s="1"/>
  <c r="J203" i="97" s="1"/>
  <c r="E130" i="107"/>
  <c r="G130" i="107" s="1"/>
  <c r="J130" i="107" s="1"/>
  <c r="E198" i="97"/>
  <c r="G198" i="97" s="1"/>
  <c r="J198" i="97" s="1"/>
  <c r="E84" i="97"/>
  <c r="G84" i="97" s="1"/>
  <c r="J84" i="97" s="1"/>
  <c r="E141" i="97"/>
  <c r="G141" i="97" s="1"/>
  <c r="J141" i="97" s="1"/>
  <c r="E126" i="97"/>
  <c r="G126" i="97" s="1"/>
  <c r="J126" i="97" s="1"/>
  <c r="E206" i="97"/>
  <c r="G206" i="97" s="1"/>
  <c r="J206" i="97" s="1"/>
  <c r="E147" i="97"/>
  <c r="G147" i="97" s="1"/>
  <c r="J147" i="97" s="1"/>
  <c r="E209" i="97"/>
  <c r="G209" i="97" s="1"/>
  <c r="J209" i="97" s="1"/>
  <c r="E78" i="97"/>
  <c r="G78" i="97" s="1"/>
  <c r="J78" i="97" s="1"/>
  <c r="E105" i="96"/>
  <c r="G105" i="96" s="1"/>
  <c r="J105" i="96" s="1"/>
  <c r="E224" i="97"/>
  <c r="G224" i="97" s="1"/>
  <c r="J224" i="97" s="1"/>
  <c r="E222" i="97"/>
  <c r="G222" i="97" s="1"/>
  <c r="J222" i="97" s="1"/>
  <c r="E97" i="97"/>
  <c r="G97" i="97" s="1"/>
  <c r="J97" i="97" s="1"/>
  <c r="E200" i="97"/>
  <c r="G200" i="97" s="1"/>
  <c r="J200" i="97" s="1"/>
  <c r="E102" i="97"/>
  <c r="G102" i="97" s="1"/>
  <c r="J102" i="97" s="1"/>
  <c r="E122" i="97"/>
  <c r="G122" i="97" s="1"/>
  <c r="J122" i="97" s="1"/>
  <c r="E91" i="97"/>
  <c r="G91" i="97" s="1"/>
  <c r="J91" i="97" s="1"/>
  <c r="E208" i="97"/>
  <c r="G208" i="97" s="1"/>
  <c r="J208" i="97" s="1"/>
  <c r="E212" i="97"/>
  <c r="G212" i="97" s="1"/>
  <c r="J212" i="97" s="1"/>
  <c r="E83" i="97"/>
  <c r="G83" i="97" s="1"/>
  <c r="J83" i="97" s="1"/>
  <c r="E142" i="96"/>
  <c r="G142" i="96" s="1"/>
  <c r="J142" i="96" s="1"/>
  <c r="E195" i="97"/>
  <c r="G195" i="97" s="1"/>
  <c r="J195" i="97" s="1"/>
  <c r="E94" i="97"/>
  <c r="G94" i="97" s="1"/>
  <c r="J94" i="97" s="1"/>
  <c r="E120" i="97"/>
  <c r="G120" i="97" s="1"/>
  <c r="J120" i="97" s="1"/>
  <c r="E88" i="97"/>
  <c r="G88" i="97" s="1"/>
  <c r="J88" i="97" s="1"/>
  <c r="E201" i="97"/>
  <c r="G201" i="97" s="1"/>
  <c r="J201" i="97" s="1"/>
  <c r="E170" i="107"/>
  <c r="G170" i="107" s="1"/>
  <c r="J170" i="107" s="1"/>
  <c r="E103" i="97"/>
  <c r="G103" i="97" s="1"/>
  <c r="J103" i="97" s="1"/>
  <c r="E197" i="97"/>
  <c r="G197" i="97" s="1"/>
  <c r="J197" i="97" s="1"/>
  <c r="E125" i="97"/>
  <c r="G125" i="97" s="1"/>
  <c r="J125" i="97" s="1"/>
  <c r="E193" i="97"/>
  <c r="G193" i="97" s="1"/>
  <c r="J193" i="97" s="1"/>
  <c r="E210" i="97"/>
  <c r="G210" i="97" s="1"/>
  <c r="J210" i="97" s="1"/>
  <c r="E162" i="97"/>
  <c r="G162" i="97" s="1"/>
  <c r="J162" i="97" s="1"/>
  <c r="E139" i="97"/>
  <c r="G139" i="97" s="1"/>
  <c r="J139" i="97" s="1"/>
  <c r="E178" i="107"/>
  <c r="G178" i="107" s="1"/>
  <c r="J178" i="107" s="1"/>
  <c r="E140" i="97"/>
  <c r="G140" i="97" s="1"/>
  <c r="J140" i="97" s="1"/>
  <c r="E217" i="96"/>
  <c r="G217" i="96" s="1"/>
  <c r="J217" i="96" s="1"/>
  <c r="E223" i="97"/>
  <c r="G223" i="97" s="1"/>
  <c r="J223" i="97" s="1"/>
  <c r="E89" i="96"/>
  <c r="G89" i="96" s="1"/>
  <c r="J89" i="96" s="1"/>
  <c r="E220" i="97"/>
  <c r="G220" i="97" s="1"/>
  <c r="J220" i="97" s="1"/>
  <c r="E143" i="97"/>
  <c r="G143" i="97" s="1"/>
  <c r="J143" i="97" s="1"/>
  <c r="E131" i="107"/>
  <c r="G131" i="107" s="1"/>
  <c r="J131" i="107" s="1"/>
  <c r="E214" i="97"/>
  <c r="G214" i="97" s="1"/>
  <c r="J214" i="97" s="1"/>
  <c r="E152" i="97"/>
  <c r="G152" i="97" s="1"/>
  <c r="J152" i="97" s="1"/>
  <c r="E92" i="97"/>
  <c r="G92" i="97" s="1"/>
  <c r="J92" i="97" s="1"/>
  <c r="E151" i="97"/>
  <c r="G151" i="97" s="1"/>
  <c r="J151" i="97" s="1"/>
  <c r="E177" i="107"/>
  <c r="G177" i="107" s="1"/>
  <c r="J177" i="107" s="1"/>
  <c r="E98" i="97"/>
  <c r="G98" i="97" s="1"/>
  <c r="J98" i="97" s="1"/>
  <c r="E215" i="97"/>
  <c r="G215" i="97" s="1"/>
  <c r="J215" i="97" s="1"/>
  <c r="E99" i="107"/>
  <c r="G99" i="107" s="1"/>
  <c r="J99" i="107" s="1"/>
  <c r="E163" i="97"/>
  <c r="G163" i="97" s="1"/>
  <c r="J163" i="97" s="1"/>
  <c r="E219" i="97"/>
  <c r="G219" i="97" s="1"/>
  <c r="J219" i="97" s="1"/>
  <c r="E144" i="97"/>
  <c r="G144" i="97" s="1"/>
  <c r="J144" i="97" s="1"/>
  <c r="E153" i="97"/>
  <c r="G153" i="97" s="1"/>
  <c r="J153" i="97" s="1"/>
  <c r="E77" i="97"/>
  <c r="G77" i="97" s="1"/>
  <c r="J77" i="97" s="1"/>
  <c r="G116" i="94"/>
  <c r="J116" i="94" s="1"/>
  <c r="E116" i="95" s="1"/>
  <c r="E104" i="97"/>
  <c r="G104" i="97" s="1"/>
  <c r="J104" i="97" s="1"/>
  <c r="E101" i="97"/>
  <c r="G101" i="97" s="1"/>
  <c r="J101" i="97" s="1"/>
  <c r="E154" i="104"/>
  <c r="G154" i="104" s="1"/>
  <c r="J154" i="104" s="1"/>
  <c r="E135" i="97"/>
  <c r="G135" i="97" s="1"/>
  <c r="J135" i="97" s="1"/>
  <c r="E159" i="97"/>
  <c r="G159" i="97" s="1"/>
  <c r="J159" i="97" s="1"/>
  <c r="E121" i="97"/>
  <c r="G121" i="97" s="1"/>
  <c r="J121" i="97" s="1"/>
  <c r="E124" i="97"/>
  <c r="G124" i="97" s="1"/>
  <c r="J124" i="97" s="1"/>
  <c r="E183" i="107"/>
  <c r="G183" i="107" s="1"/>
  <c r="J183" i="107" s="1"/>
  <c r="E158" i="97"/>
  <c r="G158" i="97" s="1"/>
  <c r="J158" i="97" s="1"/>
  <c r="E128" i="107"/>
  <c r="G128" i="107" s="1"/>
  <c r="J128" i="107" s="1"/>
  <c r="E207" i="97"/>
  <c r="G207" i="97" s="1"/>
  <c r="J207" i="97" s="1"/>
  <c r="E164" i="97"/>
  <c r="G164" i="97" s="1"/>
  <c r="J164" i="97" s="1"/>
  <c r="E171" i="107"/>
  <c r="G171" i="107" s="1"/>
  <c r="J171" i="107" s="1"/>
  <c r="E107" i="97"/>
  <c r="G107" i="97" s="1"/>
  <c r="J107" i="97" s="1"/>
  <c r="E169" i="107"/>
  <c r="G169" i="107" s="1"/>
  <c r="J169" i="107" s="1"/>
  <c r="E225" i="98"/>
  <c r="G225" i="98" s="1"/>
  <c r="J225" i="98" s="1"/>
  <c r="E145" i="97"/>
  <c r="G145" i="97" s="1"/>
  <c r="J145" i="97" s="1"/>
  <c r="G118" i="94"/>
  <c r="J118" i="94" s="1"/>
  <c r="E118" i="95" s="1"/>
  <c r="E106" i="97"/>
  <c r="G106" i="97" s="1"/>
  <c r="J106" i="97" s="1"/>
  <c r="E123" i="97"/>
  <c r="G123" i="97" s="1"/>
  <c r="J123" i="97" s="1"/>
  <c r="E176" i="107"/>
  <c r="G176" i="107" s="1"/>
  <c r="J176" i="107" s="1"/>
  <c r="E221" i="97"/>
  <c r="G221" i="97" s="1"/>
  <c r="J221" i="97" s="1"/>
  <c r="E127" i="97"/>
  <c r="G127" i="97" s="1"/>
  <c r="J127" i="97" s="1"/>
  <c r="E113" i="107"/>
  <c r="G113" i="107" s="1"/>
  <c r="J113" i="107" s="1"/>
  <c r="E218" i="97"/>
  <c r="G218" i="97" s="1"/>
  <c r="J218" i="97" s="1"/>
  <c r="E182" i="107"/>
  <c r="G182" i="107" s="1"/>
  <c r="J182" i="107" s="1"/>
  <c r="E82" i="97"/>
  <c r="G82" i="97" s="1"/>
  <c r="J82" i="97" s="1"/>
  <c r="E115" i="97"/>
  <c r="G115" i="97" s="1"/>
  <c r="J115" i="97" s="1"/>
  <c r="E211" i="97"/>
  <c r="G211" i="97" s="1"/>
  <c r="J211" i="97" s="1"/>
  <c r="E165" i="97"/>
  <c r="G165" i="97" s="1"/>
  <c r="J165" i="97" s="1"/>
  <c r="E108" i="96"/>
  <c r="G108" i="96" s="1"/>
  <c r="J108" i="96" s="1"/>
  <c r="E213" i="97"/>
  <c r="G213" i="97" s="1"/>
  <c r="J213" i="97" s="1"/>
  <c r="E93" i="97"/>
  <c r="G93" i="97" s="1"/>
  <c r="J93" i="97" s="1"/>
  <c r="E85" i="97"/>
  <c r="G85" i="97" s="1"/>
  <c r="J85" i="97" s="1"/>
  <c r="E79" i="97"/>
  <c r="G79" i="97" s="1"/>
  <c r="J79" i="97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Z9" i="8"/>
  <c r="Z7" i="8"/>
  <c r="Z8" i="8"/>
  <c r="Z6" i="8"/>
  <c r="N229" i="8"/>
  <c r="F228" i="8" s="1"/>
  <c r="C229" i="8" s="1"/>
  <c r="H230" i="8"/>
  <c r="G68" i="100" l="1"/>
  <c r="J68" i="100" s="1"/>
  <c r="E68" i="101" s="1"/>
  <c r="G65" i="100"/>
  <c r="J65" i="100" s="1"/>
  <c r="E65" i="101" s="1"/>
  <c r="G63" i="100"/>
  <c r="J63" i="100" s="1"/>
  <c r="E63" i="101" s="1"/>
  <c r="G76" i="100"/>
  <c r="J76" i="100" s="1"/>
  <c r="E76" i="101" s="1"/>
  <c r="G54" i="100"/>
  <c r="J54" i="100" s="1"/>
  <c r="E54" i="101" s="1"/>
  <c r="G71" i="100"/>
  <c r="J71" i="100" s="1"/>
  <c r="E71" i="101" s="1"/>
  <c r="G67" i="100"/>
  <c r="J67" i="100" s="1"/>
  <c r="E67" i="101" s="1"/>
  <c r="G53" i="100"/>
  <c r="J53" i="100" s="1"/>
  <c r="E53" i="101" s="1"/>
  <c r="G66" i="100"/>
  <c r="J66" i="100" s="1"/>
  <c r="E66" i="101" s="1"/>
  <c r="G57" i="100"/>
  <c r="J57" i="100" s="1"/>
  <c r="E57" i="101" s="1"/>
  <c r="G61" i="100"/>
  <c r="J61" i="100" s="1"/>
  <c r="E61" i="101" s="1"/>
  <c r="G56" i="100"/>
  <c r="J56" i="100" s="1"/>
  <c r="E56" i="101" s="1"/>
  <c r="G58" i="100"/>
  <c r="J58" i="100" s="1"/>
  <c r="E58" i="101" s="1"/>
  <c r="G72" i="100"/>
  <c r="J72" i="100" s="1"/>
  <c r="E72" i="101" s="1"/>
  <c r="G60" i="100"/>
  <c r="J60" i="100" s="1"/>
  <c r="E60" i="101" s="1"/>
  <c r="G75" i="100"/>
  <c r="J75" i="100" s="1"/>
  <c r="E75" i="101" s="1"/>
  <c r="G55" i="100"/>
  <c r="J55" i="100" s="1"/>
  <c r="E55" i="101" s="1"/>
  <c r="G73" i="99"/>
  <c r="J73" i="99" s="1"/>
  <c r="E73" i="100" s="1"/>
  <c r="G64" i="100"/>
  <c r="J64" i="100" s="1"/>
  <c r="E64" i="101" s="1"/>
  <c r="E127" i="98"/>
  <c r="G127" i="98" s="1"/>
  <c r="J127" i="98" s="1"/>
  <c r="E124" i="98"/>
  <c r="G124" i="98" s="1"/>
  <c r="J124" i="98" s="1"/>
  <c r="E77" i="98"/>
  <c r="G77" i="98" s="1"/>
  <c r="J77" i="98" s="1"/>
  <c r="E89" i="97"/>
  <c r="G89" i="97" s="1"/>
  <c r="J89" i="97" s="1"/>
  <c r="E193" i="98"/>
  <c r="G193" i="98" s="1"/>
  <c r="J193" i="98" s="1"/>
  <c r="E94" i="98"/>
  <c r="G94" i="98" s="1"/>
  <c r="J94" i="98" s="1"/>
  <c r="E122" i="98"/>
  <c r="G122" i="98" s="1"/>
  <c r="J122" i="98" s="1"/>
  <c r="E84" i="98"/>
  <c r="G84" i="98" s="1"/>
  <c r="J84" i="98" s="1"/>
  <c r="E187" i="96"/>
  <c r="G187" i="96" s="1"/>
  <c r="J187" i="96" s="1"/>
  <c r="E165" i="98"/>
  <c r="G165" i="98" s="1"/>
  <c r="J165" i="98" s="1"/>
  <c r="E221" i="98"/>
  <c r="G221" i="98" s="1"/>
  <c r="J221" i="98" s="1"/>
  <c r="E107" i="98"/>
  <c r="G107" i="98" s="1"/>
  <c r="J107" i="98" s="1"/>
  <c r="E121" i="98"/>
  <c r="G121" i="98" s="1"/>
  <c r="J121" i="98" s="1"/>
  <c r="E153" i="98"/>
  <c r="G153" i="98" s="1"/>
  <c r="J153" i="98" s="1"/>
  <c r="E151" i="98"/>
  <c r="G151" i="98" s="1"/>
  <c r="J151" i="98" s="1"/>
  <c r="E223" i="98"/>
  <c r="G223" i="98" s="1"/>
  <c r="J223" i="98" s="1"/>
  <c r="E125" i="98"/>
  <c r="G125" i="98" s="1"/>
  <c r="J125" i="98" s="1"/>
  <c r="E195" i="98"/>
  <c r="G195" i="98" s="1"/>
  <c r="J195" i="98" s="1"/>
  <c r="E102" i="98"/>
  <c r="G102" i="98" s="1"/>
  <c r="J102" i="98" s="1"/>
  <c r="E198" i="98"/>
  <c r="G198" i="98" s="1"/>
  <c r="J198" i="98" s="1"/>
  <c r="E146" i="97"/>
  <c r="G146" i="97" s="1"/>
  <c r="J146" i="97" s="1"/>
  <c r="E196" i="98"/>
  <c r="G196" i="98" s="1"/>
  <c r="J196" i="98" s="1"/>
  <c r="E108" i="97"/>
  <c r="G108" i="97" s="1"/>
  <c r="J108" i="97" s="1"/>
  <c r="E211" i="98"/>
  <c r="G211" i="98" s="1"/>
  <c r="J211" i="98" s="1"/>
  <c r="E144" i="98"/>
  <c r="G144" i="98" s="1"/>
  <c r="J144" i="98" s="1"/>
  <c r="E92" i="98"/>
  <c r="G92" i="98" s="1"/>
  <c r="J92" i="98" s="1"/>
  <c r="E217" i="97"/>
  <c r="G217" i="97" s="1"/>
  <c r="J217" i="97" s="1"/>
  <c r="E197" i="98"/>
  <c r="G197" i="98" s="1"/>
  <c r="J197" i="98" s="1"/>
  <c r="E142" i="97"/>
  <c r="G142" i="97" s="1"/>
  <c r="J142" i="97" s="1"/>
  <c r="E200" i="98"/>
  <c r="G200" i="98" s="1"/>
  <c r="J200" i="98" s="1"/>
  <c r="E209" i="98"/>
  <c r="G209" i="98" s="1"/>
  <c r="J209" i="98" s="1"/>
  <c r="E119" i="98"/>
  <c r="G119" i="98" s="1"/>
  <c r="J119" i="98" s="1"/>
  <c r="E90" i="98"/>
  <c r="G90" i="98" s="1"/>
  <c r="J90" i="98" s="1"/>
  <c r="E159" i="98"/>
  <c r="G159" i="98" s="1"/>
  <c r="J159" i="98" s="1"/>
  <c r="E115" i="98"/>
  <c r="G115" i="98" s="1"/>
  <c r="J115" i="98" s="1"/>
  <c r="E123" i="98"/>
  <c r="G123" i="98" s="1"/>
  <c r="J123" i="98" s="1"/>
  <c r="E164" i="98"/>
  <c r="G164" i="98" s="1"/>
  <c r="J164" i="98" s="1"/>
  <c r="E135" i="98"/>
  <c r="G135" i="98" s="1"/>
  <c r="J135" i="98" s="1"/>
  <c r="E219" i="98"/>
  <c r="G219" i="98" s="1"/>
  <c r="J219" i="98" s="1"/>
  <c r="E152" i="98"/>
  <c r="G152" i="98" s="1"/>
  <c r="J152" i="98" s="1"/>
  <c r="E140" i="98"/>
  <c r="G140" i="98" s="1"/>
  <c r="J140" i="98" s="1"/>
  <c r="E103" i="98"/>
  <c r="G103" i="98" s="1"/>
  <c r="J103" i="98" s="1"/>
  <c r="E83" i="98"/>
  <c r="G83" i="98" s="1"/>
  <c r="J83" i="98" s="1"/>
  <c r="E147" i="98"/>
  <c r="G147" i="98" s="1"/>
  <c r="J147" i="98" s="1"/>
  <c r="E194" i="97"/>
  <c r="G194" i="97" s="1"/>
  <c r="J194" i="97" s="1"/>
  <c r="E166" i="98"/>
  <c r="G166" i="98" s="1"/>
  <c r="J166" i="98" s="1"/>
  <c r="E82" i="98"/>
  <c r="G82" i="98" s="1"/>
  <c r="J82" i="98" s="1"/>
  <c r="E106" i="98"/>
  <c r="G106" i="98" s="1"/>
  <c r="J106" i="98" s="1"/>
  <c r="E207" i="98"/>
  <c r="G207" i="98" s="1"/>
  <c r="J207" i="98" s="1"/>
  <c r="E154" i="105"/>
  <c r="G154" i="105" s="1"/>
  <c r="J154" i="105" s="1"/>
  <c r="E163" i="98"/>
  <c r="G163" i="98" s="1"/>
  <c r="J163" i="98" s="1"/>
  <c r="E214" i="98"/>
  <c r="G214" i="98" s="1"/>
  <c r="J214" i="98" s="1"/>
  <c r="E212" i="98"/>
  <c r="G212" i="98" s="1"/>
  <c r="J212" i="98" s="1"/>
  <c r="E206" i="98"/>
  <c r="G206" i="98" s="1"/>
  <c r="J206" i="98" s="1"/>
  <c r="E203" i="98"/>
  <c r="G203" i="98" s="1"/>
  <c r="J203" i="98" s="1"/>
  <c r="E148" i="98"/>
  <c r="G148" i="98" s="1"/>
  <c r="J148" i="98" s="1"/>
  <c r="E139" i="98"/>
  <c r="G139" i="98" s="1"/>
  <c r="J139" i="98" s="1"/>
  <c r="E201" i="98"/>
  <c r="G201" i="98" s="1"/>
  <c r="J201" i="98" s="1"/>
  <c r="E208" i="98"/>
  <c r="G208" i="98" s="1"/>
  <c r="J208" i="98" s="1"/>
  <c r="E222" i="98"/>
  <c r="G222" i="98" s="1"/>
  <c r="J222" i="98" s="1"/>
  <c r="E86" i="98"/>
  <c r="G86" i="98" s="1"/>
  <c r="J86" i="98" s="1"/>
  <c r="E118" i="96"/>
  <c r="G118" i="96" s="1"/>
  <c r="J118" i="96" s="1"/>
  <c r="E101" i="98"/>
  <c r="G101" i="98" s="1"/>
  <c r="J101" i="98" s="1"/>
  <c r="E93" i="98"/>
  <c r="G93" i="98" s="1"/>
  <c r="J93" i="98" s="1"/>
  <c r="E218" i="98"/>
  <c r="G218" i="98" s="1"/>
  <c r="J218" i="98" s="1"/>
  <c r="E145" i="98"/>
  <c r="G145" i="98" s="1"/>
  <c r="J145" i="98" s="1"/>
  <c r="E158" i="98"/>
  <c r="G158" i="98" s="1"/>
  <c r="J158" i="98" s="1"/>
  <c r="E104" i="98"/>
  <c r="G104" i="98" s="1"/>
  <c r="J104" i="98" s="1"/>
  <c r="E215" i="98"/>
  <c r="G215" i="98" s="1"/>
  <c r="J215" i="98" s="1"/>
  <c r="E143" i="98"/>
  <c r="G143" i="98" s="1"/>
  <c r="J143" i="98" s="1"/>
  <c r="E162" i="98"/>
  <c r="G162" i="98" s="1"/>
  <c r="J162" i="98" s="1"/>
  <c r="E88" i="98"/>
  <c r="G88" i="98" s="1"/>
  <c r="J88" i="98" s="1"/>
  <c r="E224" i="98"/>
  <c r="G224" i="98" s="1"/>
  <c r="J224" i="98" s="1"/>
  <c r="E117" i="97"/>
  <c r="G117" i="97" s="1"/>
  <c r="J117" i="97" s="1"/>
  <c r="E79" i="98"/>
  <c r="G79" i="98" s="1"/>
  <c r="J79" i="98" s="1"/>
  <c r="E85" i="98"/>
  <c r="G85" i="98" s="1"/>
  <c r="J85" i="98" s="1"/>
  <c r="E213" i="98"/>
  <c r="G213" i="98" s="1"/>
  <c r="J213" i="98" s="1"/>
  <c r="E225" i="99"/>
  <c r="G225" i="99" s="1"/>
  <c r="J225" i="99" s="1"/>
  <c r="E116" i="96"/>
  <c r="G116" i="96" s="1"/>
  <c r="J116" i="96" s="1"/>
  <c r="E98" i="98"/>
  <c r="G98" i="98" s="1"/>
  <c r="J98" i="98" s="1"/>
  <c r="E220" i="98"/>
  <c r="G220" i="98" s="1"/>
  <c r="J220" i="98" s="1"/>
  <c r="E210" i="98"/>
  <c r="G210" i="98" s="1"/>
  <c r="J210" i="98" s="1"/>
  <c r="E120" i="98"/>
  <c r="G120" i="98" s="1"/>
  <c r="J120" i="98" s="1"/>
  <c r="E105" i="97"/>
  <c r="G105" i="97" s="1"/>
  <c r="J105" i="97" s="1"/>
  <c r="E141" i="98"/>
  <c r="G141" i="98" s="1"/>
  <c r="J141" i="98" s="1"/>
  <c r="E109" i="98"/>
  <c r="G109" i="98" s="1"/>
  <c r="J109" i="98" s="1"/>
  <c r="E216" i="98"/>
  <c r="G216" i="98" s="1"/>
  <c r="J216" i="98" s="1"/>
  <c r="E91" i="98"/>
  <c r="G91" i="98" s="1"/>
  <c r="J91" i="98" s="1"/>
  <c r="E97" i="98"/>
  <c r="G97" i="98" s="1"/>
  <c r="J97" i="98" s="1"/>
  <c r="E78" i="98"/>
  <c r="G78" i="98" s="1"/>
  <c r="J78" i="98" s="1"/>
  <c r="E126" i="98"/>
  <c r="G126" i="98" s="1"/>
  <c r="J126" i="98" s="1"/>
  <c r="E96" i="98"/>
  <c r="G96" i="98" s="1"/>
  <c r="J96" i="98" s="1"/>
  <c r="E149" i="98"/>
  <c r="G149" i="98" s="1"/>
  <c r="J149" i="98" s="1"/>
  <c r="E188" i="98"/>
  <c r="G188" i="98" s="1"/>
  <c r="J188" i="98" s="1"/>
  <c r="M229" i="8"/>
  <c r="C227" i="8" s="1"/>
  <c r="C230" i="8" s="1"/>
  <c r="F227" i="8"/>
  <c r="F230" i="8" s="1"/>
  <c r="F232" i="8" s="1"/>
  <c r="R36" i="8"/>
  <c r="M230" i="8"/>
  <c r="G60" i="101" l="1"/>
  <c r="J60" i="101" s="1"/>
  <c r="E60" i="102" s="1"/>
  <c r="G67" i="101"/>
  <c r="J67" i="101" s="1"/>
  <c r="E67" i="102" s="1"/>
  <c r="E53" i="102"/>
  <c r="G53" i="101"/>
  <c r="J53" i="101" s="1"/>
  <c r="G72" i="101"/>
  <c r="J72" i="101" s="1"/>
  <c r="E72" i="102" s="1"/>
  <c r="E71" i="102"/>
  <c r="G71" i="101"/>
  <c r="J71" i="101" s="1"/>
  <c r="G58" i="101"/>
  <c r="J58" i="101" s="1"/>
  <c r="E58" i="102" s="1"/>
  <c r="E54" i="102"/>
  <c r="G54" i="101"/>
  <c r="J54" i="101" s="1"/>
  <c r="G56" i="101"/>
  <c r="J56" i="101" s="1"/>
  <c r="E56" i="102" s="1"/>
  <c r="E76" i="102"/>
  <c r="G76" i="101"/>
  <c r="J76" i="101" s="1"/>
  <c r="G64" i="101"/>
  <c r="J64" i="101" s="1"/>
  <c r="E64" i="102" s="1"/>
  <c r="G61" i="101"/>
  <c r="J61" i="101" s="1"/>
  <c r="E61" i="102" s="1"/>
  <c r="G63" i="101"/>
  <c r="J63" i="101" s="1"/>
  <c r="E63" i="102" s="1"/>
  <c r="G73" i="100"/>
  <c r="J73" i="100" s="1"/>
  <c r="E73" i="101" s="1"/>
  <c r="G57" i="101"/>
  <c r="J57" i="101" s="1"/>
  <c r="E57" i="102" s="1"/>
  <c r="G65" i="101"/>
  <c r="J65" i="101" s="1"/>
  <c r="E65" i="102" s="1"/>
  <c r="G75" i="101"/>
  <c r="J75" i="101" s="1"/>
  <c r="E75" i="102" s="1"/>
  <c r="G55" i="101"/>
  <c r="J55" i="101" s="1"/>
  <c r="E55" i="102" s="1"/>
  <c r="G66" i="101"/>
  <c r="J66" i="101" s="1"/>
  <c r="E66" i="102" s="1"/>
  <c r="G68" i="101"/>
  <c r="J68" i="101" s="1"/>
  <c r="E68" i="102" s="1"/>
  <c r="E135" i="99"/>
  <c r="G135" i="99" s="1"/>
  <c r="J135" i="99" s="1"/>
  <c r="E196" i="99"/>
  <c r="G196" i="99" s="1"/>
  <c r="J196" i="99" s="1"/>
  <c r="E153" i="99"/>
  <c r="G153" i="99" s="1"/>
  <c r="J153" i="99" s="1"/>
  <c r="E122" i="99"/>
  <c r="G122" i="99" s="1"/>
  <c r="J122" i="99" s="1"/>
  <c r="E215" i="99"/>
  <c r="G215" i="99" s="1"/>
  <c r="J215" i="99" s="1"/>
  <c r="E142" i="98"/>
  <c r="G142" i="98" s="1"/>
  <c r="J142" i="98" s="1"/>
  <c r="E146" i="98"/>
  <c r="G146" i="98" s="1"/>
  <c r="J146" i="98" s="1"/>
  <c r="E121" i="99"/>
  <c r="G121" i="99" s="1"/>
  <c r="J121" i="99" s="1"/>
  <c r="E94" i="99"/>
  <c r="G94" i="99" s="1"/>
  <c r="J94" i="99" s="1"/>
  <c r="E118" i="97"/>
  <c r="G118" i="97" s="1"/>
  <c r="J118" i="97" s="1"/>
  <c r="E200" i="99"/>
  <c r="G200" i="99" s="1"/>
  <c r="J200" i="99" s="1"/>
  <c r="E96" i="99"/>
  <c r="G96" i="99" s="1"/>
  <c r="J96" i="99" s="1"/>
  <c r="E104" i="99"/>
  <c r="G104" i="99" s="1"/>
  <c r="J104" i="99" s="1"/>
  <c r="E214" i="99"/>
  <c r="G214" i="99" s="1"/>
  <c r="J214" i="99" s="1"/>
  <c r="E147" i="99"/>
  <c r="G147" i="99" s="1"/>
  <c r="J147" i="99" s="1"/>
  <c r="E123" i="99"/>
  <c r="G123" i="99" s="1"/>
  <c r="J123" i="99" s="1"/>
  <c r="E197" i="99"/>
  <c r="G197" i="99" s="1"/>
  <c r="J197" i="99" s="1"/>
  <c r="E198" i="99"/>
  <c r="G198" i="99" s="1"/>
  <c r="J198" i="99" s="1"/>
  <c r="E107" i="99"/>
  <c r="G107" i="99" s="1"/>
  <c r="J107" i="99" s="1"/>
  <c r="E193" i="99"/>
  <c r="G193" i="99" s="1"/>
  <c r="J193" i="99" s="1"/>
  <c r="E188" i="99"/>
  <c r="G188" i="99" s="1"/>
  <c r="J188" i="99" s="1"/>
  <c r="E206" i="99"/>
  <c r="G206" i="99" s="1"/>
  <c r="J206" i="99" s="1"/>
  <c r="E212" i="99"/>
  <c r="G212" i="99" s="1"/>
  <c r="J212" i="99" s="1"/>
  <c r="E85" i="99"/>
  <c r="G85" i="99" s="1"/>
  <c r="J85" i="99" s="1"/>
  <c r="E222" i="99"/>
  <c r="G222" i="99" s="1"/>
  <c r="J222" i="99" s="1"/>
  <c r="E126" i="99"/>
  <c r="G126" i="99" s="1"/>
  <c r="J126" i="99" s="1"/>
  <c r="E120" i="99"/>
  <c r="G120" i="99" s="1"/>
  <c r="J120" i="99" s="1"/>
  <c r="E79" i="99"/>
  <c r="G79" i="99" s="1"/>
  <c r="J79" i="99" s="1"/>
  <c r="E158" i="99"/>
  <c r="G158" i="99" s="1"/>
  <c r="J158" i="99" s="1"/>
  <c r="E208" i="99"/>
  <c r="G208" i="99" s="1"/>
  <c r="J208" i="99" s="1"/>
  <c r="E163" i="99"/>
  <c r="G163" i="99" s="1"/>
  <c r="J163" i="99" s="1"/>
  <c r="E83" i="99"/>
  <c r="G83" i="99" s="1"/>
  <c r="J83" i="99" s="1"/>
  <c r="E115" i="99"/>
  <c r="G115" i="99" s="1"/>
  <c r="J115" i="99" s="1"/>
  <c r="E217" i="98"/>
  <c r="G217" i="98" s="1"/>
  <c r="J217" i="98" s="1"/>
  <c r="E102" i="99"/>
  <c r="G102" i="99" s="1"/>
  <c r="J102" i="99" s="1"/>
  <c r="E221" i="99"/>
  <c r="G221" i="99" s="1"/>
  <c r="J221" i="99" s="1"/>
  <c r="E166" i="99"/>
  <c r="G166" i="99" s="1"/>
  <c r="J166" i="99" s="1"/>
  <c r="E86" i="99"/>
  <c r="G86" i="99" s="1"/>
  <c r="J86" i="99" s="1"/>
  <c r="E78" i="99"/>
  <c r="G78" i="99" s="1"/>
  <c r="J78" i="99" s="1"/>
  <c r="E201" i="99"/>
  <c r="G201" i="99" s="1"/>
  <c r="J201" i="99" s="1"/>
  <c r="E154" i="106"/>
  <c r="G154" i="106" s="1"/>
  <c r="J154" i="106" s="1"/>
  <c r="E103" i="99"/>
  <c r="G103" i="99" s="1"/>
  <c r="J103" i="99" s="1"/>
  <c r="E159" i="99"/>
  <c r="G159" i="99" s="1"/>
  <c r="J159" i="99" s="1"/>
  <c r="E92" i="99"/>
  <c r="G92" i="99" s="1"/>
  <c r="J92" i="99" s="1"/>
  <c r="E195" i="99"/>
  <c r="G195" i="99" s="1"/>
  <c r="J195" i="99" s="1"/>
  <c r="E165" i="99"/>
  <c r="G165" i="99" s="1"/>
  <c r="J165" i="99" s="1"/>
  <c r="E143" i="99"/>
  <c r="G143" i="99" s="1"/>
  <c r="J143" i="99" s="1"/>
  <c r="E213" i="99"/>
  <c r="G213" i="99" s="1"/>
  <c r="J213" i="99" s="1"/>
  <c r="E105" i="98"/>
  <c r="G105" i="98" s="1"/>
  <c r="J105" i="98" s="1"/>
  <c r="E210" i="99"/>
  <c r="G210" i="99" s="1"/>
  <c r="J210" i="99" s="1"/>
  <c r="E224" i="99"/>
  <c r="G224" i="99" s="1"/>
  <c r="J224" i="99" s="1"/>
  <c r="E218" i="99"/>
  <c r="G218" i="99" s="1"/>
  <c r="J218" i="99" s="1"/>
  <c r="E139" i="99"/>
  <c r="G139" i="99" s="1"/>
  <c r="J139" i="99" s="1"/>
  <c r="E207" i="99"/>
  <c r="G207" i="99" s="1"/>
  <c r="J207" i="99" s="1"/>
  <c r="E140" i="99"/>
  <c r="G140" i="99" s="1"/>
  <c r="J140" i="99" s="1"/>
  <c r="E90" i="99"/>
  <c r="G90" i="99" s="1"/>
  <c r="J90" i="99" s="1"/>
  <c r="E144" i="99"/>
  <c r="G144" i="99" s="1"/>
  <c r="J144" i="99" s="1"/>
  <c r="E125" i="99"/>
  <c r="G125" i="99" s="1"/>
  <c r="J125" i="99" s="1"/>
  <c r="E187" i="97"/>
  <c r="G187" i="97" s="1"/>
  <c r="J187" i="97" s="1"/>
  <c r="E77" i="99"/>
  <c r="G77" i="99" s="1"/>
  <c r="J77" i="99" s="1"/>
  <c r="E225" i="100"/>
  <c r="G225" i="100" s="1"/>
  <c r="J225" i="100" s="1"/>
  <c r="E141" i="99"/>
  <c r="G141" i="99" s="1"/>
  <c r="J141" i="99" s="1"/>
  <c r="E164" i="99"/>
  <c r="G164" i="99" s="1"/>
  <c r="J164" i="99" s="1"/>
  <c r="E145" i="99"/>
  <c r="G145" i="99" s="1"/>
  <c r="J145" i="99" s="1"/>
  <c r="E220" i="99"/>
  <c r="G220" i="99" s="1"/>
  <c r="J220" i="99" s="1"/>
  <c r="E91" i="99"/>
  <c r="G91" i="99" s="1"/>
  <c r="J91" i="99" s="1"/>
  <c r="E98" i="99"/>
  <c r="G98" i="99" s="1"/>
  <c r="J98" i="99" s="1"/>
  <c r="E88" i="99"/>
  <c r="G88" i="99" s="1"/>
  <c r="J88" i="99" s="1"/>
  <c r="E93" i="99"/>
  <c r="G93" i="99" s="1"/>
  <c r="J93" i="99" s="1"/>
  <c r="E148" i="99"/>
  <c r="G148" i="99" s="1"/>
  <c r="J148" i="99" s="1"/>
  <c r="E106" i="99"/>
  <c r="G106" i="99" s="1"/>
  <c r="J106" i="99" s="1"/>
  <c r="E152" i="99"/>
  <c r="G152" i="99" s="1"/>
  <c r="J152" i="99" s="1"/>
  <c r="E119" i="99"/>
  <c r="G119" i="99" s="1"/>
  <c r="J119" i="99" s="1"/>
  <c r="E211" i="99"/>
  <c r="G211" i="99" s="1"/>
  <c r="J211" i="99" s="1"/>
  <c r="E223" i="99"/>
  <c r="G223" i="99" s="1"/>
  <c r="J223" i="99" s="1"/>
  <c r="E124" i="99"/>
  <c r="G124" i="99" s="1"/>
  <c r="J124" i="99" s="1"/>
  <c r="E109" i="99"/>
  <c r="G109" i="99" s="1"/>
  <c r="J109" i="99" s="1"/>
  <c r="E149" i="99"/>
  <c r="G149" i="99" s="1"/>
  <c r="J149" i="99" s="1"/>
  <c r="E194" i="98"/>
  <c r="G194" i="98" s="1"/>
  <c r="J194" i="98" s="1"/>
  <c r="E117" i="98"/>
  <c r="G117" i="98" s="1"/>
  <c r="J117" i="98" s="1"/>
  <c r="E97" i="99"/>
  <c r="G97" i="99" s="1"/>
  <c r="J97" i="99" s="1"/>
  <c r="E216" i="99"/>
  <c r="G216" i="99" s="1"/>
  <c r="J216" i="99" s="1"/>
  <c r="E116" i="97"/>
  <c r="G116" i="97" s="1"/>
  <c r="J116" i="97" s="1"/>
  <c r="E162" i="99"/>
  <c r="G162" i="99" s="1"/>
  <c r="J162" i="99" s="1"/>
  <c r="E101" i="99"/>
  <c r="G101" i="99" s="1"/>
  <c r="J101" i="99" s="1"/>
  <c r="E203" i="99"/>
  <c r="G203" i="99" s="1"/>
  <c r="J203" i="99" s="1"/>
  <c r="E82" i="99"/>
  <c r="G82" i="99" s="1"/>
  <c r="J82" i="99" s="1"/>
  <c r="E219" i="99"/>
  <c r="G219" i="99" s="1"/>
  <c r="J219" i="99" s="1"/>
  <c r="E209" i="99"/>
  <c r="G209" i="99" s="1"/>
  <c r="J209" i="99" s="1"/>
  <c r="E108" i="98"/>
  <c r="G108" i="98" s="1"/>
  <c r="J108" i="98" s="1"/>
  <c r="E151" i="99"/>
  <c r="G151" i="99" s="1"/>
  <c r="J151" i="99" s="1"/>
  <c r="E127" i="99"/>
  <c r="G127" i="99" s="1"/>
  <c r="J127" i="99" s="1"/>
  <c r="E84" i="99"/>
  <c r="G84" i="99" s="1"/>
  <c r="J84" i="99" s="1"/>
  <c r="E89" i="98"/>
  <c r="G89" i="98" s="1"/>
  <c r="J89" i="98" s="1"/>
  <c r="M231" i="8"/>
  <c r="M234" i="8" s="1"/>
  <c r="G66" i="102" l="1"/>
  <c r="J66" i="102" s="1"/>
  <c r="E66" i="103" s="1"/>
  <c r="G61" i="102"/>
  <c r="J61" i="102" s="1"/>
  <c r="E61" i="103" s="1"/>
  <c r="G63" i="102"/>
  <c r="J63" i="102" s="1"/>
  <c r="E63" i="103" s="1"/>
  <c r="G75" i="102"/>
  <c r="J75" i="102" s="1"/>
  <c r="E75" i="103" s="1"/>
  <c r="G72" i="102"/>
  <c r="J72" i="102" s="1"/>
  <c r="E72" i="103" s="1"/>
  <c r="G55" i="102"/>
  <c r="J55" i="102" s="1"/>
  <c r="E55" i="103" s="1"/>
  <c r="G65" i="102"/>
  <c r="J65" i="102" s="1"/>
  <c r="E65" i="103" s="1"/>
  <c r="G58" i="102"/>
  <c r="J58" i="102" s="1"/>
  <c r="E58" i="103" s="1"/>
  <c r="G57" i="102"/>
  <c r="J57" i="102" s="1"/>
  <c r="E57" i="103" s="1"/>
  <c r="G56" i="102"/>
  <c r="J56" i="102" s="1"/>
  <c r="E56" i="103" s="1"/>
  <c r="G68" i="102"/>
  <c r="J68" i="102" s="1"/>
  <c r="E68" i="103" s="1"/>
  <c r="G64" i="102"/>
  <c r="J64" i="102" s="1"/>
  <c r="E64" i="103" s="1"/>
  <c r="G67" i="102"/>
  <c r="J67" i="102" s="1"/>
  <c r="E67" i="103" s="1"/>
  <c r="G60" i="102"/>
  <c r="J60" i="102" s="1"/>
  <c r="E60" i="103" s="1"/>
  <c r="G54" i="102"/>
  <c r="J54" i="102" s="1"/>
  <c r="E54" i="103" s="1"/>
  <c r="G53" i="102"/>
  <c r="J53" i="102" s="1"/>
  <c r="E53" i="103" s="1"/>
  <c r="G73" i="101"/>
  <c r="J73" i="101" s="1"/>
  <c r="E73" i="102" s="1"/>
  <c r="G76" i="102"/>
  <c r="J76" i="102" s="1"/>
  <c r="E76" i="103" s="1"/>
  <c r="G71" i="102"/>
  <c r="J71" i="102" s="1"/>
  <c r="E71" i="103" s="1"/>
  <c r="E127" i="100"/>
  <c r="G127" i="100" s="1"/>
  <c r="J127" i="100" s="1"/>
  <c r="E162" i="100"/>
  <c r="G162" i="100" s="1"/>
  <c r="J162" i="100" s="1"/>
  <c r="E124" i="100"/>
  <c r="G124" i="100" s="1"/>
  <c r="J124" i="100" s="1"/>
  <c r="E88" i="100"/>
  <c r="G88" i="100" s="1"/>
  <c r="J88" i="100" s="1"/>
  <c r="E77" i="100"/>
  <c r="G77" i="100" s="1"/>
  <c r="J77" i="100" s="1"/>
  <c r="E218" i="100"/>
  <c r="G218" i="100" s="1"/>
  <c r="J218" i="100" s="1"/>
  <c r="E92" i="100"/>
  <c r="G92" i="100" s="1"/>
  <c r="J92" i="100" s="1"/>
  <c r="E221" i="100"/>
  <c r="G221" i="100" s="1"/>
  <c r="J221" i="100" s="1"/>
  <c r="E79" i="100"/>
  <c r="G79" i="100" s="1"/>
  <c r="J79" i="100" s="1"/>
  <c r="E193" i="100"/>
  <c r="G193" i="100" s="1"/>
  <c r="J193" i="100" s="1"/>
  <c r="E104" i="100"/>
  <c r="G104" i="100" s="1"/>
  <c r="J104" i="100" s="1"/>
  <c r="E146" i="99"/>
  <c r="G146" i="99" s="1"/>
  <c r="J146" i="99" s="1"/>
  <c r="E151" i="100"/>
  <c r="G151" i="100" s="1"/>
  <c r="J151" i="100" s="1"/>
  <c r="E159" i="100"/>
  <c r="G159" i="100" s="1"/>
  <c r="J159" i="100" s="1"/>
  <c r="E102" i="100"/>
  <c r="G102" i="100" s="1"/>
  <c r="J102" i="100" s="1"/>
  <c r="E120" i="100"/>
  <c r="G120" i="100" s="1"/>
  <c r="J120" i="100" s="1"/>
  <c r="E107" i="100"/>
  <c r="G107" i="100" s="1"/>
  <c r="J107" i="100" s="1"/>
  <c r="E142" i="99"/>
  <c r="G142" i="99" s="1"/>
  <c r="J142" i="99" s="1"/>
  <c r="E211" i="100"/>
  <c r="G211" i="100" s="1"/>
  <c r="J211" i="100" s="1"/>
  <c r="E103" i="100"/>
  <c r="G103" i="100" s="1"/>
  <c r="J103" i="100" s="1"/>
  <c r="E217" i="99"/>
  <c r="G217" i="99" s="1"/>
  <c r="J217" i="99" s="1"/>
  <c r="E126" i="100"/>
  <c r="G126" i="100" s="1"/>
  <c r="J126" i="100" s="1"/>
  <c r="E198" i="100"/>
  <c r="G198" i="100" s="1"/>
  <c r="J198" i="100" s="1"/>
  <c r="E215" i="100"/>
  <c r="G215" i="100" s="1"/>
  <c r="J215" i="100" s="1"/>
  <c r="E98" i="100"/>
  <c r="G98" i="100" s="1"/>
  <c r="J98" i="100" s="1"/>
  <c r="E91" i="100"/>
  <c r="G91" i="100" s="1"/>
  <c r="J91" i="100" s="1"/>
  <c r="E97" i="100"/>
  <c r="G97" i="100" s="1"/>
  <c r="J97" i="100" s="1"/>
  <c r="E119" i="100"/>
  <c r="G119" i="100" s="1"/>
  <c r="J119" i="100" s="1"/>
  <c r="E220" i="100"/>
  <c r="G220" i="100" s="1"/>
  <c r="J220" i="100" s="1"/>
  <c r="E144" i="100"/>
  <c r="G144" i="100" s="1"/>
  <c r="J144" i="100" s="1"/>
  <c r="E105" i="99"/>
  <c r="G105" i="99" s="1"/>
  <c r="J105" i="99" s="1"/>
  <c r="E154" i="107"/>
  <c r="G154" i="107" s="1"/>
  <c r="J154" i="107" s="1"/>
  <c r="E115" i="100"/>
  <c r="G115" i="100" s="1"/>
  <c r="J115" i="100" s="1"/>
  <c r="E222" i="100"/>
  <c r="G222" i="100" s="1"/>
  <c r="J222" i="100" s="1"/>
  <c r="E197" i="100"/>
  <c r="G197" i="100" s="1"/>
  <c r="J197" i="100" s="1"/>
  <c r="E200" i="100"/>
  <c r="G200" i="100" s="1"/>
  <c r="J200" i="100" s="1"/>
  <c r="E116" i="98"/>
  <c r="G116" i="98" s="1"/>
  <c r="J116" i="98" s="1"/>
  <c r="E216" i="100"/>
  <c r="G216" i="100" s="1"/>
  <c r="J216" i="100" s="1"/>
  <c r="E117" i="99"/>
  <c r="G117" i="99" s="1"/>
  <c r="J117" i="99" s="1"/>
  <c r="E145" i="100"/>
  <c r="G145" i="100" s="1"/>
  <c r="J145" i="100" s="1"/>
  <c r="E90" i="100"/>
  <c r="G90" i="100" s="1"/>
  <c r="J90" i="100" s="1"/>
  <c r="E213" i="100"/>
  <c r="G213" i="100" s="1"/>
  <c r="J213" i="100" s="1"/>
  <c r="E201" i="100"/>
  <c r="G201" i="100" s="1"/>
  <c r="J201" i="100" s="1"/>
  <c r="E83" i="100"/>
  <c r="G83" i="100" s="1"/>
  <c r="J83" i="100" s="1"/>
  <c r="E85" i="100"/>
  <c r="G85" i="100" s="1"/>
  <c r="J85" i="100" s="1"/>
  <c r="E118" i="98"/>
  <c r="G118" i="98" s="1"/>
  <c r="J118" i="98" s="1"/>
  <c r="E187" i="98"/>
  <c r="G187" i="98" s="1"/>
  <c r="J187" i="98" s="1"/>
  <c r="E125" i="100"/>
  <c r="G125" i="100" s="1"/>
  <c r="J125" i="100" s="1"/>
  <c r="E219" i="100"/>
  <c r="G219" i="100" s="1"/>
  <c r="J219" i="100" s="1"/>
  <c r="E82" i="100"/>
  <c r="G82" i="100" s="1"/>
  <c r="J82" i="100" s="1"/>
  <c r="E194" i="99"/>
  <c r="G194" i="99" s="1"/>
  <c r="J194" i="99" s="1"/>
  <c r="E106" i="100"/>
  <c r="G106" i="100" s="1"/>
  <c r="J106" i="100" s="1"/>
  <c r="E164" i="100"/>
  <c r="G164" i="100" s="1"/>
  <c r="J164" i="100" s="1"/>
  <c r="E140" i="100"/>
  <c r="G140" i="100" s="1"/>
  <c r="J140" i="100" s="1"/>
  <c r="E143" i="100"/>
  <c r="G143" i="100" s="1"/>
  <c r="J143" i="100" s="1"/>
  <c r="E78" i="100"/>
  <c r="G78" i="100" s="1"/>
  <c r="J78" i="100" s="1"/>
  <c r="E163" i="100"/>
  <c r="G163" i="100" s="1"/>
  <c r="J163" i="100" s="1"/>
  <c r="E212" i="100"/>
  <c r="G212" i="100" s="1"/>
  <c r="J212" i="100" s="1"/>
  <c r="E94" i="100"/>
  <c r="G94" i="100" s="1"/>
  <c r="J94" i="100" s="1"/>
  <c r="E153" i="100"/>
  <c r="G153" i="100" s="1"/>
  <c r="J153" i="100" s="1"/>
  <c r="E223" i="100"/>
  <c r="G223" i="100" s="1"/>
  <c r="J223" i="100" s="1"/>
  <c r="E108" i="99"/>
  <c r="G108" i="99" s="1"/>
  <c r="J108" i="99" s="1"/>
  <c r="E209" i="100"/>
  <c r="G209" i="100" s="1"/>
  <c r="J209" i="100" s="1"/>
  <c r="E89" i="99"/>
  <c r="G89" i="99" s="1"/>
  <c r="J89" i="99" s="1"/>
  <c r="E203" i="100"/>
  <c r="G203" i="100" s="1"/>
  <c r="J203" i="100" s="1"/>
  <c r="E149" i="100"/>
  <c r="G149" i="100" s="1"/>
  <c r="J149" i="100" s="1"/>
  <c r="E148" i="100"/>
  <c r="G148" i="100" s="1"/>
  <c r="J148" i="100" s="1"/>
  <c r="E141" i="100"/>
  <c r="G141" i="100" s="1"/>
  <c r="J141" i="100" s="1"/>
  <c r="E207" i="100"/>
  <c r="G207" i="100" s="1"/>
  <c r="J207" i="100" s="1"/>
  <c r="E165" i="100"/>
  <c r="G165" i="100" s="1"/>
  <c r="J165" i="100" s="1"/>
  <c r="E86" i="100"/>
  <c r="G86" i="100" s="1"/>
  <c r="J86" i="100" s="1"/>
  <c r="E208" i="100"/>
  <c r="G208" i="100" s="1"/>
  <c r="J208" i="100" s="1"/>
  <c r="E206" i="100"/>
  <c r="G206" i="100" s="1"/>
  <c r="J206" i="100" s="1"/>
  <c r="E147" i="100"/>
  <c r="G147" i="100" s="1"/>
  <c r="J147" i="100" s="1"/>
  <c r="E196" i="100"/>
  <c r="G196" i="100" s="1"/>
  <c r="J196" i="100" s="1"/>
  <c r="E224" i="100"/>
  <c r="G224" i="100" s="1"/>
  <c r="J224" i="100" s="1"/>
  <c r="E210" i="100"/>
  <c r="G210" i="100" s="1"/>
  <c r="J210" i="100" s="1"/>
  <c r="E152" i="100"/>
  <c r="G152" i="100" s="1"/>
  <c r="J152" i="100" s="1"/>
  <c r="E84" i="100"/>
  <c r="G84" i="100" s="1"/>
  <c r="J84" i="100" s="1"/>
  <c r="E101" i="100"/>
  <c r="G101" i="100" s="1"/>
  <c r="J101" i="100" s="1"/>
  <c r="E109" i="100"/>
  <c r="G109" i="100" s="1"/>
  <c r="J109" i="100" s="1"/>
  <c r="E93" i="100"/>
  <c r="G93" i="100" s="1"/>
  <c r="J93" i="100" s="1"/>
  <c r="E225" i="101"/>
  <c r="G225" i="101" s="1"/>
  <c r="J225" i="101" s="1"/>
  <c r="E139" i="100"/>
  <c r="G139" i="100" s="1"/>
  <c r="J139" i="100" s="1"/>
  <c r="E195" i="100"/>
  <c r="G195" i="100" s="1"/>
  <c r="J195" i="100" s="1"/>
  <c r="E166" i="100"/>
  <c r="G166" i="100" s="1"/>
  <c r="J166" i="100" s="1"/>
  <c r="E158" i="100"/>
  <c r="G158" i="100" s="1"/>
  <c r="J158" i="100" s="1"/>
  <c r="E188" i="100"/>
  <c r="G188" i="100" s="1"/>
  <c r="J188" i="100" s="1"/>
  <c r="E214" i="100"/>
  <c r="G214" i="100" s="1"/>
  <c r="J214" i="100" s="1"/>
  <c r="E135" i="100"/>
  <c r="G135" i="100" s="1"/>
  <c r="J135" i="100" s="1"/>
  <c r="E123" i="100"/>
  <c r="G123" i="100" s="1"/>
  <c r="J123" i="100" s="1"/>
  <c r="E96" i="100"/>
  <c r="G96" i="100" s="1"/>
  <c r="J96" i="100" s="1"/>
  <c r="E121" i="100"/>
  <c r="G121" i="100" s="1"/>
  <c r="J121" i="100" s="1"/>
  <c r="E122" i="100"/>
  <c r="G122" i="100" s="1"/>
  <c r="J122" i="100" s="1"/>
  <c r="Z36" i="8"/>
  <c r="G53" i="103" l="1"/>
  <c r="J53" i="103" s="1"/>
  <c r="E53" i="104" s="1"/>
  <c r="G58" i="103"/>
  <c r="J58" i="103" s="1"/>
  <c r="E58" i="104" s="1"/>
  <c r="G54" i="103"/>
  <c r="J54" i="103" s="1"/>
  <c r="E54" i="104" s="1"/>
  <c r="G65" i="103"/>
  <c r="J65" i="103" s="1"/>
  <c r="E65" i="104" s="1"/>
  <c r="G67" i="103"/>
  <c r="J67" i="103" s="1"/>
  <c r="E67" i="104" s="1"/>
  <c r="G72" i="103"/>
  <c r="J72" i="103" s="1"/>
  <c r="E72" i="104" s="1"/>
  <c r="G60" i="103"/>
  <c r="J60" i="103" s="1"/>
  <c r="E60" i="104" s="1"/>
  <c r="G64" i="103"/>
  <c r="J64" i="103" s="1"/>
  <c r="E64" i="104" s="1"/>
  <c r="G75" i="103"/>
  <c r="J75" i="103" s="1"/>
  <c r="E75" i="104" s="1"/>
  <c r="G68" i="103"/>
  <c r="J68" i="103" s="1"/>
  <c r="E68" i="104" s="1"/>
  <c r="G63" i="103"/>
  <c r="J63" i="103" s="1"/>
  <c r="E63" i="104" s="1"/>
  <c r="G55" i="103"/>
  <c r="J55" i="103" s="1"/>
  <c r="E55" i="104" s="1"/>
  <c r="G76" i="103"/>
  <c r="J76" i="103" s="1"/>
  <c r="E76" i="104" s="1"/>
  <c r="G56" i="103"/>
  <c r="J56" i="103" s="1"/>
  <c r="E56" i="104" s="1"/>
  <c r="G61" i="103"/>
  <c r="J61" i="103" s="1"/>
  <c r="E61" i="104" s="1"/>
  <c r="G71" i="103"/>
  <c r="J71" i="103" s="1"/>
  <c r="E71" i="104" s="1"/>
  <c r="G73" i="102"/>
  <c r="J73" i="102" s="1"/>
  <c r="E73" i="103" s="1"/>
  <c r="G57" i="103"/>
  <c r="J57" i="103" s="1"/>
  <c r="E57" i="104" s="1"/>
  <c r="G66" i="103"/>
  <c r="J66" i="103" s="1"/>
  <c r="E66" i="104" s="1"/>
  <c r="E122" i="101"/>
  <c r="G122" i="101" s="1"/>
  <c r="J122" i="101" s="1"/>
  <c r="E166" i="101"/>
  <c r="G166" i="101" s="1"/>
  <c r="J166" i="101" s="1"/>
  <c r="E152" i="101"/>
  <c r="G152" i="101" s="1"/>
  <c r="J152" i="101" s="1"/>
  <c r="E165" i="101"/>
  <c r="G165" i="101" s="1"/>
  <c r="J165" i="101" s="1"/>
  <c r="E108" i="100"/>
  <c r="G108" i="100" s="1"/>
  <c r="J108" i="100" s="1"/>
  <c r="E140" i="101"/>
  <c r="G140" i="101" s="1"/>
  <c r="J140" i="101" s="1"/>
  <c r="E118" i="99"/>
  <c r="G118" i="99" s="1"/>
  <c r="J118" i="99" s="1"/>
  <c r="E216" i="101"/>
  <c r="G216" i="101" s="1"/>
  <c r="J216" i="101" s="1"/>
  <c r="E144" i="101"/>
  <c r="G144" i="101" s="1"/>
  <c r="J144" i="101" s="1"/>
  <c r="E126" i="101"/>
  <c r="G126" i="101" s="1"/>
  <c r="J126" i="101" s="1"/>
  <c r="E159" i="101"/>
  <c r="G159" i="101" s="1"/>
  <c r="J159" i="101" s="1"/>
  <c r="E92" i="101"/>
  <c r="G92" i="101" s="1"/>
  <c r="J92" i="101" s="1"/>
  <c r="E195" i="101"/>
  <c r="G195" i="101" s="1"/>
  <c r="J195" i="101" s="1"/>
  <c r="E85" i="101"/>
  <c r="G85" i="101" s="1"/>
  <c r="J85" i="101" s="1"/>
  <c r="E220" i="101"/>
  <c r="G220" i="101" s="1"/>
  <c r="J220" i="101" s="1"/>
  <c r="E217" i="100"/>
  <c r="G217" i="100" s="1"/>
  <c r="J217" i="100" s="1"/>
  <c r="E151" i="101"/>
  <c r="G151" i="101" s="1"/>
  <c r="J151" i="101" s="1"/>
  <c r="E218" i="101"/>
  <c r="G218" i="101" s="1"/>
  <c r="J218" i="101" s="1"/>
  <c r="E121" i="101"/>
  <c r="G121" i="101" s="1"/>
  <c r="J121" i="101" s="1"/>
  <c r="E96" i="101"/>
  <c r="G96" i="101" s="1"/>
  <c r="J96" i="101" s="1"/>
  <c r="E106" i="101"/>
  <c r="G106" i="101" s="1"/>
  <c r="J106" i="101" s="1"/>
  <c r="E83" i="101"/>
  <c r="G83" i="101" s="1"/>
  <c r="J83" i="101" s="1"/>
  <c r="E200" i="101"/>
  <c r="G200" i="101" s="1"/>
  <c r="J200" i="101" s="1"/>
  <c r="E119" i="101"/>
  <c r="G119" i="101" s="1"/>
  <c r="J119" i="101" s="1"/>
  <c r="E103" i="101"/>
  <c r="G103" i="101" s="1"/>
  <c r="J103" i="101" s="1"/>
  <c r="E146" i="100"/>
  <c r="G146" i="100" s="1"/>
  <c r="J146" i="100" s="1"/>
  <c r="E77" i="101"/>
  <c r="G77" i="101" s="1"/>
  <c r="J77" i="101" s="1"/>
  <c r="E223" i="101"/>
  <c r="G223" i="101" s="1"/>
  <c r="J223" i="101" s="1"/>
  <c r="E153" i="101"/>
  <c r="G153" i="101" s="1"/>
  <c r="J153" i="101" s="1"/>
  <c r="E225" i="102"/>
  <c r="G225" i="102" s="1"/>
  <c r="J225" i="102" s="1"/>
  <c r="E196" i="101"/>
  <c r="G196" i="101" s="1"/>
  <c r="J196" i="101" s="1"/>
  <c r="E148" i="101"/>
  <c r="G148" i="101" s="1"/>
  <c r="J148" i="101" s="1"/>
  <c r="E94" i="101"/>
  <c r="G94" i="101" s="1"/>
  <c r="J94" i="101" s="1"/>
  <c r="E194" i="100"/>
  <c r="G194" i="100" s="1"/>
  <c r="J194" i="100" s="1"/>
  <c r="E201" i="101"/>
  <c r="G201" i="101" s="1"/>
  <c r="J201" i="101" s="1"/>
  <c r="E197" i="101"/>
  <c r="G197" i="101" s="1"/>
  <c r="J197" i="101" s="1"/>
  <c r="E97" i="101"/>
  <c r="G97" i="101" s="1"/>
  <c r="J97" i="101" s="1"/>
  <c r="E211" i="101"/>
  <c r="G211" i="101" s="1"/>
  <c r="J211" i="101" s="1"/>
  <c r="E104" i="101"/>
  <c r="G104" i="101" s="1"/>
  <c r="J104" i="101" s="1"/>
  <c r="E210" i="101"/>
  <c r="G210" i="101" s="1"/>
  <c r="J210" i="101" s="1"/>
  <c r="E224" i="101"/>
  <c r="G224" i="101" s="1"/>
  <c r="J224" i="101" s="1"/>
  <c r="E93" i="101"/>
  <c r="G93" i="101" s="1"/>
  <c r="J93" i="101" s="1"/>
  <c r="E147" i="101"/>
  <c r="G147" i="101" s="1"/>
  <c r="J147" i="101" s="1"/>
  <c r="E149" i="101"/>
  <c r="G149" i="101" s="1"/>
  <c r="J149" i="101" s="1"/>
  <c r="E212" i="101"/>
  <c r="G212" i="101" s="1"/>
  <c r="J212" i="101" s="1"/>
  <c r="E82" i="101"/>
  <c r="G82" i="101" s="1"/>
  <c r="J82" i="101" s="1"/>
  <c r="E213" i="101"/>
  <c r="G213" i="101" s="1"/>
  <c r="J213" i="101" s="1"/>
  <c r="E222" i="101"/>
  <c r="G222" i="101" s="1"/>
  <c r="J222" i="101" s="1"/>
  <c r="E91" i="101"/>
  <c r="G91" i="101" s="1"/>
  <c r="J91" i="101" s="1"/>
  <c r="E142" i="100"/>
  <c r="G142" i="100" s="1"/>
  <c r="J142" i="100" s="1"/>
  <c r="E193" i="101"/>
  <c r="G193" i="101" s="1"/>
  <c r="J193" i="101" s="1"/>
  <c r="E207" i="101"/>
  <c r="G207" i="101" s="1"/>
  <c r="J207" i="101" s="1"/>
  <c r="E139" i="101"/>
  <c r="G139" i="101" s="1"/>
  <c r="J139" i="101" s="1"/>
  <c r="E135" i="101"/>
  <c r="G135" i="101" s="1"/>
  <c r="J135" i="101" s="1"/>
  <c r="E214" i="101"/>
  <c r="G214" i="101" s="1"/>
  <c r="J214" i="101" s="1"/>
  <c r="E109" i="101"/>
  <c r="G109" i="101" s="1"/>
  <c r="J109" i="101" s="1"/>
  <c r="E206" i="101"/>
  <c r="G206" i="101" s="1"/>
  <c r="J206" i="101" s="1"/>
  <c r="E203" i="101"/>
  <c r="G203" i="101" s="1"/>
  <c r="J203" i="101" s="1"/>
  <c r="E163" i="101"/>
  <c r="G163" i="101" s="1"/>
  <c r="J163" i="101" s="1"/>
  <c r="E219" i="101"/>
  <c r="G219" i="101" s="1"/>
  <c r="J219" i="101" s="1"/>
  <c r="E90" i="101"/>
  <c r="G90" i="101" s="1"/>
  <c r="J90" i="101" s="1"/>
  <c r="E115" i="101"/>
  <c r="G115" i="101" s="1"/>
  <c r="J115" i="101" s="1"/>
  <c r="E98" i="101"/>
  <c r="G98" i="101" s="1"/>
  <c r="J98" i="101" s="1"/>
  <c r="E107" i="101"/>
  <c r="G107" i="101" s="1"/>
  <c r="J107" i="101" s="1"/>
  <c r="E79" i="101"/>
  <c r="G79" i="101" s="1"/>
  <c r="J79" i="101" s="1"/>
  <c r="E124" i="101"/>
  <c r="G124" i="101" s="1"/>
  <c r="J124" i="101" s="1"/>
  <c r="E164" i="101"/>
  <c r="G164" i="101" s="1"/>
  <c r="J164" i="101" s="1"/>
  <c r="E141" i="101"/>
  <c r="G141" i="101" s="1"/>
  <c r="J141" i="101" s="1"/>
  <c r="E101" i="101"/>
  <c r="G101" i="101" s="1"/>
  <c r="J101" i="101" s="1"/>
  <c r="E89" i="100"/>
  <c r="G89" i="100" s="1"/>
  <c r="J89" i="100" s="1"/>
  <c r="E78" i="101"/>
  <c r="G78" i="101" s="1"/>
  <c r="J78" i="101" s="1"/>
  <c r="E125" i="101"/>
  <c r="G125" i="101" s="1"/>
  <c r="J125" i="101" s="1"/>
  <c r="E145" i="101"/>
  <c r="G145" i="101" s="1"/>
  <c r="J145" i="101" s="1"/>
  <c r="E215" i="101"/>
  <c r="G215" i="101" s="1"/>
  <c r="J215" i="101" s="1"/>
  <c r="E120" i="101"/>
  <c r="G120" i="101" s="1"/>
  <c r="J120" i="101" s="1"/>
  <c r="E162" i="101"/>
  <c r="G162" i="101" s="1"/>
  <c r="J162" i="101" s="1"/>
  <c r="E116" i="99"/>
  <c r="G116" i="99" s="1"/>
  <c r="J116" i="99" s="1"/>
  <c r="E123" i="101"/>
  <c r="G123" i="101" s="1"/>
  <c r="J123" i="101" s="1"/>
  <c r="E188" i="101"/>
  <c r="G188" i="101" s="1"/>
  <c r="J188" i="101" s="1"/>
  <c r="E208" i="101"/>
  <c r="G208" i="101" s="1"/>
  <c r="J208" i="101" s="1"/>
  <c r="E158" i="101"/>
  <c r="G158" i="101" s="1"/>
  <c r="J158" i="101" s="1"/>
  <c r="E84" i="101"/>
  <c r="G84" i="101" s="1"/>
  <c r="J84" i="101" s="1"/>
  <c r="E86" i="101"/>
  <c r="G86" i="101" s="1"/>
  <c r="J86" i="101" s="1"/>
  <c r="E209" i="101"/>
  <c r="G209" i="101" s="1"/>
  <c r="J209" i="101" s="1"/>
  <c r="E143" i="101"/>
  <c r="G143" i="101" s="1"/>
  <c r="J143" i="101" s="1"/>
  <c r="E187" i="99"/>
  <c r="G187" i="99" s="1"/>
  <c r="J187" i="99" s="1"/>
  <c r="E117" i="100"/>
  <c r="G117" i="100" s="1"/>
  <c r="J117" i="100" s="1"/>
  <c r="E105" i="100"/>
  <c r="G105" i="100" s="1"/>
  <c r="J105" i="100" s="1"/>
  <c r="E198" i="101"/>
  <c r="G198" i="101" s="1"/>
  <c r="J198" i="101" s="1"/>
  <c r="E102" i="101"/>
  <c r="G102" i="101" s="1"/>
  <c r="J102" i="101" s="1"/>
  <c r="E127" i="101"/>
  <c r="G127" i="101" s="1"/>
  <c r="J127" i="101" s="1"/>
  <c r="E221" i="101"/>
  <c r="G221" i="101" s="1"/>
  <c r="J221" i="101" s="1"/>
  <c r="E88" i="101"/>
  <c r="G88" i="101" s="1"/>
  <c r="J88" i="101" s="1"/>
  <c r="C5" i="64"/>
  <c r="E5" i="64" s="1"/>
  <c r="G5" i="64" s="1"/>
  <c r="G71" i="104" l="1"/>
  <c r="J71" i="104" s="1"/>
  <c r="E71" i="105" s="1"/>
  <c r="G64" i="104"/>
  <c r="J64" i="104" s="1"/>
  <c r="E64" i="105" s="1"/>
  <c r="G61" i="104"/>
  <c r="J61" i="104" s="1"/>
  <c r="E61" i="105" s="1"/>
  <c r="G60" i="104"/>
  <c r="J60" i="104" s="1"/>
  <c r="E60" i="105" s="1"/>
  <c r="G67" i="104"/>
  <c r="J67" i="104" s="1"/>
  <c r="E67" i="105" s="1"/>
  <c r="G55" i="104"/>
  <c r="J55" i="104" s="1"/>
  <c r="E55" i="105" s="1"/>
  <c r="G65" i="104"/>
  <c r="J65" i="104" s="1"/>
  <c r="E65" i="105" s="1"/>
  <c r="G72" i="104"/>
  <c r="J72" i="104" s="1"/>
  <c r="E72" i="105" s="1"/>
  <c r="G66" i="104"/>
  <c r="J66" i="104" s="1"/>
  <c r="E66" i="105" s="1"/>
  <c r="G63" i="104"/>
  <c r="J63" i="104" s="1"/>
  <c r="E63" i="105" s="1"/>
  <c r="G54" i="104"/>
  <c r="J54" i="104" s="1"/>
  <c r="E54" i="105" s="1"/>
  <c r="G56" i="104"/>
  <c r="J56" i="104" s="1"/>
  <c r="E56" i="105" s="1"/>
  <c r="G57" i="104"/>
  <c r="J57" i="104" s="1"/>
  <c r="E57" i="105" s="1"/>
  <c r="G68" i="104"/>
  <c r="J68" i="104" s="1"/>
  <c r="E68" i="105" s="1"/>
  <c r="G58" i="104"/>
  <c r="J58" i="104" s="1"/>
  <c r="E58" i="105" s="1"/>
  <c r="G76" i="104"/>
  <c r="J76" i="104" s="1"/>
  <c r="E76" i="105" s="1"/>
  <c r="G73" i="103"/>
  <c r="J73" i="103" s="1"/>
  <c r="E73" i="104" s="1"/>
  <c r="G75" i="104"/>
  <c r="J75" i="104" s="1"/>
  <c r="E75" i="105" s="1"/>
  <c r="G53" i="104"/>
  <c r="J53" i="104" s="1"/>
  <c r="E53" i="105" s="1"/>
  <c r="E116" i="100"/>
  <c r="G116" i="100" s="1"/>
  <c r="J116" i="100" s="1"/>
  <c r="E101" i="102"/>
  <c r="G101" i="102" s="1"/>
  <c r="J101" i="102" s="1"/>
  <c r="E90" i="102"/>
  <c r="G90" i="102" s="1"/>
  <c r="J90" i="102" s="1"/>
  <c r="E139" i="102"/>
  <c r="G139" i="102" s="1"/>
  <c r="J139" i="102" s="1"/>
  <c r="E212" i="102"/>
  <c r="G212" i="102" s="1"/>
  <c r="J212" i="102" s="1"/>
  <c r="E97" i="102"/>
  <c r="G97" i="102" s="1"/>
  <c r="J97" i="102" s="1"/>
  <c r="E153" i="102"/>
  <c r="G153" i="102" s="1"/>
  <c r="J153" i="102" s="1"/>
  <c r="E106" i="102"/>
  <c r="G106" i="102" s="1"/>
  <c r="J106" i="102" s="1"/>
  <c r="E195" i="102"/>
  <c r="G195" i="102" s="1"/>
  <c r="J195" i="102" s="1"/>
  <c r="E118" i="100"/>
  <c r="G118" i="100" s="1"/>
  <c r="J118" i="100" s="1"/>
  <c r="E219" i="102"/>
  <c r="G219" i="102" s="1"/>
  <c r="J219" i="102" s="1"/>
  <c r="E197" i="102"/>
  <c r="G197" i="102" s="1"/>
  <c r="J197" i="102" s="1"/>
  <c r="E223" i="102"/>
  <c r="G223" i="102" s="1"/>
  <c r="J223" i="102" s="1"/>
  <c r="E96" i="102"/>
  <c r="G96" i="102" s="1"/>
  <c r="J96" i="102" s="1"/>
  <c r="E140" i="102"/>
  <c r="G140" i="102" s="1"/>
  <c r="J140" i="102" s="1"/>
  <c r="E143" i="102"/>
  <c r="G143" i="102" s="1"/>
  <c r="J143" i="102" s="1"/>
  <c r="E127" i="102"/>
  <c r="G127" i="102" s="1"/>
  <c r="J127" i="102" s="1"/>
  <c r="E163" i="102"/>
  <c r="G163" i="102" s="1"/>
  <c r="J163" i="102" s="1"/>
  <c r="E193" i="102"/>
  <c r="G193" i="102" s="1"/>
  <c r="J193" i="102" s="1"/>
  <c r="E147" i="102"/>
  <c r="G147" i="102" s="1"/>
  <c r="J147" i="102" s="1"/>
  <c r="E201" i="102"/>
  <c r="G201" i="102" s="1"/>
  <c r="J201" i="102" s="1"/>
  <c r="E77" i="102"/>
  <c r="G77" i="102" s="1"/>
  <c r="J77" i="102" s="1"/>
  <c r="E121" i="102"/>
  <c r="G121" i="102" s="1"/>
  <c r="J121" i="102" s="1"/>
  <c r="E108" i="101"/>
  <c r="G108" i="101" s="1"/>
  <c r="J108" i="101" s="1"/>
  <c r="E209" i="102"/>
  <c r="G209" i="102" s="1"/>
  <c r="J209" i="102" s="1"/>
  <c r="E86" i="102"/>
  <c r="G86" i="102" s="1"/>
  <c r="J86" i="102" s="1"/>
  <c r="E124" i="102"/>
  <c r="G124" i="102" s="1"/>
  <c r="J124" i="102" s="1"/>
  <c r="E203" i="102"/>
  <c r="G203" i="102" s="1"/>
  <c r="J203" i="102" s="1"/>
  <c r="E142" i="101"/>
  <c r="G142" i="101" s="1"/>
  <c r="J142" i="101" s="1"/>
  <c r="E93" i="102"/>
  <c r="G93" i="102" s="1"/>
  <c r="J93" i="102" s="1"/>
  <c r="E194" i="101"/>
  <c r="G194" i="101" s="1"/>
  <c r="J194" i="101" s="1"/>
  <c r="E146" i="101"/>
  <c r="G146" i="101" s="1"/>
  <c r="J146" i="101" s="1"/>
  <c r="E218" i="102"/>
  <c r="G218" i="102" s="1"/>
  <c r="J218" i="102" s="1"/>
  <c r="E159" i="102"/>
  <c r="G159" i="102" s="1"/>
  <c r="J159" i="102" s="1"/>
  <c r="E88" i="102"/>
  <c r="G88" i="102" s="1"/>
  <c r="J88" i="102" s="1"/>
  <c r="E141" i="102"/>
  <c r="G141" i="102" s="1"/>
  <c r="J141" i="102" s="1"/>
  <c r="E164" i="102"/>
  <c r="G164" i="102" s="1"/>
  <c r="J164" i="102" s="1"/>
  <c r="E158" i="102"/>
  <c r="G158" i="102" s="1"/>
  <c r="J158" i="102" s="1"/>
  <c r="E206" i="102"/>
  <c r="G206" i="102" s="1"/>
  <c r="J206" i="102" s="1"/>
  <c r="E91" i="102"/>
  <c r="G91" i="102" s="1"/>
  <c r="J91" i="102" s="1"/>
  <c r="E224" i="102"/>
  <c r="G224" i="102" s="1"/>
  <c r="J224" i="102" s="1"/>
  <c r="E94" i="102"/>
  <c r="G94" i="102" s="1"/>
  <c r="J94" i="102" s="1"/>
  <c r="E103" i="102"/>
  <c r="G103" i="102" s="1"/>
  <c r="J103" i="102" s="1"/>
  <c r="E151" i="102"/>
  <c r="G151" i="102" s="1"/>
  <c r="J151" i="102" s="1"/>
  <c r="E126" i="102"/>
  <c r="G126" i="102" s="1"/>
  <c r="J126" i="102" s="1"/>
  <c r="E207" i="102"/>
  <c r="G207" i="102" s="1"/>
  <c r="J207" i="102" s="1"/>
  <c r="E102" i="102"/>
  <c r="G102" i="102" s="1"/>
  <c r="J102" i="102" s="1"/>
  <c r="E198" i="102"/>
  <c r="G198" i="102" s="1"/>
  <c r="J198" i="102" s="1"/>
  <c r="E105" i="101"/>
  <c r="G105" i="101" s="1"/>
  <c r="J105" i="101" s="1"/>
  <c r="E208" i="102"/>
  <c r="G208" i="102" s="1"/>
  <c r="J208" i="102" s="1"/>
  <c r="E125" i="102"/>
  <c r="G125" i="102" s="1"/>
  <c r="J125" i="102" s="1"/>
  <c r="E107" i="102"/>
  <c r="G107" i="102" s="1"/>
  <c r="J107" i="102" s="1"/>
  <c r="E109" i="102"/>
  <c r="G109" i="102" s="1"/>
  <c r="J109" i="102" s="1"/>
  <c r="E222" i="102"/>
  <c r="G222" i="102" s="1"/>
  <c r="J222" i="102" s="1"/>
  <c r="E210" i="102"/>
  <c r="G210" i="102" s="1"/>
  <c r="J210" i="102" s="1"/>
  <c r="E148" i="102"/>
  <c r="G148" i="102" s="1"/>
  <c r="J148" i="102" s="1"/>
  <c r="E119" i="102"/>
  <c r="G119" i="102" s="1"/>
  <c r="J119" i="102" s="1"/>
  <c r="E217" i="101"/>
  <c r="G217" i="101" s="1"/>
  <c r="J217" i="101" s="1"/>
  <c r="E144" i="102"/>
  <c r="G144" i="102" s="1"/>
  <c r="J144" i="102" s="1"/>
  <c r="E152" i="102"/>
  <c r="G152" i="102" s="1"/>
  <c r="J152" i="102" s="1"/>
  <c r="E162" i="102"/>
  <c r="G162" i="102" s="1"/>
  <c r="J162" i="102" s="1"/>
  <c r="E120" i="102"/>
  <c r="G120" i="102" s="1"/>
  <c r="J120" i="102" s="1"/>
  <c r="E215" i="102"/>
  <c r="G215" i="102" s="1"/>
  <c r="J215" i="102" s="1"/>
  <c r="E79" i="102"/>
  <c r="G79" i="102" s="1"/>
  <c r="J79" i="102" s="1"/>
  <c r="E117" i="101"/>
  <c r="G117" i="101" s="1"/>
  <c r="J117" i="101" s="1"/>
  <c r="E188" i="102"/>
  <c r="G188" i="102" s="1"/>
  <c r="J188" i="102" s="1"/>
  <c r="E78" i="102"/>
  <c r="G78" i="102" s="1"/>
  <c r="J78" i="102" s="1"/>
  <c r="E98" i="102"/>
  <c r="G98" i="102" s="1"/>
  <c r="J98" i="102" s="1"/>
  <c r="E214" i="102"/>
  <c r="G214" i="102" s="1"/>
  <c r="J214" i="102" s="1"/>
  <c r="E213" i="102"/>
  <c r="G213" i="102" s="1"/>
  <c r="J213" i="102" s="1"/>
  <c r="E104" i="102"/>
  <c r="G104" i="102" s="1"/>
  <c r="J104" i="102" s="1"/>
  <c r="E196" i="102"/>
  <c r="G196" i="102" s="1"/>
  <c r="J196" i="102" s="1"/>
  <c r="E200" i="102"/>
  <c r="G200" i="102" s="1"/>
  <c r="J200" i="102" s="1"/>
  <c r="E220" i="102"/>
  <c r="G220" i="102" s="1"/>
  <c r="J220" i="102" s="1"/>
  <c r="E166" i="102"/>
  <c r="G166" i="102" s="1"/>
  <c r="J166" i="102" s="1"/>
  <c r="E221" i="102"/>
  <c r="G221" i="102" s="1"/>
  <c r="J221" i="102" s="1"/>
  <c r="E149" i="102"/>
  <c r="G149" i="102" s="1"/>
  <c r="J149" i="102" s="1"/>
  <c r="E84" i="102"/>
  <c r="G84" i="102" s="1"/>
  <c r="J84" i="102" s="1"/>
  <c r="E145" i="102"/>
  <c r="G145" i="102" s="1"/>
  <c r="J145" i="102" s="1"/>
  <c r="E187" i="100"/>
  <c r="G187" i="100" s="1"/>
  <c r="J187" i="100" s="1"/>
  <c r="E123" i="102"/>
  <c r="G123" i="102" s="1"/>
  <c r="J123" i="102" s="1"/>
  <c r="E89" i="101"/>
  <c r="G89" i="101" s="1"/>
  <c r="J89" i="101" s="1"/>
  <c r="E115" i="102"/>
  <c r="G115" i="102" s="1"/>
  <c r="J115" i="102" s="1"/>
  <c r="E135" i="102"/>
  <c r="G135" i="102" s="1"/>
  <c r="J135" i="102" s="1"/>
  <c r="E82" i="102"/>
  <c r="G82" i="102" s="1"/>
  <c r="J82" i="102" s="1"/>
  <c r="E211" i="102"/>
  <c r="G211" i="102" s="1"/>
  <c r="J211" i="102" s="1"/>
  <c r="E225" i="103"/>
  <c r="G225" i="103" s="1"/>
  <c r="J225" i="103" s="1"/>
  <c r="E83" i="102"/>
  <c r="G83" i="102" s="1"/>
  <c r="J83" i="102" s="1"/>
  <c r="E85" i="102"/>
  <c r="G85" i="102" s="1"/>
  <c r="J85" i="102" s="1"/>
  <c r="E122" i="102"/>
  <c r="G122" i="102" s="1"/>
  <c r="J122" i="102" s="1"/>
  <c r="E92" i="102"/>
  <c r="G92" i="102" s="1"/>
  <c r="J92" i="102" s="1"/>
  <c r="E216" i="102"/>
  <c r="G216" i="102" s="1"/>
  <c r="J216" i="102" s="1"/>
  <c r="E165" i="102"/>
  <c r="G165" i="102" s="1"/>
  <c r="J165" i="10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76" i="105" l="1"/>
  <c r="J76" i="105" s="1"/>
  <c r="E76" i="106" s="1"/>
  <c r="G72" i="105"/>
  <c r="J72" i="105" s="1"/>
  <c r="E72" i="106" s="1"/>
  <c r="G58" i="105"/>
  <c r="J58" i="105" s="1"/>
  <c r="E58" i="106" s="1"/>
  <c r="G65" i="105"/>
  <c r="J65" i="105" s="1"/>
  <c r="E65" i="106" s="1"/>
  <c r="G75" i="105"/>
  <c r="J75" i="105" s="1"/>
  <c r="E75" i="106" s="1"/>
  <c r="G68" i="105"/>
  <c r="J68" i="105" s="1"/>
  <c r="E68" i="106" s="1"/>
  <c r="G67" i="105"/>
  <c r="J67" i="105" s="1"/>
  <c r="E67" i="106" s="1"/>
  <c r="G56" i="105"/>
  <c r="J56" i="105" s="1"/>
  <c r="E56" i="106" s="1"/>
  <c r="G60" i="105"/>
  <c r="J60" i="105" s="1"/>
  <c r="E60" i="106" s="1"/>
  <c r="G55" i="105"/>
  <c r="J55" i="105" s="1"/>
  <c r="E55" i="106" s="1"/>
  <c r="G57" i="105"/>
  <c r="J57" i="105" s="1"/>
  <c r="E57" i="106" s="1"/>
  <c r="G53" i="105"/>
  <c r="J53" i="105" s="1"/>
  <c r="E53" i="106" s="1"/>
  <c r="G54" i="105"/>
  <c r="J54" i="105" s="1"/>
  <c r="E54" i="106" s="1"/>
  <c r="G61" i="105"/>
  <c r="J61" i="105" s="1"/>
  <c r="E61" i="106" s="1"/>
  <c r="G63" i="105"/>
  <c r="J63" i="105" s="1"/>
  <c r="E63" i="106" s="1"/>
  <c r="G64" i="105"/>
  <c r="J64" i="105" s="1"/>
  <c r="E64" i="106" s="1"/>
  <c r="G73" i="104"/>
  <c r="J73" i="104" s="1"/>
  <c r="E73" i="105" s="1"/>
  <c r="G66" i="105"/>
  <c r="J66" i="105" s="1"/>
  <c r="E66" i="106" s="1"/>
  <c r="G71" i="105"/>
  <c r="J71" i="105" s="1"/>
  <c r="E71" i="106" s="1"/>
  <c r="E165" i="103"/>
  <c r="G165" i="103" s="1"/>
  <c r="J165" i="103" s="1"/>
  <c r="E149" i="103"/>
  <c r="G149" i="103" s="1"/>
  <c r="J149" i="103" s="1"/>
  <c r="E214" i="103"/>
  <c r="G214" i="103" s="1"/>
  <c r="J214" i="103" s="1"/>
  <c r="E162" i="103"/>
  <c r="G162" i="103" s="1"/>
  <c r="J162" i="103" s="1"/>
  <c r="E109" i="103"/>
  <c r="G109" i="103" s="1"/>
  <c r="J109" i="103" s="1"/>
  <c r="E126" i="103"/>
  <c r="G126" i="103" s="1"/>
  <c r="J126" i="103" s="1"/>
  <c r="E164" i="103"/>
  <c r="G164" i="103" s="1"/>
  <c r="J164" i="103" s="1"/>
  <c r="E142" i="102"/>
  <c r="G142" i="102" s="1"/>
  <c r="J142" i="102" s="1"/>
  <c r="E201" i="103"/>
  <c r="G201" i="103" s="1"/>
  <c r="J201" i="103" s="1"/>
  <c r="E223" i="103"/>
  <c r="G223" i="103" s="1"/>
  <c r="J223" i="103" s="1"/>
  <c r="E153" i="103"/>
  <c r="G153" i="103" s="1"/>
  <c r="J153" i="103" s="1"/>
  <c r="E135" i="103"/>
  <c r="G135" i="103" s="1"/>
  <c r="J135" i="103" s="1"/>
  <c r="E151" i="103"/>
  <c r="G151" i="103" s="1"/>
  <c r="J151" i="103" s="1"/>
  <c r="E141" i="103"/>
  <c r="G141" i="103" s="1"/>
  <c r="J141" i="103" s="1"/>
  <c r="E203" i="103"/>
  <c r="G203" i="103" s="1"/>
  <c r="J203" i="103" s="1"/>
  <c r="E147" i="103"/>
  <c r="G147" i="103" s="1"/>
  <c r="J147" i="103" s="1"/>
  <c r="E97" i="103"/>
  <c r="G97" i="103" s="1"/>
  <c r="J97" i="103" s="1"/>
  <c r="E115" i="103"/>
  <c r="G115" i="103" s="1"/>
  <c r="J115" i="103" s="1"/>
  <c r="E144" i="103"/>
  <c r="G144" i="103" s="1"/>
  <c r="J144" i="103" s="1"/>
  <c r="E125" i="103"/>
  <c r="G125" i="103" s="1"/>
  <c r="J125" i="103" s="1"/>
  <c r="E103" i="103"/>
  <c r="G103" i="103" s="1"/>
  <c r="J103" i="103" s="1"/>
  <c r="E88" i="103"/>
  <c r="G88" i="103" s="1"/>
  <c r="J88" i="103" s="1"/>
  <c r="E124" i="103"/>
  <c r="G124" i="103" s="1"/>
  <c r="J124" i="103" s="1"/>
  <c r="E193" i="103"/>
  <c r="G193" i="103" s="1"/>
  <c r="J193" i="103" s="1"/>
  <c r="E212" i="103"/>
  <c r="G212" i="103" s="1"/>
  <c r="J212" i="103" s="1"/>
  <c r="E221" i="103"/>
  <c r="G221" i="103" s="1"/>
  <c r="J221" i="103" s="1"/>
  <c r="E166" i="103"/>
  <c r="G166" i="103" s="1"/>
  <c r="J166" i="103" s="1"/>
  <c r="E122" i="103"/>
  <c r="G122" i="103" s="1"/>
  <c r="J122" i="103" s="1"/>
  <c r="E89" i="102"/>
  <c r="G89" i="102" s="1"/>
  <c r="J89" i="102" s="1"/>
  <c r="E220" i="103"/>
  <c r="G220" i="103" s="1"/>
  <c r="J220" i="103" s="1"/>
  <c r="E188" i="103"/>
  <c r="G188" i="103" s="1"/>
  <c r="J188" i="103" s="1"/>
  <c r="E217" i="102"/>
  <c r="G217" i="102" s="1"/>
  <c r="J217" i="102" s="1"/>
  <c r="E208" i="103"/>
  <c r="G208" i="103" s="1"/>
  <c r="J208" i="103" s="1"/>
  <c r="E94" i="103"/>
  <c r="G94" i="103" s="1"/>
  <c r="J94" i="103" s="1"/>
  <c r="E159" i="103"/>
  <c r="G159" i="103" s="1"/>
  <c r="J159" i="103" s="1"/>
  <c r="E86" i="103"/>
  <c r="G86" i="103" s="1"/>
  <c r="J86" i="103" s="1"/>
  <c r="E163" i="103"/>
  <c r="G163" i="103" s="1"/>
  <c r="J163" i="103" s="1"/>
  <c r="E219" i="103"/>
  <c r="G219" i="103" s="1"/>
  <c r="J219" i="103" s="1"/>
  <c r="E152" i="103"/>
  <c r="G152" i="103" s="1"/>
  <c r="J152" i="103" s="1"/>
  <c r="E123" i="103"/>
  <c r="G123" i="103" s="1"/>
  <c r="J123" i="103" s="1"/>
  <c r="E119" i="103"/>
  <c r="G119" i="103" s="1"/>
  <c r="J119" i="103" s="1"/>
  <c r="E105" i="102"/>
  <c r="G105" i="102" s="1"/>
  <c r="J105" i="102" s="1"/>
  <c r="E224" i="103"/>
  <c r="G224" i="103" s="1"/>
  <c r="J224" i="103" s="1"/>
  <c r="E218" i="103"/>
  <c r="G218" i="103" s="1"/>
  <c r="J218" i="103" s="1"/>
  <c r="E209" i="103"/>
  <c r="G209" i="103" s="1"/>
  <c r="J209" i="103" s="1"/>
  <c r="E127" i="103"/>
  <c r="G127" i="103" s="1"/>
  <c r="J127" i="103" s="1"/>
  <c r="E118" i="101"/>
  <c r="G118" i="101" s="1"/>
  <c r="J118" i="101" s="1"/>
  <c r="E216" i="103"/>
  <c r="G216" i="103" s="1"/>
  <c r="J216" i="103" s="1"/>
  <c r="E107" i="103"/>
  <c r="G107" i="103" s="1"/>
  <c r="J107" i="103" s="1"/>
  <c r="E85" i="103"/>
  <c r="G85" i="103" s="1"/>
  <c r="J85" i="103" s="1"/>
  <c r="E187" i="101"/>
  <c r="G187" i="101" s="1"/>
  <c r="J187" i="101" s="1"/>
  <c r="E196" i="103"/>
  <c r="G196" i="103" s="1"/>
  <c r="J196" i="103" s="1"/>
  <c r="E79" i="103"/>
  <c r="G79" i="103" s="1"/>
  <c r="J79" i="103" s="1"/>
  <c r="E148" i="103"/>
  <c r="G148" i="103" s="1"/>
  <c r="J148" i="103" s="1"/>
  <c r="E198" i="103"/>
  <c r="G198" i="103" s="1"/>
  <c r="J198" i="103" s="1"/>
  <c r="E91" i="103"/>
  <c r="G91" i="103" s="1"/>
  <c r="J91" i="103" s="1"/>
  <c r="E146" i="102"/>
  <c r="G146" i="102" s="1"/>
  <c r="J146" i="102" s="1"/>
  <c r="E108" i="102"/>
  <c r="G108" i="102" s="1"/>
  <c r="J108" i="102" s="1"/>
  <c r="E143" i="103"/>
  <c r="G143" i="103" s="1"/>
  <c r="J143" i="103" s="1"/>
  <c r="E195" i="103"/>
  <c r="G195" i="103" s="1"/>
  <c r="J195" i="103" s="1"/>
  <c r="E90" i="103"/>
  <c r="G90" i="103" s="1"/>
  <c r="J90" i="103" s="1"/>
  <c r="E82" i="103"/>
  <c r="G82" i="103" s="1"/>
  <c r="J82" i="103" s="1"/>
  <c r="E92" i="103"/>
  <c r="G92" i="103" s="1"/>
  <c r="J92" i="103" s="1"/>
  <c r="E117" i="102"/>
  <c r="G117" i="102" s="1"/>
  <c r="J117" i="102" s="1"/>
  <c r="E225" i="104"/>
  <c r="G225" i="104" s="1"/>
  <c r="J225" i="104" s="1"/>
  <c r="E145" i="103"/>
  <c r="G145" i="103" s="1"/>
  <c r="J145" i="103" s="1"/>
  <c r="E104" i="103"/>
  <c r="G104" i="103" s="1"/>
  <c r="J104" i="103" s="1"/>
  <c r="E215" i="103"/>
  <c r="G215" i="103" s="1"/>
  <c r="J215" i="103" s="1"/>
  <c r="E210" i="103"/>
  <c r="G210" i="103" s="1"/>
  <c r="J210" i="103" s="1"/>
  <c r="E102" i="103"/>
  <c r="G102" i="103" s="1"/>
  <c r="J102" i="103" s="1"/>
  <c r="E206" i="103"/>
  <c r="G206" i="103" s="1"/>
  <c r="J206" i="103" s="1"/>
  <c r="E194" i="102"/>
  <c r="G194" i="102" s="1"/>
  <c r="J194" i="102" s="1"/>
  <c r="E121" i="103"/>
  <c r="G121" i="103" s="1"/>
  <c r="J121" i="103" s="1"/>
  <c r="E140" i="103"/>
  <c r="G140" i="103" s="1"/>
  <c r="J140" i="103" s="1"/>
  <c r="E101" i="103"/>
  <c r="G101" i="103" s="1"/>
  <c r="J101" i="103" s="1"/>
  <c r="E98" i="103"/>
  <c r="G98" i="103" s="1"/>
  <c r="J98" i="103" s="1"/>
  <c r="E78" i="103"/>
  <c r="G78" i="103" s="1"/>
  <c r="J78" i="103" s="1"/>
  <c r="E200" i="103"/>
  <c r="G200" i="103" s="1"/>
  <c r="J200" i="103" s="1"/>
  <c r="E83" i="103"/>
  <c r="G83" i="103" s="1"/>
  <c r="J83" i="103" s="1"/>
  <c r="E211" i="103"/>
  <c r="G211" i="103" s="1"/>
  <c r="J211" i="103" s="1"/>
  <c r="E84" i="103"/>
  <c r="G84" i="103" s="1"/>
  <c r="J84" i="103" s="1"/>
  <c r="E213" i="103"/>
  <c r="G213" i="103" s="1"/>
  <c r="J213" i="103" s="1"/>
  <c r="E120" i="103"/>
  <c r="G120" i="103" s="1"/>
  <c r="J120" i="103" s="1"/>
  <c r="E222" i="103"/>
  <c r="G222" i="103" s="1"/>
  <c r="J222" i="103" s="1"/>
  <c r="E207" i="103"/>
  <c r="G207" i="103" s="1"/>
  <c r="J207" i="103" s="1"/>
  <c r="E158" i="103"/>
  <c r="G158" i="103" s="1"/>
  <c r="J158" i="103" s="1"/>
  <c r="E93" i="103"/>
  <c r="G93" i="103" s="1"/>
  <c r="J93" i="103" s="1"/>
  <c r="E77" i="103"/>
  <c r="G77" i="103" s="1"/>
  <c r="J77" i="103" s="1"/>
  <c r="E96" i="103"/>
  <c r="G96" i="103" s="1"/>
  <c r="J96" i="103" s="1"/>
  <c r="E116" i="101"/>
  <c r="G116" i="101" s="1"/>
  <c r="J116" i="101" s="1"/>
  <c r="E197" i="103"/>
  <c r="G197" i="103" s="1"/>
  <c r="J197" i="103" s="1"/>
  <c r="E106" i="103"/>
  <c r="G106" i="103" s="1"/>
  <c r="J106" i="103" s="1"/>
  <c r="E139" i="103"/>
  <c r="G139" i="103" s="1"/>
  <c r="J139" i="103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76" i="106" l="1"/>
  <c r="J76" i="106" s="1"/>
  <c r="E76" i="107" s="1"/>
  <c r="G76" i="107" s="1"/>
  <c r="J76" i="107" s="1"/>
  <c r="G56" i="106"/>
  <c r="J56" i="106" s="1"/>
  <c r="E56" i="107" s="1"/>
  <c r="G56" i="107" s="1"/>
  <c r="J56" i="107" s="1"/>
  <c r="E63" i="107"/>
  <c r="G63" i="107" s="1"/>
  <c r="J63" i="107" s="1"/>
  <c r="G63" i="106"/>
  <c r="J63" i="106" s="1"/>
  <c r="G67" i="106"/>
  <c r="J67" i="106" s="1"/>
  <c r="E67" i="107" s="1"/>
  <c r="G67" i="107" s="1"/>
  <c r="J67" i="107" s="1"/>
  <c r="G64" i="106"/>
  <c r="J64" i="106" s="1"/>
  <c r="E64" i="107" s="1"/>
  <c r="G64" i="107" s="1"/>
  <c r="J64" i="107" s="1"/>
  <c r="G61" i="106"/>
  <c r="J61" i="106" s="1"/>
  <c r="E61" i="107" s="1"/>
  <c r="G61" i="107" s="1"/>
  <c r="J61" i="107" s="1"/>
  <c r="E68" i="107"/>
  <c r="G68" i="107" s="1"/>
  <c r="J68" i="107" s="1"/>
  <c r="G68" i="106"/>
  <c r="J68" i="106" s="1"/>
  <c r="G60" i="106"/>
  <c r="J60" i="106" s="1"/>
  <c r="E60" i="107" s="1"/>
  <c r="G60" i="107" s="1"/>
  <c r="J60" i="107" s="1"/>
  <c r="G54" i="106"/>
  <c r="J54" i="106" s="1"/>
  <c r="E54" i="107" s="1"/>
  <c r="G54" i="107" s="1"/>
  <c r="J54" i="107" s="1"/>
  <c r="G75" i="106"/>
  <c r="J75" i="106" s="1"/>
  <c r="E75" i="107" s="1"/>
  <c r="G75" i="107" s="1"/>
  <c r="J75" i="107" s="1"/>
  <c r="E53" i="107"/>
  <c r="G53" i="107" s="1"/>
  <c r="J53" i="107" s="1"/>
  <c r="G53" i="106"/>
  <c r="J53" i="106" s="1"/>
  <c r="G65" i="106"/>
  <c r="J65" i="106" s="1"/>
  <c r="E65" i="107" s="1"/>
  <c r="G65" i="107" s="1"/>
  <c r="J65" i="107" s="1"/>
  <c r="G73" i="105"/>
  <c r="J73" i="105" s="1"/>
  <c r="E73" i="106" s="1"/>
  <c r="G71" i="106"/>
  <c r="J71" i="106" s="1"/>
  <c r="E71" i="107" s="1"/>
  <c r="G71" i="107" s="1"/>
  <c r="J71" i="107" s="1"/>
  <c r="E57" i="107"/>
  <c r="G57" i="107" s="1"/>
  <c r="J57" i="107" s="1"/>
  <c r="G57" i="106"/>
  <c r="J57" i="106" s="1"/>
  <c r="G58" i="106"/>
  <c r="J58" i="106" s="1"/>
  <c r="E58" i="107" s="1"/>
  <c r="G58" i="107" s="1"/>
  <c r="J58" i="107" s="1"/>
  <c r="G66" i="106"/>
  <c r="J66" i="106" s="1"/>
  <c r="E66" i="107" s="1"/>
  <c r="G66" i="107" s="1"/>
  <c r="J66" i="107" s="1"/>
  <c r="G55" i="106"/>
  <c r="J55" i="106" s="1"/>
  <c r="E55" i="107" s="1"/>
  <c r="G55" i="107" s="1"/>
  <c r="J55" i="107" s="1"/>
  <c r="E72" i="107"/>
  <c r="G72" i="107" s="1"/>
  <c r="J72" i="107" s="1"/>
  <c r="G72" i="106"/>
  <c r="J72" i="106" s="1"/>
  <c r="E158" i="104"/>
  <c r="G158" i="104" s="1"/>
  <c r="J158" i="104" s="1"/>
  <c r="E194" i="103"/>
  <c r="G194" i="103" s="1"/>
  <c r="J194" i="103" s="1"/>
  <c r="E145" i="104"/>
  <c r="G145" i="104" s="1"/>
  <c r="J145" i="104" s="1"/>
  <c r="E79" i="104"/>
  <c r="G79" i="104" s="1"/>
  <c r="J79" i="104" s="1"/>
  <c r="E209" i="104"/>
  <c r="G209" i="104" s="1"/>
  <c r="J209" i="104" s="1"/>
  <c r="E163" i="104"/>
  <c r="G163" i="104" s="1"/>
  <c r="J163" i="104" s="1"/>
  <c r="E89" i="103"/>
  <c r="G89" i="103" s="1"/>
  <c r="J89" i="103" s="1"/>
  <c r="E103" i="104"/>
  <c r="G103" i="104" s="1"/>
  <c r="J103" i="104" s="1"/>
  <c r="E151" i="104"/>
  <c r="G151" i="104" s="1"/>
  <c r="J151" i="104" s="1"/>
  <c r="E164" i="104"/>
  <c r="G164" i="104" s="1"/>
  <c r="J164" i="104" s="1"/>
  <c r="E139" i="104"/>
  <c r="G139" i="104" s="1"/>
  <c r="J139" i="104" s="1"/>
  <c r="E225" i="105"/>
  <c r="G225" i="105" s="1"/>
  <c r="J225" i="105" s="1"/>
  <c r="E196" i="104"/>
  <c r="G196" i="104" s="1"/>
  <c r="J196" i="104" s="1"/>
  <c r="E218" i="104"/>
  <c r="G218" i="104" s="1"/>
  <c r="J218" i="104" s="1"/>
  <c r="E86" i="104"/>
  <c r="G86" i="104" s="1"/>
  <c r="J86" i="104" s="1"/>
  <c r="E122" i="104"/>
  <c r="G122" i="104" s="1"/>
  <c r="J122" i="104" s="1"/>
  <c r="E125" i="104"/>
  <c r="G125" i="104" s="1"/>
  <c r="J125" i="104" s="1"/>
  <c r="E126" i="104"/>
  <c r="G126" i="104" s="1"/>
  <c r="J126" i="104" s="1"/>
  <c r="E222" i="104"/>
  <c r="G222" i="104" s="1"/>
  <c r="J222" i="104" s="1"/>
  <c r="E117" i="103"/>
  <c r="G117" i="103" s="1"/>
  <c r="J117" i="103" s="1"/>
  <c r="E108" i="103"/>
  <c r="G108" i="103" s="1"/>
  <c r="J108" i="103" s="1"/>
  <c r="E187" i="102"/>
  <c r="G187" i="102" s="1"/>
  <c r="J187" i="102" s="1"/>
  <c r="E224" i="104"/>
  <c r="G224" i="104" s="1"/>
  <c r="J224" i="104" s="1"/>
  <c r="E159" i="104"/>
  <c r="G159" i="104" s="1"/>
  <c r="J159" i="104" s="1"/>
  <c r="E166" i="104"/>
  <c r="G166" i="104" s="1"/>
  <c r="J166" i="104" s="1"/>
  <c r="E144" i="104"/>
  <c r="G144" i="104" s="1"/>
  <c r="J144" i="104" s="1"/>
  <c r="E109" i="104"/>
  <c r="G109" i="104" s="1"/>
  <c r="J109" i="104" s="1"/>
  <c r="E207" i="104"/>
  <c r="G207" i="104" s="1"/>
  <c r="J207" i="104" s="1"/>
  <c r="E98" i="104"/>
  <c r="G98" i="104" s="1"/>
  <c r="J98" i="104" s="1"/>
  <c r="E102" i="104"/>
  <c r="G102" i="104" s="1"/>
  <c r="J102" i="104" s="1"/>
  <c r="E146" i="103"/>
  <c r="G146" i="103" s="1"/>
  <c r="J146" i="103" s="1"/>
  <c r="E85" i="104"/>
  <c r="G85" i="104" s="1"/>
  <c r="J85" i="104" s="1"/>
  <c r="E105" i="103"/>
  <c r="G105" i="103" s="1"/>
  <c r="J105" i="103" s="1"/>
  <c r="E94" i="104"/>
  <c r="G94" i="104" s="1"/>
  <c r="J94" i="104" s="1"/>
  <c r="E221" i="104"/>
  <c r="G221" i="104" s="1"/>
  <c r="J221" i="104" s="1"/>
  <c r="E115" i="104"/>
  <c r="G115" i="104" s="1"/>
  <c r="J115" i="104" s="1"/>
  <c r="E153" i="104"/>
  <c r="G153" i="104" s="1"/>
  <c r="J153" i="104" s="1"/>
  <c r="E106" i="104"/>
  <c r="G106" i="104" s="1"/>
  <c r="J106" i="104" s="1"/>
  <c r="E116" i="102"/>
  <c r="G116" i="102" s="1"/>
  <c r="J116" i="102" s="1"/>
  <c r="E213" i="104"/>
  <c r="G213" i="104" s="1"/>
  <c r="J213" i="104" s="1"/>
  <c r="E210" i="104"/>
  <c r="G210" i="104" s="1"/>
  <c r="J210" i="104" s="1"/>
  <c r="E91" i="104"/>
  <c r="G91" i="104" s="1"/>
  <c r="J91" i="104" s="1"/>
  <c r="E107" i="104"/>
  <c r="G107" i="104" s="1"/>
  <c r="J107" i="104" s="1"/>
  <c r="E119" i="104"/>
  <c r="G119" i="104" s="1"/>
  <c r="J119" i="104" s="1"/>
  <c r="E208" i="104"/>
  <c r="G208" i="104" s="1"/>
  <c r="J208" i="104" s="1"/>
  <c r="E212" i="104"/>
  <c r="G212" i="104" s="1"/>
  <c r="J212" i="104" s="1"/>
  <c r="E97" i="104"/>
  <c r="G97" i="104" s="1"/>
  <c r="J97" i="104" s="1"/>
  <c r="E223" i="104"/>
  <c r="G223" i="104" s="1"/>
  <c r="J223" i="104" s="1"/>
  <c r="E120" i="104"/>
  <c r="G120" i="104" s="1"/>
  <c r="J120" i="104" s="1"/>
  <c r="E96" i="104"/>
  <c r="G96" i="104" s="1"/>
  <c r="J96" i="104" s="1"/>
  <c r="E84" i="104"/>
  <c r="G84" i="104" s="1"/>
  <c r="J84" i="104" s="1"/>
  <c r="E215" i="104"/>
  <c r="G215" i="104" s="1"/>
  <c r="J215" i="104" s="1"/>
  <c r="E82" i="104"/>
  <c r="G82" i="104" s="1"/>
  <c r="J82" i="104" s="1"/>
  <c r="E216" i="104"/>
  <c r="G216" i="104" s="1"/>
  <c r="J216" i="104" s="1"/>
  <c r="E123" i="104"/>
  <c r="G123" i="104" s="1"/>
  <c r="J123" i="104" s="1"/>
  <c r="E217" i="103"/>
  <c r="G217" i="103" s="1"/>
  <c r="J217" i="103" s="1"/>
  <c r="E193" i="104"/>
  <c r="G193" i="104" s="1"/>
  <c r="J193" i="104" s="1"/>
  <c r="E147" i="104"/>
  <c r="G147" i="104" s="1"/>
  <c r="J147" i="104" s="1"/>
  <c r="E201" i="104"/>
  <c r="G201" i="104" s="1"/>
  <c r="J201" i="104" s="1"/>
  <c r="E214" i="104"/>
  <c r="G214" i="104" s="1"/>
  <c r="J214" i="104" s="1"/>
  <c r="E200" i="104"/>
  <c r="G200" i="104" s="1"/>
  <c r="J200" i="104" s="1"/>
  <c r="E197" i="104"/>
  <c r="G197" i="104" s="1"/>
  <c r="J197" i="104" s="1"/>
  <c r="E77" i="104"/>
  <c r="G77" i="104" s="1"/>
  <c r="J77" i="104" s="1"/>
  <c r="E211" i="104"/>
  <c r="G211" i="104" s="1"/>
  <c r="J211" i="104" s="1"/>
  <c r="E140" i="104"/>
  <c r="G140" i="104" s="1"/>
  <c r="J140" i="104" s="1"/>
  <c r="E90" i="104"/>
  <c r="G90" i="104" s="1"/>
  <c r="J90" i="104" s="1"/>
  <c r="E118" i="102"/>
  <c r="G118" i="102" s="1"/>
  <c r="J118" i="102" s="1"/>
  <c r="E152" i="104"/>
  <c r="G152" i="104" s="1"/>
  <c r="J152" i="104" s="1"/>
  <c r="E188" i="104"/>
  <c r="G188" i="104" s="1"/>
  <c r="J188" i="104" s="1"/>
  <c r="E124" i="104"/>
  <c r="G124" i="104" s="1"/>
  <c r="J124" i="104" s="1"/>
  <c r="E203" i="104"/>
  <c r="G203" i="104" s="1"/>
  <c r="J203" i="104" s="1"/>
  <c r="E149" i="104"/>
  <c r="G149" i="104" s="1"/>
  <c r="J149" i="104" s="1"/>
  <c r="E78" i="104"/>
  <c r="G78" i="104" s="1"/>
  <c r="J78" i="104" s="1"/>
  <c r="E93" i="104"/>
  <c r="G93" i="104" s="1"/>
  <c r="J93" i="104" s="1"/>
  <c r="E121" i="104"/>
  <c r="G121" i="104" s="1"/>
  <c r="J121" i="104" s="1"/>
  <c r="E195" i="104"/>
  <c r="G195" i="104" s="1"/>
  <c r="J195" i="104" s="1"/>
  <c r="E148" i="104"/>
  <c r="G148" i="104" s="1"/>
  <c r="J148" i="104" s="1"/>
  <c r="E127" i="104"/>
  <c r="G127" i="104" s="1"/>
  <c r="J127" i="104" s="1"/>
  <c r="E219" i="104"/>
  <c r="G219" i="104" s="1"/>
  <c r="J219" i="104" s="1"/>
  <c r="E220" i="104"/>
  <c r="G220" i="104" s="1"/>
  <c r="J220" i="104" s="1"/>
  <c r="E88" i="104"/>
  <c r="G88" i="104" s="1"/>
  <c r="J88" i="104" s="1"/>
  <c r="E141" i="104"/>
  <c r="G141" i="104" s="1"/>
  <c r="J141" i="104" s="1"/>
  <c r="E165" i="104"/>
  <c r="G165" i="104" s="1"/>
  <c r="J165" i="104" s="1"/>
  <c r="E83" i="104"/>
  <c r="G83" i="104" s="1"/>
  <c r="J83" i="104" s="1"/>
  <c r="E206" i="104"/>
  <c r="G206" i="104" s="1"/>
  <c r="J206" i="104" s="1"/>
  <c r="E135" i="104"/>
  <c r="G135" i="104" s="1"/>
  <c r="J135" i="104" s="1"/>
  <c r="E142" i="103"/>
  <c r="G142" i="103" s="1"/>
  <c r="J142" i="103" s="1"/>
  <c r="E162" i="104"/>
  <c r="G162" i="104" s="1"/>
  <c r="J162" i="104" s="1"/>
  <c r="E198" i="104"/>
  <c r="G198" i="104" s="1"/>
  <c r="J198" i="104" s="1"/>
  <c r="E101" i="104"/>
  <c r="G101" i="104" s="1"/>
  <c r="J101" i="104" s="1"/>
  <c r="E143" i="104"/>
  <c r="G143" i="104" s="1"/>
  <c r="J143" i="104" s="1"/>
  <c r="E104" i="104"/>
  <c r="G104" i="104" s="1"/>
  <c r="J104" i="104" s="1"/>
  <c r="E92" i="104"/>
  <c r="G92" i="104" s="1"/>
  <c r="J92" i="104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73" i="106" l="1"/>
  <c r="J73" i="106" s="1"/>
  <c r="E73" i="107" s="1"/>
  <c r="G73" i="107" s="1"/>
  <c r="J73" i="107" s="1"/>
  <c r="E135" i="105"/>
  <c r="G135" i="105" s="1"/>
  <c r="J135" i="105" s="1"/>
  <c r="E127" i="105"/>
  <c r="G127" i="105" s="1"/>
  <c r="J127" i="105" s="1"/>
  <c r="E124" i="105"/>
  <c r="G124" i="105" s="1"/>
  <c r="J124" i="105" s="1"/>
  <c r="E197" i="105"/>
  <c r="G197" i="105" s="1"/>
  <c r="J197" i="105" s="1"/>
  <c r="E216" i="105"/>
  <c r="G216" i="105" s="1"/>
  <c r="J216" i="105" s="1"/>
  <c r="E212" i="105"/>
  <c r="G212" i="105" s="1"/>
  <c r="J212" i="105" s="1"/>
  <c r="E106" i="105"/>
  <c r="G106" i="105" s="1"/>
  <c r="J106" i="105" s="1"/>
  <c r="E102" i="105"/>
  <c r="G102" i="105" s="1"/>
  <c r="J102" i="105" s="1"/>
  <c r="E187" i="103"/>
  <c r="G187" i="103" s="1"/>
  <c r="J187" i="103" s="1"/>
  <c r="E218" i="105"/>
  <c r="G218" i="105" s="1"/>
  <c r="J218" i="105" s="1"/>
  <c r="E89" i="104"/>
  <c r="G89" i="104" s="1"/>
  <c r="J89" i="104" s="1"/>
  <c r="E206" i="105"/>
  <c r="G206" i="105" s="1"/>
  <c r="J206" i="105" s="1"/>
  <c r="E148" i="105"/>
  <c r="G148" i="105" s="1"/>
  <c r="J148" i="105" s="1"/>
  <c r="E188" i="105"/>
  <c r="G188" i="105" s="1"/>
  <c r="J188" i="105" s="1"/>
  <c r="E200" i="105"/>
  <c r="G200" i="105" s="1"/>
  <c r="J200" i="105" s="1"/>
  <c r="E82" i="105"/>
  <c r="G82" i="105" s="1"/>
  <c r="J82" i="105" s="1"/>
  <c r="E208" i="105"/>
  <c r="G208" i="105" s="1"/>
  <c r="J208" i="105" s="1"/>
  <c r="E153" i="105"/>
  <c r="G153" i="105" s="1"/>
  <c r="J153" i="105" s="1"/>
  <c r="E98" i="105"/>
  <c r="G98" i="105" s="1"/>
  <c r="J98" i="105" s="1"/>
  <c r="E108" i="104"/>
  <c r="G108" i="104" s="1"/>
  <c r="J108" i="104" s="1"/>
  <c r="E196" i="105"/>
  <c r="G196" i="105" s="1"/>
  <c r="J196" i="105" s="1"/>
  <c r="E163" i="105"/>
  <c r="G163" i="105" s="1"/>
  <c r="J163" i="105" s="1"/>
  <c r="E83" i="105"/>
  <c r="G83" i="105" s="1"/>
  <c r="J83" i="105" s="1"/>
  <c r="E195" i="105"/>
  <c r="G195" i="105" s="1"/>
  <c r="J195" i="105" s="1"/>
  <c r="E152" i="105"/>
  <c r="G152" i="105" s="1"/>
  <c r="J152" i="105" s="1"/>
  <c r="E214" i="105"/>
  <c r="G214" i="105" s="1"/>
  <c r="J214" i="105" s="1"/>
  <c r="E215" i="105"/>
  <c r="G215" i="105" s="1"/>
  <c r="J215" i="105" s="1"/>
  <c r="E119" i="105"/>
  <c r="G119" i="105" s="1"/>
  <c r="J119" i="105" s="1"/>
  <c r="E115" i="105"/>
  <c r="G115" i="105" s="1"/>
  <c r="J115" i="105" s="1"/>
  <c r="E207" i="105"/>
  <c r="G207" i="105" s="1"/>
  <c r="J207" i="105" s="1"/>
  <c r="E117" i="104"/>
  <c r="G117" i="104" s="1"/>
  <c r="J117" i="104" s="1"/>
  <c r="E225" i="106"/>
  <c r="G225" i="106" s="1"/>
  <c r="J225" i="106" s="1"/>
  <c r="E209" i="105"/>
  <c r="G209" i="105" s="1"/>
  <c r="J209" i="105" s="1"/>
  <c r="E104" i="105"/>
  <c r="G104" i="105" s="1"/>
  <c r="J104" i="105" s="1"/>
  <c r="E143" i="105"/>
  <c r="G143" i="105" s="1"/>
  <c r="J143" i="105" s="1"/>
  <c r="E165" i="105"/>
  <c r="G165" i="105" s="1"/>
  <c r="J165" i="105" s="1"/>
  <c r="E121" i="105"/>
  <c r="G121" i="105" s="1"/>
  <c r="J121" i="105" s="1"/>
  <c r="E118" i="103"/>
  <c r="G118" i="103" s="1"/>
  <c r="J118" i="103" s="1"/>
  <c r="E201" i="105"/>
  <c r="G201" i="105" s="1"/>
  <c r="J201" i="105" s="1"/>
  <c r="E84" i="105"/>
  <c r="G84" i="105" s="1"/>
  <c r="J84" i="105" s="1"/>
  <c r="E107" i="105"/>
  <c r="G107" i="105" s="1"/>
  <c r="J107" i="105" s="1"/>
  <c r="E221" i="105"/>
  <c r="G221" i="105" s="1"/>
  <c r="J221" i="105" s="1"/>
  <c r="E109" i="105"/>
  <c r="G109" i="105" s="1"/>
  <c r="J109" i="105" s="1"/>
  <c r="E222" i="105"/>
  <c r="G222" i="105" s="1"/>
  <c r="J222" i="105" s="1"/>
  <c r="E139" i="105"/>
  <c r="G139" i="105" s="1"/>
  <c r="J139" i="105" s="1"/>
  <c r="E101" i="105"/>
  <c r="G101" i="105" s="1"/>
  <c r="J101" i="105" s="1"/>
  <c r="E141" i="105"/>
  <c r="G141" i="105" s="1"/>
  <c r="J141" i="105" s="1"/>
  <c r="E93" i="105"/>
  <c r="G93" i="105" s="1"/>
  <c r="J93" i="105" s="1"/>
  <c r="E90" i="105"/>
  <c r="G90" i="105" s="1"/>
  <c r="J90" i="105" s="1"/>
  <c r="E147" i="105"/>
  <c r="G147" i="105" s="1"/>
  <c r="J147" i="105" s="1"/>
  <c r="E96" i="105"/>
  <c r="G96" i="105" s="1"/>
  <c r="J96" i="105" s="1"/>
  <c r="E91" i="105"/>
  <c r="G91" i="105" s="1"/>
  <c r="J91" i="105" s="1"/>
  <c r="E94" i="105"/>
  <c r="G94" i="105" s="1"/>
  <c r="J94" i="105" s="1"/>
  <c r="E144" i="105"/>
  <c r="G144" i="105" s="1"/>
  <c r="J144" i="105" s="1"/>
  <c r="E126" i="105"/>
  <c r="G126" i="105" s="1"/>
  <c r="J126" i="105" s="1"/>
  <c r="E164" i="105"/>
  <c r="G164" i="105" s="1"/>
  <c r="J164" i="105" s="1"/>
  <c r="E198" i="105"/>
  <c r="G198" i="105" s="1"/>
  <c r="J198" i="105" s="1"/>
  <c r="E88" i="105"/>
  <c r="G88" i="105" s="1"/>
  <c r="J88" i="105" s="1"/>
  <c r="E78" i="105"/>
  <c r="G78" i="105" s="1"/>
  <c r="J78" i="105" s="1"/>
  <c r="E140" i="105"/>
  <c r="G140" i="105" s="1"/>
  <c r="J140" i="105" s="1"/>
  <c r="E193" i="105"/>
  <c r="G193" i="105" s="1"/>
  <c r="J193" i="105" s="1"/>
  <c r="E120" i="105"/>
  <c r="G120" i="105" s="1"/>
  <c r="J120" i="105" s="1"/>
  <c r="E210" i="105"/>
  <c r="G210" i="105" s="1"/>
  <c r="J210" i="105" s="1"/>
  <c r="E105" i="104"/>
  <c r="G105" i="104" s="1"/>
  <c r="J105" i="104" s="1"/>
  <c r="E166" i="105"/>
  <c r="G166" i="105" s="1"/>
  <c r="J166" i="105" s="1"/>
  <c r="E125" i="105"/>
  <c r="G125" i="105" s="1"/>
  <c r="J125" i="105" s="1"/>
  <c r="E151" i="105"/>
  <c r="G151" i="105" s="1"/>
  <c r="J151" i="105" s="1"/>
  <c r="E145" i="105"/>
  <c r="G145" i="105" s="1"/>
  <c r="J145" i="105" s="1"/>
  <c r="E162" i="105"/>
  <c r="G162" i="105" s="1"/>
  <c r="J162" i="105" s="1"/>
  <c r="E220" i="105"/>
  <c r="G220" i="105" s="1"/>
  <c r="J220" i="105" s="1"/>
  <c r="E149" i="105"/>
  <c r="G149" i="105" s="1"/>
  <c r="J149" i="105" s="1"/>
  <c r="E211" i="105"/>
  <c r="G211" i="105" s="1"/>
  <c r="J211" i="105" s="1"/>
  <c r="E217" i="104"/>
  <c r="G217" i="104" s="1"/>
  <c r="J217" i="104" s="1"/>
  <c r="E223" i="105"/>
  <c r="G223" i="105" s="1"/>
  <c r="J223" i="105" s="1"/>
  <c r="E213" i="105"/>
  <c r="G213" i="105" s="1"/>
  <c r="J213" i="105" s="1"/>
  <c r="E85" i="105"/>
  <c r="G85" i="105" s="1"/>
  <c r="J85" i="105" s="1"/>
  <c r="E159" i="105"/>
  <c r="G159" i="105" s="1"/>
  <c r="J159" i="105" s="1"/>
  <c r="E122" i="105"/>
  <c r="G122" i="105" s="1"/>
  <c r="J122" i="105" s="1"/>
  <c r="E194" i="104"/>
  <c r="G194" i="104" s="1"/>
  <c r="J194" i="104" s="1"/>
  <c r="E92" i="105"/>
  <c r="G92" i="105" s="1"/>
  <c r="J92" i="105" s="1"/>
  <c r="E142" i="104"/>
  <c r="G142" i="104" s="1"/>
  <c r="J142" i="104" s="1"/>
  <c r="E219" i="105"/>
  <c r="G219" i="105" s="1"/>
  <c r="J219" i="105" s="1"/>
  <c r="E203" i="105"/>
  <c r="G203" i="105" s="1"/>
  <c r="J203" i="105" s="1"/>
  <c r="E77" i="105"/>
  <c r="G77" i="105" s="1"/>
  <c r="J77" i="105" s="1"/>
  <c r="E123" i="105"/>
  <c r="G123" i="105" s="1"/>
  <c r="J123" i="105" s="1"/>
  <c r="E97" i="105"/>
  <c r="G97" i="105" s="1"/>
  <c r="J97" i="105" s="1"/>
  <c r="E116" i="103"/>
  <c r="G116" i="103" s="1"/>
  <c r="J116" i="103" s="1"/>
  <c r="E146" i="104"/>
  <c r="G146" i="104" s="1"/>
  <c r="J146" i="104" s="1"/>
  <c r="E224" i="105"/>
  <c r="G224" i="105" s="1"/>
  <c r="J224" i="105" s="1"/>
  <c r="E86" i="105"/>
  <c r="G86" i="105" s="1"/>
  <c r="J86" i="105" s="1"/>
  <c r="E158" i="105"/>
  <c r="G158" i="105" s="1"/>
  <c r="J158" i="105" s="1"/>
  <c r="E103" i="105"/>
  <c r="G103" i="105" s="1"/>
  <c r="J103" i="105" s="1"/>
  <c r="E79" i="105"/>
  <c r="G79" i="105" s="1"/>
  <c r="J79" i="105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3" i="106" l="1"/>
  <c r="G103" i="106" s="1"/>
  <c r="J103" i="106" s="1"/>
  <c r="E77" i="106"/>
  <c r="G77" i="106" s="1"/>
  <c r="J77" i="106" s="1"/>
  <c r="E85" i="106"/>
  <c r="G85" i="106" s="1"/>
  <c r="J85" i="106" s="1"/>
  <c r="E145" i="106"/>
  <c r="G145" i="106" s="1"/>
  <c r="J145" i="106" s="1"/>
  <c r="E140" i="106"/>
  <c r="G140" i="106" s="1"/>
  <c r="J140" i="106" s="1"/>
  <c r="E91" i="106"/>
  <c r="G91" i="106" s="1"/>
  <c r="J91" i="106" s="1"/>
  <c r="E222" i="106"/>
  <c r="G222" i="106" s="1"/>
  <c r="J222" i="106" s="1"/>
  <c r="E165" i="106"/>
  <c r="G165" i="106" s="1"/>
  <c r="J165" i="106" s="1"/>
  <c r="E119" i="106"/>
  <c r="G119" i="106" s="1"/>
  <c r="J119" i="106" s="1"/>
  <c r="E108" i="105"/>
  <c r="G108" i="105" s="1"/>
  <c r="J108" i="105" s="1"/>
  <c r="E148" i="106"/>
  <c r="G148" i="106" s="1"/>
  <c r="J148" i="106" s="1"/>
  <c r="E106" i="106"/>
  <c r="G106" i="106" s="1"/>
  <c r="J106" i="106" s="1"/>
  <c r="E96" i="106"/>
  <c r="G96" i="106" s="1"/>
  <c r="J96" i="106" s="1"/>
  <c r="E109" i="106"/>
  <c r="G109" i="106" s="1"/>
  <c r="J109" i="106" s="1"/>
  <c r="E143" i="106"/>
  <c r="G143" i="106" s="1"/>
  <c r="J143" i="106" s="1"/>
  <c r="E215" i="106"/>
  <c r="G215" i="106" s="1"/>
  <c r="J215" i="106" s="1"/>
  <c r="E98" i="106"/>
  <c r="G98" i="106" s="1"/>
  <c r="J98" i="106" s="1"/>
  <c r="E212" i="106"/>
  <c r="G212" i="106" s="1"/>
  <c r="J212" i="106" s="1"/>
  <c r="E86" i="106"/>
  <c r="G86" i="106" s="1"/>
  <c r="J86" i="106" s="1"/>
  <c r="E125" i="106"/>
  <c r="G125" i="106" s="1"/>
  <c r="J125" i="106" s="1"/>
  <c r="E88" i="106"/>
  <c r="G88" i="106" s="1"/>
  <c r="J88" i="106" s="1"/>
  <c r="E147" i="106"/>
  <c r="G147" i="106" s="1"/>
  <c r="J147" i="106" s="1"/>
  <c r="E221" i="106"/>
  <c r="G221" i="106" s="1"/>
  <c r="J221" i="106" s="1"/>
  <c r="E104" i="106"/>
  <c r="G104" i="106" s="1"/>
  <c r="J104" i="106" s="1"/>
  <c r="E214" i="106"/>
  <c r="G214" i="106" s="1"/>
  <c r="J214" i="106" s="1"/>
  <c r="E153" i="106"/>
  <c r="G153" i="106" s="1"/>
  <c r="J153" i="106" s="1"/>
  <c r="E216" i="106"/>
  <c r="G216" i="106" s="1"/>
  <c r="J216" i="106" s="1"/>
  <c r="E158" i="106"/>
  <c r="G158" i="106" s="1"/>
  <c r="J158" i="106" s="1"/>
  <c r="E142" i="105"/>
  <c r="G142" i="105" s="1"/>
  <c r="J142" i="105" s="1"/>
  <c r="E217" i="105"/>
  <c r="G217" i="105" s="1"/>
  <c r="J217" i="105" s="1"/>
  <c r="E166" i="106"/>
  <c r="G166" i="106" s="1"/>
  <c r="J166" i="106" s="1"/>
  <c r="E198" i="106"/>
  <c r="G198" i="106" s="1"/>
  <c r="J198" i="106" s="1"/>
  <c r="E90" i="106"/>
  <c r="G90" i="106" s="1"/>
  <c r="J90" i="106" s="1"/>
  <c r="E107" i="106"/>
  <c r="G107" i="106" s="1"/>
  <c r="J107" i="106" s="1"/>
  <c r="E209" i="106"/>
  <c r="G209" i="106" s="1"/>
  <c r="J209" i="106" s="1"/>
  <c r="E152" i="106"/>
  <c r="G152" i="106" s="1"/>
  <c r="J152" i="106" s="1"/>
  <c r="E208" i="106"/>
  <c r="G208" i="106" s="1"/>
  <c r="J208" i="106" s="1"/>
  <c r="E89" i="105"/>
  <c r="G89" i="105" s="1"/>
  <c r="J89" i="105" s="1"/>
  <c r="E78" i="106"/>
  <c r="G78" i="106" s="1"/>
  <c r="J78" i="106" s="1"/>
  <c r="E146" i="105"/>
  <c r="G146" i="105" s="1"/>
  <c r="J146" i="105" s="1"/>
  <c r="E105" i="105"/>
  <c r="G105" i="105" s="1"/>
  <c r="J105" i="105" s="1"/>
  <c r="E164" i="106"/>
  <c r="G164" i="106" s="1"/>
  <c r="J164" i="106" s="1"/>
  <c r="E93" i="106"/>
  <c r="G93" i="106" s="1"/>
  <c r="J93" i="106" s="1"/>
  <c r="E84" i="106"/>
  <c r="G84" i="106" s="1"/>
  <c r="J84" i="106" s="1"/>
  <c r="E225" i="107"/>
  <c r="G225" i="107" s="1"/>
  <c r="J225" i="107" s="1"/>
  <c r="E195" i="106"/>
  <c r="G195" i="106" s="1"/>
  <c r="J195" i="106" s="1"/>
  <c r="E218" i="106"/>
  <c r="G218" i="106" s="1"/>
  <c r="J218" i="106" s="1"/>
  <c r="E151" i="106"/>
  <c r="G151" i="106" s="1"/>
  <c r="J151" i="106" s="1"/>
  <c r="E224" i="106"/>
  <c r="G224" i="106" s="1"/>
  <c r="J224" i="106" s="1"/>
  <c r="E116" i="104"/>
  <c r="G116" i="104" s="1"/>
  <c r="J116" i="104" s="1"/>
  <c r="E149" i="106"/>
  <c r="G149" i="106" s="1"/>
  <c r="J149" i="106" s="1"/>
  <c r="E210" i="106"/>
  <c r="G210" i="106" s="1"/>
  <c r="J210" i="106" s="1"/>
  <c r="E126" i="106"/>
  <c r="G126" i="106" s="1"/>
  <c r="J126" i="106" s="1"/>
  <c r="E141" i="106"/>
  <c r="G141" i="106" s="1"/>
  <c r="J141" i="106" s="1"/>
  <c r="E201" i="106"/>
  <c r="G201" i="106" s="1"/>
  <c r="J201" i="106" s="1"/>
  <c r="E117" i="105"/>
  <c r="G117" i="105" s="1"/>
  <c r="J117" i="105" s="1"/>
  <c r="E83" i="106"/>
  <c r="G83" i="106" s="1"/>
  <c r="J83" i="106" s="1"/>
  <c r="E187" i="104"/>
  <c r="G187" i="104" s="1"/>
  <c r="J187" i="104" s="1"/>
  <c r="E124" i="106"/>
  <c r="G124" i="106" s="1"/>
  <c r="J124" i="106" s="1"/>
  <c r="E213" i="106"/>
  <c r="G213" i="106" s="1"/>
  <c r="J213" i="106" s="1"/>
  <c r="E223" i="106"/>
  <c r="G223" i="106" s="1"/>
  <c r="J223" i="106" s="1"/>
  <c r="E211" i="106"/>
  <c r="G211" i="106" s="1"/>
  <c r="J211" i="106" s="1"/>
  <c r="E97" i="106"/>
  <c r="G97" i="106" s="1"/>
  <c r="J97" i="106" s="1"/>
  <c r="E122" i="106"/>
  <c r="G122" i="106" s="1"/>
  <c r="J122" i="106" s="1"/>
  <c r="E220" i="106"/>
  <c r="G220" i="106" s="1"/>
  <c r="J220" i="106" s="1"/>
  <c r="E120" i="106"/>
  <c r="G120" i="106" s="1"/>
  <c r="J120" i="106" s="1"/>
  <c r="E144" i="106"/>
  <c r="G144" i="106" s="1"/>
  <c r="J144" i="106" s="1"/>
  <c r="E101" i="106"/>
  <c r="G101" i="106" s="1"/>
  <c r="J101" i="106" s="1"/>
  <c r="E118" i="104"/>
  <c r="G118" i="104" s="1"/>
  <c r="J118" i="104" s="1"/>
  <c r="E207" i="106"/>
  <c r="G207" i="106" s="1"/>
  <c r="J207" i="106" s="1"/>
  <c r="E163" i="106"/>
  <c r="G163" i="106" s="1"/>
  <c r="J163" i="106" s="1"/>
  <c r="E200" i="106"/>
  <c r="G200" i="106" s="1"/>
  <c r="J200" i="106" s="1"/>
  <c r="E127" i="106"/>
  <c r="G127" i="106" s="1"/>
  <c r="J127" i="106" s="1"/>
  <c r="E203" i="106"/>
  <c r="G203" i="106" s="1"/>
  <c r="J203" i="106" s="1"/>
  <c r="E219" i="106"/>
  <c r="G219" i="106" s="1"/>
  <c r="J219" i="106" s="1"/>
  <c r="E92" i="106"/>
  <c r="G92" i="106" s="1"/>
  <c r="J92" i="106" s="1"/>
  <c r="E194" i="105"/>
  <c r="G194" i="105" s="1"/>
  <c r="J194" i="105" s="1"/>
  <c r="E79" i="106"/>
  <c r="G79" i="106" s="1"/>
  <c r="J79" i="106" s="1"/>
  <c r="E123" i="106"/>
  <c r="G123" i="106" s="1"/>
  <c r="J123" i="106" s="1"/>
  <c r="E159" i="106"/>
  <c r="G159" i="106" s="1"/>
  <c r="J159" i="106" s="1"/>
  <c r="E162" i="106"/>
  <c r="G162" i="106" s="1"/>
  <c r="J162" i="106" s="1"/>
  <c r="E193" i="106"/>
  <c r="G193" i="106" s="1"/>
  <c r="J193" i="106" s="1"/>
  <c r="E94" i="106"/>
  <c r="G94" i="106" s="1"/>
  <c r="J94" i="106" s="1"/>
  <c r="E139" i="106"/>
  <c r="G139" i="106" s="1"/>
  <c r="J139" i="106" s="1"/>
  <c r="E121" i="106"/>
  <c r="G121" i="106" s="1"/>
  <c r="J121" i="106" s="1"/>
  <c r="E115" i="106"/>
  <c r="G115" i="106" s="1"/>
  <c r="J115" i="106" s="1"/>
  <c r="E196" i="106"/>
  <c r="G196" i="106" s="1"/>
  <c r="J196" i="106" s="1"/>
  <c r="E188" i="106"/>
  <c r="G188" i="106" s="1"/>
  <c r="J188" i="106" s="1"/>
  <c r="E135" i="106"/>
  <c r="G135" i="106" s="1"/>
  <c r="J135" i="106" s="1"/>
  <c r="E82" i="106"/>
  <c r="G82" i="106" s="1"/>
  <c r="J82" i="106" s="1"/>
  <c r="E206" i="106"/>
  <c r="G206" i="106" s="1"/>
  <c r="J206" i="106" s="1"/>
  <c r="E102" i="106"/>
  <c r="G102" i="106" s="1"/>
  <c r="J102" i="106" s="1"/>
  <c r="E197" i="106"/>
  <c r="G197" i="106" s="1"/>
  <c r="J197" i="106" s="1"/>
  <c r="G5" i="74"/>
  <c r="J5" i="74" s="1"/>
  <c r="E115" i="107" l="1"/>
  <c r="G115" i="107" s="1"/>
  <c r="J115" i="107" s="1"/>
  <c r="E79" i="107"/>
  <c r="G79" i="107" s="1"/>
  <c r="J79" i="107" s="1"/>
  <c r="E207" i="107"/>
  <c r="G207" i="107" s="1"/>
  <c r="J207" i="107" s="1"/>
  <c r="E211" i="107"/>
  <c r="G211" i="107" s="1"/>
  <c r="J211" i="107" s="1"/>
  <c r="E141" i="107"/>
  <c r="G141" i="107" s="1"/>
  <c r="J141" i="107" s="1"/>
  <c r="E195" i="107"/>
  <c r="G195" i="107" s="1"/>
  <c r="J195" i="107" s="1"/>
  <c r="E89" i="106"/>
  <c r="G89" i="106" s="1"/>
  <c r="J89" i="106" s="1"/>
  <c r="E217" i="106"/>
  <c r="G217" i="106" s="1"/>
  <c r="J217" i="106" s="1"/>
  <c r="E147" i="107"/>
  <c r="G147" i="107" s="1"/>
  <c r="J147" i="107" s="1"/>
  <c r="E109" i="107"/>
  <c r="G109" i="107" s="1"/>
  <c r="J109" i="107" s="1"/>
  <c r="E222" i="107"/>
  <c r="G222" i="107" s="1"/>
  <c r="J222" i="107" s="1"/>
  <c r="E223" i="107"/>
  <c r="G223" i="107" s="1"/>
  <c r="J223" i="107" s="1"/>
  <c r="E208" i="107"/>
  <c r="G208" i="107" s="1"/>
  <c r="J208" i="107" s="1"/>
  <c r="E142" i="106"/>
  <c r="G142" i="106" s="1"/>
  <c r="J142" i="106" s="1"/>
  <c r="E88" i="107"/>
  <c r="G88" i="107" s="1"/>
  <c r="J88" i="107" s="1"/>
  <c r="E96" i="107"/>
  <c r="G96" i="107" s="1"/>
  <c r="J96" i="107" s="1"/>
  <c r="E91" i="107"/>
  <c r="G91" i="107" s="1"/>
  <c r="J91" i="107" s="1"/>
  <c r="E194" i="106"/>
  <c r="G194" i="106" s="1"/>
  <c r="J194" i="106" s="1"/>
  <c r="E92" i="107"/>
  <c r="G92" i="107" s="1"/>
  <c r="J92" i="107" s="1"/>
  <c r="E210" i="107"/>
  <c r="G210" i="107" s="1"/>
  <c r="J210" i="107" s="1"/>
  <c r="E84" i="107"/>
  <c r="G84" i="107" s="1"/>
  <c r="J84" i="107" s="1"/>
  <c r="E152" i="107"/>
  <c r="G152" i="107" s="1"/>
  <c r="J152" i="107" s="1"/>
  <c r="E158" i="107"/>
  <c r="G158" i="107" s="1"/>
  <c r="J158" i="107" s="1"/>
  <c r="E125" i="107"/>
  <c r="G125" i="107" s="1"/>
  <c r="J125" i="107" s="1"/>
  <c r="E106" i="107"/>
  <c r="G106" i="107" s="1"/>
  <c r="J106" i="107" s="1"/>
  <c r="E140" i="107"/>
  <c r="G140" i="107" s="1"/>
  <c r="J140" i="107" s="1"/>
  <c r="E206" i="107"/>
  <c r="G206" i="107" s="1"/>
  <c r="J206" i="107" s="1"/>
  <c r="E144" i="107"/>
  <c r="G144" i="107" s="1"/>
  <c r="J144" i="107" s="1"/>
  <c r="E124" i="107"/>
  <c r="G124" i="107" s="1"/>
  <c r="J124" i="107" s="1"/>
  <c r="E149" i="107"/>
  <c r="G149" i="107" s="1"/>
  <c r="J149" i="107" s="1"/>
  <c r="E93" i="107"/>
  <c r="G93" i="107" s="1"/>
  <c r="J93" i="107" s="1"/>
  <c r="E209" i="107"/>
  <c r="G209" i="107" s="1"/>
  <c r="J209" i="107" s="1"/>
  <c r="E216" i="107"/>
  <c r="G216" i="107" s="1"/>
  <c r="J216" i="107" s="1"/>
  <c r="E86" i="107"/>
  <c r="G86" i="107" s="1"/>
  <c r="J86" i="107" s="1"/>
  <c r="E148" i="107"/>
  <c r="G148" i="107" s="1"/>
  <c r="J148" i="107" s="1"/>
  <c r="E118" i="105"/>
  <c r="G118" i="105" s="1"/>
  <c r="J118" i="105" s="1"/>
  <c r="E101" i="107"/>
  <c r="G101" i="107" s="1"/>
  <c r="J101" i="107" s="1"/>
  <c r="E120" i="107"/>
  <c r="G120" i="107" s="1"/>
  <c r="J120" i="107" s="1"/>
  <c r="E187" i="105"/>
  <c r="G187" i="105" s="1"/>
  <c r="J187" i="105" s="1"/>
  <c r="E116" i="105"/>
  <c r="G116" i="105" s="1"/>
  <c r="J116" i="105" s="1"/>
  <c r="E164" i="107"/>
  <c r="G164" i="107" s="1"/>
  <c r="J164" i="107" s="1"/>
  <c r="E107" i="107"/>
  <c r="G107" i="107" s="1"/>
  <c r="J107" i="107" s="1"/>
  <c r="E153" i="107"/>
  <c r="G153" i="107" s="1"/>
  <c r="J153" i="107" s="1"/>
  <c r="E212" i="107"/>
  <c r="G212" i="107" s="1"/>
  <c r="J212" i="107" s="1"/>
  <c r="E108" i="106"/>
  <c r="G108" i="106" s="1"/>
  <c r="J108" i="106" s="1"/>
  <c r="E197" i="107"/>
  <c r="G197" i="107" s="1"/>
  <c r="J197" i="107" s="1"/>
  <c r="E102" i="107"/>
  <c r="G102" i="107" s="1"/>
  <c r="J102" i="107" s="1"/>
  <c r="E213" i="107"/>
  <c r="G213" i="107" s="1"/>
  <c r="J213" i="107" s="1"/>
  <c r="E82" i="107"/>
  <c r="G82" i="107" s="1"/>
  <c r="J82" i="107" s="1"/>
  <c r="E135" i="107"/>
  <c r="G135" i="107" s="1"/>
  <c r="J135" i="107" s="1"/>
  <c r="E127" i="107"/>
  <c r="G127" i="107" s="1"/>
  <c r="J127" i="107" s="1"/>
  <c r="E220" i="107"/>
  <c r="G220" i="107" s="1"/>
  <c r="J220" i="107" s="1"/>
  <c r="E83" i="107"/>
  <c r="G83" i="107" s="1"/>
  <c r="J83" i="107" s="1"/>
  <c r="E224" i="107"/>
  <c r="G224" i="107" s="1"/>
  <c r="J224" i="107" s="1"/>
  <c r="E105" i="106"/>
  <c r="G105" i="106" s="1"/>
  <c r="J105" i="106" s="1"/>
  <c r="E90" i="107"/>
  <c r="G90" i="107" s="1"/>
  <c r="J90" i="107" s="1"/>
  <c r="E214" i="107"/>
  <c r="G214" i="107" s="1"/>
  <c r="J214" i="107" s="1"/>
  <c r="E98" i="107"/>
  <c r="G98" i="107" s="1"/>
  <c r="J98" i="107" s="1"/>
  <c r="E119" i="107"/>
  <c r="G119" i="107" s="1"/>
  <c r="J119" i="107" s="1"/>
  <c r="E85" i="107"/>
  <c r="G85" i="107" s="1"/>
  <c r="J85" i="107" s="1"/>
  <c r="E121" i="107"/>
  <c r="G121" i="107" s="1"/>
  <c r="J121" i="107" s="1"/>
  <c r="E126" i="107"/>
  <c r="G126" i="107" s="1"/>
  <c r="J126" i="107" s="1"/>
  <c r="E94" i="107"/>
  <c r="G94" i="107" s="1"/>
  <c r="J94" i="107" s="1"/>
  <c r="E193" i="107"/>
  <c r="G193" i="107" s="1"/>
  <c r="J193" i="107" s="1"/>
  <c r="E188" i="107"/>
  <c r="G188" i="107" s="1"/>
  <c r="J188" i="107" s="1"/>
  <c r="E159" i="107"/>
  <c r="G159" i="107" s="1"/>
  <c r="J159" i="107" s="1"/>
  <c r="E200" i="107"/>
  <c r="G200" i="107" s="1"/>
  <c r="J200" i="107" s="1"/>
  <c r="E122" i="107"/>
  <c r="G122" i="107" s="1"/>
  <c r="J122" i="107" s="1"/>
  <c r="E117" i="106"/>
  <c r="G117" i="106" s="1"/>
  <c r="J117" i="106" s="1"/>
  <c r="E151" i="107"/>
  <c r="G151" i="107" s="1"/>
  <c r="J151" i="107" s="1"/>
  <c r="E146" i="106"/>
  <c r="G146" i="106" s="1"/>
  <c r="J146" i="106" s="1"/>
  <c r="E198" i="107"/>
  <c r="G198" i="107" s="1"/>
  <c r="J198" i="107" s="1"/>
  <c r="E104" i="107"/>
  <c r="G104" i="107" s="1"/>
  <c r="J104" i="107" s="1"/>
  <c r="E215" i="107"/>
  <c r="G215" i="107" s="1"/>
  <c r="J215" i="107" s="1"/>
  <c r="E77" i="107"/>
  <c r="G77" i="107" s="1"/>
  <c r="J77" i="107" s="1"/>
  <c r="E139" i="107"/>
  <c r="G139" i="107" s="1"/>
  <c r="J139" i="107" s="1"/>
  <c r="E219" i="107"/>
  <c r="G219" i="107" s="1"/>
  <c r="J219" i="107" s="1"/>
  <c r="E203" i="107"/>
  <c r="G203" i="107" s="1"/>
  <c r="J203" i="107" s="1"/>
  <c r="E162" i="107"/>
  <c r="G162" i="107" s="1"/>
  <c r="J162" i="107" s="1"/>
  <c r="E196" i="107"/>
  <c r="G196" i="107" s="1"/>
  <c r="J196" i="107" s="1"/>
  <c r="E123" i="107"/>
  <c r="G123" i="107" s="1"/>
  <c r="J123" i="107" s="1"/>
  <c r="E163" i="107"/>
  <c r="G163" i="107" s="1"/>
  <c r="J163" i="107" s="1"/>
  <c r="E97" i="107"/>
  <c r="G97" i="107" s="1"/>
  <c r="J97" i="107" s="1"/>
  <c r="E201" i="107"/>
  <c r="G201" i="107" s="1"/>
  <c r="J201" i="107" s="1"/>
  <c r="E218" i="107"/>
  <c r="G218" i="107" s="1"/>
  <c r="J218" i="107" s="1"/>
  <c r="E78" i="107"/>
  <c r="G78" i="107" s="1"/>
  <c r="J78" i="107" s="1"/>
  <c r="E166" i="107"/>
  <c r="G166" i="107" s="1"/>
  <c r="J166" i="107" s="1"/>
  <c r="E221" i="107"/>
  <c r="G221" i="107" s="1"/>
  <c r="J221" i="107" s="1"/>
  <c r="E143" i="107"/>
  <c r="G143" i="107" s="1"/>
  <c r="J143" i="107" s="1"/>
  <c r="E103" i="107"/>
  <c r="G103" i="107" s="1"/>
  <c r="J103" i="107" s="1"/>
  <c r="E165" i="107"/>
  <c r="G165" i="107" s="1"/>
  <c r="J165" i="107" s="1"/>
  <c r="E145" i="107"/>
  <c r="G145" i="107" s="1"/>
  <c r="J145" i="107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5" i="8"/>
  <c r="J181" i="8"/>
  <c r="E146" i="107" l="1"/>
  <c r="G146" i="107" s="1"/>
  <c r="J146" i="107" s="1"/>
  <c r="E108" i="107"/>
  <c r="G108" i="107" s="1"/>
  <c r="J108" i="107" s="1"/>
  <c r="E187" i="106"/>
  <c r="G187" i="106" s="1"/>
  <c r="J187" i="106" s="1"/>
  <c r="E89" i="107"/>
  <c r="G89" i="107" s="1"/>
  <c r="J89" i="107" s="1"/>
  <c r="E117" i="107"/>
  <c r="G117" i="107" s="1"/>
  <c r="J117" i="107" s="1"/>
  <c r="E194" i="107"/>
  <c r="G194" i="107" s="1"/>
  <c r="J194" i="107" s="1"/>
  <c r="E105" i="107"/>
  <c r="G105" i="107" s="1"/>
  <c r="J105" i="107" s="1"/>
  <c r="E142" i="107"/>
  <c r="G142" i="107" s="1"/>
  <c r="J142" i="107" s="1"/>
  <c r="E116" i="106"/>
  <c r="G116" i="106" s="1"/>
  <c r="J116" i="106" s="1"/>
  <c r="E118" i="106"/>
  <c r="G118" i="106" s="1"/>
  <c r="J118" i="106" s="1"/>
  <c r="E217" i="107"/>
  <c r="G217" i="107" s="1"/>
  <c r="J217" i="107" s="1"/>
  <c r="J5" i="8"/>
  <c r="G5" i="8"/>
  <c r="J178" i="8"/>
  <c r="J180" i="8"/>
  <c r="J162" i="8"/>
  <c r="J161" i="8"/>
  <c r="G181" i="8"/>
  <c r="J179" i="8"/>
  <c r="J163" i="8"/>
  <c r="E118" i="107" l="1"/>
  <c r="G118" i="107" s="1"/>
  <c r="J118" i="107" s="1"/>
  <c r="E187" i="107"/>
  <c r="G187" i="107" s="1"/>
  <c r="J187" i="107" s="1"/>
  <c r="E116" i="107"/>
  <c r="G116" i="107" s="1"/>
  <c r="J116" i="107" s="1"/>
  <c r="G180" i="8"/>
  <c r="G179" i="8"/>
  <c r="G161" i="8"/>
  <c r="G162" i="8"/>
  <c r="G178" i="8"/>
  <c r="G163" i="8"/>
  <c r="G192" i="74" l="1"/>
  <c r="J192" i="74" s="1"/>
  <c r="E192" i="77" l="1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E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E192" i="92" s="1"/>
  <c r="E192" i="93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192" i="93" l="1"/>
  <c r="J192" i="93" s="1"/>
  <c r="E192" i="94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E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E190" i="92" s="1"/>
  <c r="E190" i="93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E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E175" i="92" s="1"/>
  <c r="E175" i="93" s="1"/>
  <c r="E175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E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E173" i="92" s="1"/>
  <c r="E173" i="93" s="1"/>
  <c r="E173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E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E174" i="92" s="1"/>
  <c r="E174" i="93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E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E191" i="92" s="1"/>
  <c r="E191" i="93" s="1"/>
  <c r="E191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E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E189" i="92" s="1"/>
  <c r="E189" i="93" s="1"/>
  <c r="E189" i="8"/>
  <c r="G192" i="8"/>
  <c r="J192" i="8"/>
  <c r="G192" i="94" l="1"/>
  <c r="J192" i="94" s="1"/>
  <c r="E192" i="95" s="1"/>
  <c r="G189" i="93"/>
  <c r="J189" i="93" s="1"/>
  <c r="E189" i="94" s="1"/>
  <c r="G175" i="93"/>
  <c r="J175" i="93" s="1"/>
  <c r="E175" i="94" s="1"/>
  <c r="G190" i="93"/>
  <c r="J190" i="93" s="1"/>
  <c r="E190" i="94" s="1"/>
  <c r="G191" i="93"/>
  <c r="J191" i="93" s="1"/>
  <c r="E191" i="94" s="1"/>
  <c r="G173" i="93"/>
  <c r="J173" i="93" s="1"/>
  <c r="E173" i="94" s="1"/>
  <c r="G174" i="93"/>
  <c r="J174" i="93" s="1"/>
  <c r="E174" i="94" s="1"/>
  <c r="J174" i="8"/>
  <c r="G174" i="8"/>
  <c r="J173" i="8"/>
  <c r="G173" i="8"/>
  <c r="J189" i="8"/>
  <c r="G189" i="8"/>
  <c r="J175" i="8"/>
  <c r="G175" i="8"/>
  <c r="J191" i="8"/>
  <c r="G191" i="8"/>
  <c r="J190" i="8"/>
  <c r="G190" i="8"/>
  <c r="G190" i="94" l="1"/>
  <c r="J190" i="94" s="1"/>
  <c r="E190" i="95" s="1"/>
  <c r="G174" i="94"/>
  <c r="J174" i="94" s="1"/>
  <c r="E174" i="95" s="1"/>
  <c r="G191" i="94"/>
  <c r="J191" i="94" s="1"/>
  <c r="E191" i="95" s="1"/>
  <c r="G189" i="94"/>
  <c r="J189" i="94" s="1"/>
  <c r="E189" i="95" s="1"/>
  <c r="G173" i="94"/>
  <c r="J173" i="94" s="1"/>
  <c r="E173" i="95" s="1"/>
  <c r="G175" i="94"/>
  <c r="J175" i="94" s="1"/>
  <c r="E175" i="95" s="1"/>
  <c r="E192" i="96"/>
  <c r="G192" i="96" s="1"/>
  <c r="J192" i="96" s="1"/>
  <c r="E192" i="97" l="1"/>
  <c r="G192" i="97" s="1"/>
  <c r="J192" i="97" s="1"/>
  <c r="E175" i="96"/>
  <c r="G175" i="96" s="1"/>
  <c r="J175" i="96" s="1"/>
  <c r="E174" i="96"/>
  <c r="G174" i="96" s="1"/>
  <c r="J174" i="96" s="1"/>
  <c r="E173" i="96"/>
  <c r="G173" i="96" s="1"/>
  <c r="J173" i="96" s="1"/>
  <c r="E189" i="96"/>
  <c r="G189" i="96" s="1"/>
  <c r="J189" i="96" s="1"/>
  <c r="E191" i="96"/>
  <c r="G191" i="96" s="1"/>
  <c r="J191" i="96" s="1"/>
  <c r="E190" i="96"/>
  <c r="G190" i="96" s="1"/>
  <c r="J190" i="96" s="1"/>
  <c r="E189" i="97" l="1"/>
  <c r="G189" i="97" s="1"/>
  <c r="J189" i="97" s="1"/>
  <c r="E190" i="97"/>
  <c r="G190" i="97" s="1"/>
  <c r="J190" i="97" s="1"/>
  <c r="E175" i="97"/>
  <c r="G175" i="97" s="1"/>
  <c r="J175" i="97" s="1"/>
  <c r="E191" i="97"/>
  <c r="G191" i="97" s="1"/>
  <c r="J191" i="97" s="1"/>
  <c r="E173" i="97"/>
  <c r="G173" i="97" s="1"/>
  <c r="J173" i="97" s="1"/>
  <c r="E174" i="97"/>
  <c r="G174" i="97" s="1"/>
  <c r="J174" i="97" s="1"/>
  <c r="E192" i="98"/>
  <c r="G192" i="98" s="1"/>
  <c r="J192" i="98" s="1"/>
  <c r="E192" i="99" l="1"/>
  <c r="G192" i="99" s="1"/>
  <c r="J192" i="99" s="1"/>
  <c r="E190" i="98"/>
  <c r="G190" i="98" s="1"/>
  <c r="J190" i="98" s="1"/>
  <c r="E174" i="98"/>
  <c r="G174" i="98" s="1"/>
  <c r="J174" i="98" s="1"/>
  <c r="E173" i="98"/>
  <c r="G173" i="98" s="1"/>
  <c r="J173" i="98" s="1"/>
  <c r="E191" i="98"/>
  <c r="G191" i="98" s="1"/>
  <c r="J191" i="98" s="1"/>
  <c r="E175" i="98"/>
  <c r="G175" i="98" s="1"/>
  <c r="J175" i="98" s="1"/>
  <c r="E189" i="98"/>
  <c r="G189" i="98" s="1"/>
  <c r="J189" i="98" s="1"/>
  <c r="E191" i="99" l="1"/>
  <c r="G191" i="99" s="1"/>
  <c r="J191" i="99" s="1"/>
  <c r="E189" i="99"/>
  <c r="G189" i="99" s="1"/>
  <c r="J189" i="99" s="1"/>
  <c r="E190" i="99"/>
  <c r="G190" i="99" s="1"/>
  <c r="J190" i="99" s="1"/>
  <c r="E175" i="99"/>
  <c r="G175" i="99" s="1"/>
  <c r="J175" i="99" s="1"/>
  <c r="E173" i="99"/>
  <c r="G173" i="99" s="1"/>
  <c r="J173" i="99" s="1"/>
  <c r="E174" i="99"/>
  <c r="G174" i="99" s="1"/>
  <c r="J174" i="99" s="1"/>
  <c r="E192" i="100"/>
  <c r="G192" i="100" s="1"/>
  <c r="J192" i="100" s="1"/>
  <c r="E174" i="100" l="1"/>
  <c r="G174" i="100" s="1"/>
  <c r="J174" i="100" s="1"/>
  <c r="E189" i="100"/>
  <c r="G189" i="100" s="1"/>
  <c r="J189" i="100" s="1"/>
  <c r="E192" i="101"/>
  <c r="G192" i="101" s="1"/>
  <c r="J192" i="101" s="1"/>
  <c r="E173" i="100"/>
  <c r="G173" i="100" s="1"/>
  <c r="J173" i="100" s="1"/>
  <c r="E175" i="100"/>
  <c r="G175" i="100" s="1"/>
  <c r="J175" i="100" s="1"/>
  <c r="E190" i="100"/>
  <c r="G190" i="100" s="1"/>
  <c r="J190" i="100" s="1"/>
  <c r="E191" i="100"/>
  <c r="G191" i="100" s="1"/>
  <c r="J191" i="100" s="1"/>
  <c r="E190" i="101" l="1"/>
  <c r="G190" i="101" s="1"/>
  <c r="J190" i="101" s="1"/>
  <c r="E192" i="102"/>
  <c r="G192" i="102" s="1"/>
  <c r="J192" i="102" s="1"/>
  <c r="E191" i="101"/>
  <c r="G191" i="101" s="1"/>
  <c r="J191" i="101" s="1"/>
  <c r="E175" i="101"/>
  <c r="G175" i="101" s="1"/>
  <c r="J175" i="101" s="1"/>
  <c r="E173" i="101"/>
  <c r="G173" i="101" s="1"/>
  <c r="J173" i="101" s="1"/>
  <c r="E189" i="101"/>
  <c r="G189" i="101" s="1"/>
  <c r="J189" i="101" s="1"/>
  <c r="E174" i="101"/>
  <c r="G174" i="101" s="1"/>
  <c r="J174" i="101" s="1"/>
  <c r="E189" i="102" l="1"/>
  <c r="G189" i="102" s="1"/>
  <c r="J189" i="102" s="1"/>
  <c r="E174" i="102"/>
  <c r="G174" i="102" s="1"/>
  <c r="J174" i="102" s="1"/>
  <c r="E192" i="103"/>
  <c r="G192" i="103" s="1"/>
  <c r="J192" i="103" s="1"/>
  <c r="E173" i="102"/>
  <c r="G173" i="102" s="1"/>
  <c r="J173" i="102" s="1"/>
  <c r="E175" i="102"/>
  <c r="G175" i="102" s="1"/>
  <c r="J175" i="102" s="1"/>
  <c r="E191" i="102"/>
  <c r="G191" i="102" s="1"/>
  <c r="J191" i="102" s="1"/>
  <c r="E190" i="102"/>
  <c r="G190" i="102" s="1"/>
  <c r="J190" i="102" s="1"/>
  <c r="E190" i="103" l="1"/>
  <c r="G190" i="103" s="1"/>
  <c r="J190" i="103" s="1"/>
  <c r="E191" i="103"/>
  <c r="G191" i="103" s="1"/>
  <c r="J191" i="103" s="1"/>
  <c r="E174" i="103"/>
  <c r="G174" i="103" s="1"/>
  <c r="J174" i="103" s="1"/>
  <c r="E175" i="103"/>
  <c r="G175" i="103" s="1"/>
  <c r="J175" i="103" s="1"/>
  <c r="E173" i="103"/>
  <c r="G173" i="103" s="1"/>
  <c r="J173" i="103" s="1"/>
  <c r="E192" i="104"/>
  <c r="G192" i="104" s="1"/>
  <c r="J192" i="104" s="1"/>
  <c r="E189" i="103"/>
  <c r="G189" i="103" s="1"/>
  <c r="J189" i="103" s="1"/>
  <c r="E189" i="104" l="1"/>
  <c r="G189" i="104" s="1"/>
  <c r="J189" i="104" s="1"/>
  <c r="E192" i="105"/>
  <c r="G192" i="105" s="1"/>
  <c r="J192" i="105" s="1"/>
  <c r="E191" i="104"/>
  <c r="G191" i="104" s="1"/>
  <c r="J191" i="104" s="1"/>
  <c r="E173" i="104"/>
  <c r="G173" i="104" s="1"/>
  <c r="J173" i="104" s="1"/>
  <c r="E175" i="104"/>
  <c r="G175" i="104" s="1"/>
  <c r="J175" i="104" s="1"/>
  <c r="E174" i="104"/>
  <c r="G174" i="104" s="1"/>
  <c r="J174" i="104" s="1"/>
  <c r="E190" i="104"/>
  <c r="G190" i="104" s="1"/>
  <c r="J190" i="104" s="1"/>
  <c r="E175" i="105" l="1"/>
  <c r="G175" i="105" s="1"/>
  <c r="J175" i="105" s="1"/>
  <c r="E190" i="105"/>
  <c r="G190" i="105" s="1"/>
  <c r="J190" i="105" s="1"/>
  <c r="E191" i="105"/>
  <c r="G191" i="105" s="1"/>
  <c r="J191" i="105" s="1"/>
  <c r="E174" i="105"/>
  <c r="G174" i="105" s="1"/>
  <c r="J174" i="105" s="1"/>
  <c r="E173" i="105"/>
  <c r="G173" i="105" s="1"/>
  <c r="J173" i="105" s="1"/>
  <c r="E192" i="106"/>
  <c r="G192" i="106" s="1"/>
  <c r="J192" i="106" s="1"/>
  <c r="E189" i="105"/>
  <c r="G189" i="105" s="1"/>
  <c r="J189" i="105" s="1"/>
  <c r="E192" i="107" l="1"/>
  <c r="G192" i="107" s="1"/>
  <c r="J192" i="107" s="1"/>
  <c r="E189" i="106"/>
  <c r="G189" i="106" s="1"/>
  <c r="J189" i="106" s="1"/>
  <c r="E190" i="106"/>
  <c r="G190" i="106" s="1"/>
  <c r="J190" i="106" s="1"/>
  <c r="E173" i="106"/>
  <c r="G173" i="106" s="1"/>
  <c r="J173" i="106" s="1"/>
  <c r="E174" i="106"/>
  <c r="G174" i="106" s="1"/>
  <c r="J174" i="106" s="1"/>
  <c r="E191" i="106"/>
  <c r="G191" i="106" s="1"/>
  <c r="J191" i="106" s="1"/>
  <c r="E175" i="106"/>
  <c r="G175" i="106" s="1"/>
  <c r="J175" i="106" s="1"/>
  <c r="E173" i="107" l="1"/>
  <c r="G173" i="107" s="1"/>
  <c r="J173" i="107" s="1"/>
  <c r="E175" i="107"/>
  <c r="G175" i="107" s="1"/>
  <c r="J175" i="107" s="1"/>
  <c r="E174" i="107"/>
  <c r="G174" i="107" s="1"/>
  <c r="J174" i="107" s="1"/>
  <c r="E190" i="107"/>
  <c r="G190" i="107" s="1"/>
  <c r="J190" i="107" s="1"/>
  <c r="E189" i="107"/>
  <c r="G189" i="107" s="1"/>
  <c r="J189" i="107" s="1"/>
  <c r="E191" i="107"/>
  <c r="G191" i="107" s="1"/>
  <c r="J191" i="107" s="1"/>
</calcChain>
</file>

<file path=xl/sharedStrings.xml><?xml version="1.0" encoding="utf-8"?>
<sst xmlns="http://schemas.openxmlformats.org/spreadsheetml/2006/main" count="35087" uniqueCount="1405">
  <si>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</si>
  <si>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</si>
  <si>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</si>
  <si>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</si>
  <si>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</si>
  <si>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</si>
  <si>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</si>
  <si>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</si>
  <si>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</si>
  <si>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</si>
  <si>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</si>
  <si>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</si>
  <si>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</si>
  <si>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</si>
  <si>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</si>
  <si>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</si>
  <si>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</si>
  <si>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</si>
  <si>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</si>
  <si>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</si>
  <si>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</si>
  <si>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</si>
  <si>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</si>
  <si>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</si>
  <si>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</si>
  <si>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</si>
  <si>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</si>
  <si>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</si>
  <si>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</si>
  <si>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</si>
  <si>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</si>
  <si>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</si>
  <si>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</si>
  <si>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</si>
  <si>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</si>
  <si>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</si>
  <si>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</si>
  <si>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</si>
  <si>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</si>
  <si>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</si>
  <si>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</si>
  <si>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</si>
  <si>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</si>
  <si>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</si>
  <si>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</si>
  <si>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</si>
  <si>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</si>
  <si>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</si>
  <si>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</si>
  <si>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</si>
  <si>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</si>
  <si>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</si>
  <si>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</si>
  <si>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</si>
  <si>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</si>
  <si>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</si>
  <si>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</si>
  <si>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</si>
  <si>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</si>
  <si>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</si>
  <si>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</si>
  <si>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</si>
  <si>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</si>
  <si>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</si>
  <si>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</si>
  <si>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</si>
  <si>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</si>
  <si>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</si>
  <si>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</si>
  <si>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</si>
  <si>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</si>
  <si>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</si>
  <si>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</si>
  <si>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</si>
  <si>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</si>
  <si>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</si>
  <si>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</si>
  <si>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</si>
  <si>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</si>
  <si>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</si>
  <si>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</si>
  <si>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</si>
  <si>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</si>
  <si>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</si>
  <si>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</si>
  <si>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</si>
  <si>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</si>
  <si>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</si>
  <si>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</si>
  <si>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</si>
  <si>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</si>
  <si>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</si>
  <si>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</si>
  <si>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</si>
  <si>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</si>
  <si>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</si>
  <si>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</si>
  <si>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</si>
  <si>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</si>
  <si>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</si>
  <si>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</si>
  <si>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</si>
  <si>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</si>
  <si>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</si>
  <si>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</si>
  <si>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</si>
  <si>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</si>
  <si>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</si>
  <si>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</si>
  <si>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</si>
  <si>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</si>
  <si>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</si>
  <si>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</si>
  <si>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</si>
  <si>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</si>
  <si>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</si>
  <si>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</si>
  <si>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</si>
  <si>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</si>
  <si>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</si>
  <si>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</si>
  <si>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</si>
  <si>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</si>
  <si>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</si>
  <si>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</si>
  <si>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</si>
  <si>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</si>
  <si>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</si>
  <si>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</si>
  <si>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</si>
  <si>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</si>
  <si>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</si>
  <si>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</si>
  <si>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</si>
  <si>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</si>
  <si>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</si>
  <si>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</si>
  <si>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</si>
  <si>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</si>
  <si>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</si>
  <si>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</si>
  <si>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</si>
  <si>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</si>
  <si>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</si>
  <si>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</si>
  <si>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</si>
  <si>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</si>
  <si>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</si>
  <si>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</si>
  <si>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</si>
  <si>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</si>
  <si>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</si>
  <si>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</si>
  <si>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</si>
  <si>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</si>
  <si>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</si>
  <si>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</si>
  <si>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</si>
  <si>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</si>
  <si>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</si>
  <si>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</si>
  <si>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</si>
  <si>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</si>
  <si>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</si>
  <si>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</si>
  <si>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</si>
  <si>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</si>
  <si>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</si>
  <si>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</si>
  <si>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</si>
  <si>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</si>
  <si>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</si>
  <si>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</si>
  <si>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</si>
  <si>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</si>
  <si>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</si>
  <si>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</si>
  <si>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</si>
  <si>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</si>
  <si>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</si>
  <si>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</si>
  <si>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</si>
  <si>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</si>
  <si>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</si>
  <si>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</si>
  <si>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</si>
  <si>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</si>
  <si>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</si>
  <si>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</si>
  <si>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</si>
  <si>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</si>
  <si>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</si>
  <si>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</si>
  <si>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</si>
  <si>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</si>
  <si>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</si>
  <si>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</si>
  <si>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</si>
  <si>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</si>
  <si>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</si>
  <si>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</si>
  <si>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</si>
  <si>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</si>
  <si>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</si>
  <si>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</si>
  <si>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</si>
  <si>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</si>
  <si>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</si>
  <si>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</si>
  <si>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</si>
  <si>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</si>
  <si>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</si>
  <si>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</si>
  <si>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</si>
  <si>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</si>
  <si>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</si>
  <si>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</si>
  <si>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</si>
  <si>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</si>
  <si>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</si>
  <si>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</si>
  <si>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</si>
  <si>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</si>
  <si>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</si>
  <si>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</si>
  <si>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</si>
  <si>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</si>
  <si>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</si>
  <si>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</si>
  <si>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</si>
  <si>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</si>
  <si>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</si>
  <si>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</si>
  <si>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</si>
  <si>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</si>
  <si>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</si>
  <si>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</si>
  <si>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</si>
  <si>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</si>
  <si>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</si>
  <si>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</si>
  <si>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</si>
  <si>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</si>
  <si>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</si>
  <si>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</si>
  <si>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</si>
  <si>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</si>
  <si>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</si>
  <si>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</si>
  <si>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</si>
  <si>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</si>
  <si>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</si>
  <si>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</si>
  <si>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</si>
  <si>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</si>
  <si>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</si>
  <si>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</si>
  <si>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</si>
  <si>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</si>
  <si>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</si>
  <si>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</si>
  <si>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</si>
  <si>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</si>
  <si>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</si>
  <si>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</si>
  <si>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</si>
  <si>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</si>
  <si>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</si>
  <si>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</si>
  <si>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</si>
  <si>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</si>
  <si>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</si>
  <si>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</si>
  <si>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</si>
  <si>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</si>
  <si>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</si>
  <si>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</si>
  <si>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</si>
  <si>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</si>
  <si>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</si>
  <si>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</si>
  <si>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</si>
  <si>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</si>
  <si>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</si>
  <si>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</si>
  <si>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</si>
  <si>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</si>
  <si>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</si>
  <si>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</si>
  <si>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</si>
  <si>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</si>
  <si>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</si>
  <si>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</si>
  <si>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</si>
  <si>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</si>
  <si>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</si>
  <si>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</si>
  <si>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</si>
  <si>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</si>
  <si>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</si>
  <si>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</si>
  <si>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</si>
  <si>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</si>
  <si>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</si>
  <si>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</si>
  <si>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</si>
  <si>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</si>
  <si>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</si>
  <si>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</si>
  <si>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</si>
  <si>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</si>
  <si>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</si>
  <si>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</si>
  <si>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</si>
  <si>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</si>
  <si>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</si>
  <si>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</si>
  <si>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</si>
  <si>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</si>
  <si>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</si>
  <si>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</si>
  <si>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</si>
  <si>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</si>
  <si>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</si>
  <si>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</si>
  <si>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</si>
  <si>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</si>
  <si>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</si>
  <si>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</si>
  <si>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</si>
  <si>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</si>
  <si>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</si>
  <si>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</si>
  <si>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</si>
  <si>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</si>
  <si>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</si>
  <si>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</si>
  <si>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</si>
  <si>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</si>
  <si>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</si>
  <si>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</si>
  <si>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</si>
  <si>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</si>
  <si>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</si>
  <si>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</si>
  <si>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</si>
  <si>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</si>
  <si>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</si>
  <si>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</si>
  <si>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</si>
  <si>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</si>
  <si>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</si>
  <si>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</si>
  <si>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</si>
  <si>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</si>
  <si>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</si>
  <si>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</si>
  <si>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</si>
  <si>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</si>
  <si>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</si>
  <si>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</si>
  <si>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</si>
  <si>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</si>
  <si>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</si>
  <si>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</si>
  <si>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</si>
  <si>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</si>
  <si>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</si>
  <si>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</si>
  <si>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</si>
  <si>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</si>
  <si>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</si>
  <si>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</si>
  <si>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</si>
  <si>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</si>
  <si>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</si>
  <si>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</si>
  <si>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</si>
  <si>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</si>
  <si>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</si>
  <si>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</si>
  <si>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</si>
  <si>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</si>
  <si>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</si>
  <si>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</si>
  <si>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</si>
  <si>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</si>
  <si>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</si>
  <si>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</si>
  <si>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</si>
  <si>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</si>
  <si>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</si>
  <si>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</si>
  <si>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</si>
  <si>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</si>
  <si>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</si>
  <si>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</si>
  <si>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</si>
  <si>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</si>
  <si>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</si>
  <si>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</si>
  <si>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</si>
  <si>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</si>
  <si>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</si>
  <si>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</si>
  <si>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</si>
  <si>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</si>
  <si>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</si>
  <si>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</si>
  <si>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</si>
  <si>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</si>
  <si>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</si>
  <si>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</si>
  <si>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</si>
  <si>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</si>
  <si>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</si>
  <si>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</si>
  <si>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</si>
  <si>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</si>
  <si>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</si>
  <si>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</si>
  <si>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</si>
  <si>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</si>
  <si>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</si>
  <si>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</si>
  <si>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</si>
  <si>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</si>
  <si>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</si>
  <si>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</si>
  <si>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</si>
  <si>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</si>
  <si>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</si>
  <si>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</si>
  <si>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</si>
  <si>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</si>
  <si>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</si>
  <si>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</si>
  <si>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</si>
  <si>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</si>
  <si>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</si>
  <si>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</si>
  <si>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</si>
  <si>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</si>
  <si>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</si>
  <si>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</si>
  <si>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</si>
  <si>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</si>
  <si>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</si>
  <si>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</si>
  <si>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</si>
  <si>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</si>
  <si>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</si>
  <si>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</si>
  <si>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</si>
  <si>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</si>
  <si>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</si>
  <si>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</si>
  <si>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</si>
  <si>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</si>
  <si>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</si>
  <si>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</si>
  <si>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</si>
  <si>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</si>
  <si>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</si>
  <si>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</si>
  <si>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</si>
  <si>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</si>
  <si>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</si>
  <si>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</si>
  <si>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</si>
  <si>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</si>
  <si>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</si>
  <si>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</si>
  <si>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</si>
  <si>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</si>
  <si>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</si>
  <si>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</si>
  <si>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</si>
  <si>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</si>
  <si>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</si>
  <si>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</si>
  <si>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</si>
  <si>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</si>
  <si>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</si>
  <si>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</si>
  <si>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</si>
  <si>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</si>
  <si>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</si>
  <si>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</si>
  <si>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</si>
  <si>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</si>
  <si>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</si>
  <si>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</si>
  <si>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</si>
  <si>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</si>
  <si>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</si>
  <si>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</si>
  <si>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</si>
  <si>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</si>
  <si>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</si>
  <si>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</si>
  <si>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</si>
  <si>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</si>
  <si>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</si>
  <si>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</si>
  <si>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</si>
  <si>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</si>
  <si>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</si>
  <si>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</si>
  <si>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</si>
  <si>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</si>
  <si>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</si>
  <si>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</si>
  <si>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</si>
  <si>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</si>
  <si>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</si>
  <si>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</si>
  <si>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</si>
  <si>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</si>
  <si>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</si>
  <si>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</si>
  <si>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</si>
  <si>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</si>
  <si>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</si>
  <si>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</si>
  <si>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</si>
  <si>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</si>
  <si>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</si>
  <si>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</si>
  <si>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</si>
  <si>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</si>
  <si>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</si>
  <si>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</si>
  <si>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</si>
  <si>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</si>
  <si>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</si>
  <si>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</si>
  <si>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</si>
  <si>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</si>
  <si>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</si>
  <si>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</si>
  <si>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</si>
  <si>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</si>
  <si>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</si>
  <si>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</si>
  <si>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</si>
  <si>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</si>
  <si>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</si>
  <si>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</si>
  <si>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</si>
  <si>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</si>
  <si>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</si>
  <si>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</si>
  <si>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</si>
  <si>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</si>
  <si>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</si>
  <si>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</si>
  <si>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</si>
  <si>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</si>
  <si>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</si>
  <si>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</si>
  <si>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</si>
  <si>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</si>
  <si>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</si>
  <si>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</si>
  <si>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</si>
  <si>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</si>
  <si>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</si>
  <si>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</si>
  <si>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</si>
  <si>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</si>
  <si>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</si>
  <si>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</si>
  <si>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</si>
  <si>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</si>
  <si>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</si>
  <si>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</si>
  <si>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</si>
  <si>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</si>
  <si>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</si>
  <si>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</si>
  <si>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</si>
  <si>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</si>
  <si>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</si>
  <si>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</si>
  <si>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</si>
  <si>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</si>
  <si>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</si>
  <si>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</si>
  <si>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</si>
  <si>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</si>
  <si>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</si>
  <si>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</si>
  <si>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</si>
  <si>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</si>
  <si>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</si>
  <si>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</si>
  <si>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</si>
  <si>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</si>
  <si>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</si>
  <si>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</si>
  <si>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</si>
  <si>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</si>
  <si>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</si>
  <si>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</si>
  <si>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</si>
  <si>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</si>
  <si>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</si>
  <si>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</si>
  <si>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</si>
  <si>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</si>
  <si>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</si>
  <si>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</si>
  <si>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</si>
  <si>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</si>
  <si>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</si>
  <si>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</si>
  <si>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</si>
  <si>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</si>
  <si>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</si>
  <si>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</si>
  <si>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</si>
  <si>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</si>
  <si>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</si>
  <si>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</si>
  <si>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</si>
  <si>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</si>
  <si>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</si>
  <si>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</si>
  <si>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</si>
  <si>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</si>
  <si>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</si>
  <si>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</si>
  <si>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</si>
  <si>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</si>
  <si>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</si>
  <si>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</si>
  <si>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</si>
  <si>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</si>
  <si>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</si>
  <si>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</si>
  <si>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</si>
  <si>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</si>
  <si>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</si>
  <si>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</si>
  <si>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</si>
  <si>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</si>
  <si>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</si>
  <si>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</si>
  <si>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</si>
  <si>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</si>
  <si>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</si>
  <si>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</si>
  <si>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</si>
  <si>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</si>
  <si>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</si>
  <si>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</si>
  <si>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</si>
  <si>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</si>
  <si>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</si>
  <si>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</si>
  <si>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</si>
  <si>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</si>
  <si>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</si>
  <si>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</si>
  <si>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</si>
  <si>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</si>
  <si>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</si>
  <si>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</si>
  <si>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</si>
  <si>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</si>
  <si>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</si>
  <si>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</si>
  <si>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</si>
  <si>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</si>
  <si>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</si>
  <si>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</si>
  <si>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</si>
  <si>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</si>
  <si>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</si>
  <si>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</si>
  <si>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</si>
  <si>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</si>
  <si>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</si>
  <si>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</si>
  <si>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</si>
  <si>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</si>
  <si>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</si>
  <si>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</si>
  <si>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</si>
  <si>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</si>
  <si>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</si>
  <si>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</si>
  <si>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</si>
  <si>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</si>
  <si>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</si>
  <si>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</si>
  <si>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</si>
  <si>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</si>
  <si>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</si>
  <si>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</si>
  <si>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</si>
  <si>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</si>
  <si>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</si>
  <si>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</si>
  <si>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</si>
  <si>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</si>
  <si>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</si>
  <si>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</si>
  <si>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</si>
  <si>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</si>
  <si>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</si>
  <si>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</si>
  <si>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</si>
  <si>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</si>
  <si>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</si>
  <si>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</si>
  <si>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</si>
  <si>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</si>
  <si>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</si>
  <si>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</si>
  <si>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</si>
  <si>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</si>
  <si>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</si>
  <si>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</si>
  <si>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</si>
  <si>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</si>
  <si>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</si>
  <si>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</si>
  <si>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</si>
  <si>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</si>
  <si>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</si>
  <si>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</si>
  <si>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</si>
  <si>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</si>
  <si>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</si>
  <si>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</si>
  <si>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</si>
  <si>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</si>
  <si>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</si>
  <si>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</si>
  <si>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</si>
  <si>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</si>
  <si>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</si>
  <si>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</si>
  <si>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</si>
  <si>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</si>
  <si>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</si>
  <si>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</si>
  <si>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</si>
  <si>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</si>
  <si>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</si>
  <si>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</si>
  <si>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</si>
  <si>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</si>
  <si>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</si>
  <si>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</si>
  <si>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</si>
  <si>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</si>
  <si>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</si>
  <si>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</si>
  <si>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</si>
  <si>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</si>
  <si>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</si>
  <si>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</si>
  <si>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</si>
  <si>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</si>
  <si>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</si>
  <si>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</si>
  <si>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</si>
  <si>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</si>
  <si>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</si>
  <si>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</si>
  <si>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</si>
  <si>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</si>
  <si>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</si>
  <si>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</si>
  <si>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</si>
  <si>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</si>
  <si>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</si>
  <si>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</si>
  <si>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</si>
  <si>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</si>
  <si>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</si>
  <si>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</si>
  <si>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</si>
  <si>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</si>
  <si>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</si>
  <si>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</si>
  <si>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</si>
  <si>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</si>
  <si>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</si>
  <si>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</si>
  <si>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</si>
  <si>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</si>
  <si>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</si>
  <si>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</si>
  <si>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</si>
  <si>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</si>
  <si>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</si>
  <si>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</si>
  <si>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</si>
  <si>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</si>
  <si>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</si>
  <si>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</si>
  <si>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</si>
  <si>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</si>
  <si>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</si>
  <si>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</si>
  <si>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</si>
  <si>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</si>
  <si>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</si>
  <si>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</si>
  <si>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</si>
  <si>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</si>
  <si>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</si>
  <si>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</si>
  <si>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</si>
  <si>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</si>
  <si>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</si>
  <si>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</si>
  <si>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</si>
  <si>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</si>
  <si>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</si>
  <si>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</si>
  <si>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</si>
  <si>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</si>
  <si>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</si>
  <si>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</si>
  <si>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</si>
  <si>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</si>
  <si>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</si>
  <si>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</si>
  <si>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</si>
  <si>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</si>
  <si>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</si>
  <si>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</si>
  <si>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</si>
  <si>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</si>
  <si>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</si>
  <si>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</si>
  <si>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</si>
  <si>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</si>
  <si>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</si>
  <si>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</si>
  <si>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</si>
  <si>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</si>
  <si>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</si>
  <si>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</si>
  <si>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</si>
  <si>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</si>
  <si>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</si>
  <si>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</si>
  <si>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</si>
  <si>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</si>
  <si>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</si>
  <si>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</si>
  <si>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</si>
  <si>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</si>
  <si>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</si>
  <si>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</si>
  <si>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</si>
  <si>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</si>
  <si>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</si>
  <si>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</si>
  <si>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</si>
  <si>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</si>
  <si>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</si>
  <si>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</si>
  <si>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</si>
  <si>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</si>
  <si>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</si>
  <si>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</si>
  <si>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</si>
  <si>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</si>
  <si>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</si>
  <si>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</si>
  <si>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</si>
  <si>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</si>
  <si>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</si>
  <si>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</si>
  <si>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</si>
  <si>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</si>
  <si>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</si>
  <si>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</si>
  <si>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</si>
  <si>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</si>
  <si>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</si>
  <si>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</si>
  <si>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</si>
  <si>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</si>
  <si>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</si>
  <si>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</si>
  <si>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</si>
  <si>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</si>
  <si>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</si>
  <si>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</si>
  <si>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</si>
  <si>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</si>
  <si>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</si>
  <si>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</si>
  <si>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</si>
  <si>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</si>
  <si>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</si>
  <si>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</si>
  <si>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</si>
  <si>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</si>
  <si>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</si>
  <si>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</si>
  <si>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</si>
  <si>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</si>
  <si>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</si>
  <si>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</si>
  <si>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</si>
  <si>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</si>
  <si>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</si>
  <si>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</si>
  <si>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</si>
  <si>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</si>
  <si>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</si>
  <si>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</si>
  <si>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</si>
  <si>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</si>
  <si>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</si>
  <si>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</si>
  <si>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</si>
  <si>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</si>
  <si>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</si>
  <si>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</si>
  <si>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</si>
  <si>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</si>
  <si>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</si>
  <si>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</si>
  <si>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</si>
  <si>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</si>
  <si>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</si>
  <si>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</si>
  <si>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</si>
  <si>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</si>
  <si>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</si>
  <si>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</si>
  <si>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</si>
  <si>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</si>
  <si>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</si>
  <si>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</si>
  <si>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</si>
  <si>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</si>
  <si>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</si>
  <si>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</si>
  <si>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</si>
  <si>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</si>
  <si>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</si>
  <si>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</si>
  <si>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</si>
  <si>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</si>
  <si>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</si>
  <si>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</si>
  <si>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</si>
  <si>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</si>
  <si>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</si>
  <si>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</si>
  <si>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</si>
  <si>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</si>
  <si>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</si>
  <si>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</si>
  <si>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</si>
  <si>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</si>
  <si>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</si>
  <si>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</si>
  <si>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</si>
  <si>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</si>
  <si>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</si>
  <si>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</si>
  <si>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</si>
  <si>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</si>
  <si>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</si>
  <si>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</si>
  <si>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</si>
  <si>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</si>
  <si>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</si>
  <si>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</si>
  <si>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</si>
  <si>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</si>
  <si>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</si>
  <si>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</si>
  <si>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</si>
  <si>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</si>
  <si>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</si>
  <si>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</si>
  <si>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</si>
  <si>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</si>
  <si>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</si>
  <si>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</si>
  <si>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</si>
  <si>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</si>
  <si>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</si>
  <si>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</si>
  <si>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</si>
  <si>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</si>
  <si>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</si>
  <si>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</si>
  <si>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</si>
  <si>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</si>
  <si>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</si>
  <si>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</si>
  <si>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</si>
  <si>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</si>
  <si>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</si>
  <si>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</si>
  <si>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</si>
  <si>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</si>
  <si>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</si>
  <si>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</si>
  <si>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</si>
  <si>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</si>
  <si>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</si>
  <si>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</si>
  <si>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</si>
  <si>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</si>
  <si>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</si>
  <si>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</si>
  <si>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</si>
  <si>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</si>
  <si>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</si>
  <si>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</si>
  <si>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</si>
  <si>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</si>
  <si>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</si>
  <si>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</si>
  <si>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</si>
  <si>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</si>
  <si>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</si>
  <si>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</si>
  <si>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</si>
  <si>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</si>
  <si>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</si>
  <si>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</si>
  <si>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</si>
  <si>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</si>
  <si>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</si>
  <si>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</si>
  <si>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</si>
  <si>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</si>
  <si>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</si>
  <si>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</si>
  <si>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</si>
  <si>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</si>
  <si>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</si>
  <si>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</si>
  <si>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</si>
  <si>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</si>
  <si>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</si>
  <si>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</si>
  <si>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</si>
  <si>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</si>
  <si>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</si>
  <si>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</si>
  <si>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</si>
  <si>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</si>
  <si>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</si>
  <si>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</si>
  <si>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</si>
  <si>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</si>
  <si>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</si>
  <si>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</si>
  <si>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</si>
  <si>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</si>
  <si>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</si>
  <si>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</si>
  <si>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</si>
  <si>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</si>
  <si>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</si>
  <si>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</si>
  <si>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</si>
  <si>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</si>
  <si>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</si>
  <si>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</si>
  <si>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</si>
  <si>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</si>
  <si>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</si>
  <si>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</si>
  <si>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</si>
  <si>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</si>
  <si>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</si>
  <si>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</si>
  <si>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</si>
  <si>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</si>
  <si>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</si>
  <si>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</si>
  <si>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</si>
  <si>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</si>
  <si>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</si>
  <si>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</si>
  <si>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</si>
  <si>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</si>
  <si>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</si>
  <si>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</si>
  <si>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</si>
  <si>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</si>
  <si>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</si>
  <si>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</si>
  <si>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</si>
  <si>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</si>
  <si>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</si>
  <si>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</si>
  <si>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</si>
  <si>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</si>
  <si>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</si>
  <si>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</si>
  <si>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</si>
  <si>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</si>
  <si>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</si>
  <si>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</si>
  <si>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</si>
  <si>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</si>
  <si>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</si>
  <si>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</si>
  <si>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</si>
  <si>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</si>
  <si>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</si>
  <si>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</si>
  <si>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</si>
  <si>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</si>
  <si>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</si>
  <si>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</si>
  <si>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</si>
  <si>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</si>
  <si>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</si>
  <si>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</si>
  <si>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</si>
  <si>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</si>
  <si>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</si>
  <si>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</si>
  <si>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</si>
  <si>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</si>
  <si>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</si>
  <si>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</si>
  <si>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</si>
  <si>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</si>
  <si>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</si>
  <si>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</si>
  <si>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</si>
  <si>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</si>
  <si>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</si>
  <si>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</si>
  <si>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</si>
  <si>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</si>
  <si>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</si>
  <si>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</si>
  <si>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</si>
  <si>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</si>
  <si>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</si>
  <si>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</si>
  <si>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</si>
  <si>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</si>
  <si>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</si>
  <si>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</si>
  <si>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</si>
  <si>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</si>
  <si>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</si>
  <si>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</si>
  <si>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</si>
  <si>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</si>
  <si>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</si>
  <si>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</si>
  <si>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</si>
  <si>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</si>
  <si>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</si>
  <si>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</si>
  <si>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</si>
  <si>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</si>
  <si>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</si>
  <si>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</si>
  <si>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</si>
  <si>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</si>
  <si>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</si>
  <si>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</si>
  <si>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</si>
  <si>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</si>
  <si>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</si>
  <si>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</si>
  <si>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</si>
  <si>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</si>
  <si>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</si>
  <si>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</si>
  <si>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</si>
  <si>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</si>
  <si>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</si>
  <si>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</si>
  <si>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</si>
  <si>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</si>
  <si>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</si>
  <si>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</si>
  <si>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</si>
  <si>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</si>
  <si>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</si>
  <si>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</si>
  <si>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</si>
  <si>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</si>
  <si>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</si>
  <si>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</si>
  <si>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</si>
  <si>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</si>
  <si>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</si>
  <si>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</si>
  <si>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</si>
  <si>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</si>
  <si>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</si>
  <si>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</si>
  <si>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</si>
  <si>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</si>
  <si>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</si>
  <si>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</si>
  <si>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</si>
  <si>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</si>
  <si>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</si>
  <si>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</si>
  <si>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</si>
  <si>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</si>
  <si>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</si>
  <si>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</si>
  <si>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</si>
  <si>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</si>
  <si>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</si>
  <si>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</si>
  <si>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</si>
  <si>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</si>
  <si>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</si>
  <si>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</si>
  <si>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</si>
  <si>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</si>
  <si>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</si>
  <si>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</si>
  <si>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</si>
  <si>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</si>
  <si>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</si>
  <si>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</si>
  <si>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</si>
  <si>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</si>
  <si>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</si>
  <si>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</si>
  <si>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</si>
  <si>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</si>
  <si>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</si>
  <si>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</si>
  <si>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</si>
  <si>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</si>
  <si>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</si>
  <si>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</si>
  <si>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</si>
  <si>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</si>
  <si>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</si>
  <si>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</si>
  <si>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</si>
  <si>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</si>
  <si>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</si>
  <si>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</si>
  <si>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</si>
  <si>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</si>
  <si>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</si>
  <si>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</si>
  <si>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</si>
  <si>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</si>
  <si>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</si>
  <si>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</si>
  <si>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</si>
  <si>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</si>
  <si>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</si>
  <si>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</si>
  <si>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</si>
  <si>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</si>
  <si>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</si>
  <si>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</si>
  <si>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</si>
  <si>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</si>
  <si>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</si>
  <si>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</si>
  <si>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</si>
  <si>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</si>
  <si>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</si>
  <si>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</si>
  <si>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</si>
  <si>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</si>
  <si>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</si>
  <si>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</si>
  <si>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</si>
  <si>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</si>
  <si>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</si>
  <si>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</si>
  <si>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</si>
  <si>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</si>
  <si>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</si>
  <si>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</si>
  <si>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</si>
  <si>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</si>
  <si>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</si>
  <si>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</si>
  <si>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</si>
  <si>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</si>
  <si>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</si>
  <si>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</si>
  <si>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</si>
  <si>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</si>
  <si>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</si>
  <si>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</si>
  <si>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</si>
  <si>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</si>
  <si>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</si>
  <si>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</si>
  <si>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</si>
  <si>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</si>
  <si>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</si>
  <si>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</si>
  <si>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</si>
  <si>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</si>
  <si>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</si>
  <si>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</si>
  <si>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</si>
  <si>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</si>
  <si>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</si>
  <si>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</si>
  <si>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</si>
  <si>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</si>
  <si>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</si>
  <si>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</si>
  <si>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</si>
  <si>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</si>
  <si>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</si>
  <si>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</si>
  <si>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</si>
  <si>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</si>
  <si>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</si>
  <si>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</si>
  <si>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</si>
  <si>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</si>
  <si>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</si>
  <si>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</si>
  <si>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</si>
  <si>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</si>
  <si>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</si>
  <si>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</si>
  <si>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</si>
  <si>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</si>
  <si>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</si>
  <si>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</si>
  <si>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</si>
  <si>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</si>
  <si>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</si>
  <si>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</si>
  <si>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</si>
  <si>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</si>
  <si>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</si>
  <si>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</si>
  <si>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</si>
  <si>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</si>
  <si>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</si>
  <si>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</si>
  <si>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</si>
  <si>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</si>
  <si>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</si>
  <si>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</si>
  <si>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</si>
  <si>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</si>
  <si>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</si>
  <si>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</si>
  <si>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</si>
  <si>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</si>
  <si>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</si>
  <si>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</si>
  <si>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</si>
  <si>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</si>
  <si>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</si>
  <si>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ลด 50 %</t>
  </si>
  <si>
    <t>บูธ ลำพยา 2 ใหม่ วันที่ 1-31 ต.ค. 2567</t>
  </si>
  <si>
    <t>สรุปยอดขาย บูธ ลำพยา 2 ใหม่ วันที่ 1-31 ต.ค. 2567</t>
  </si>
  <si>
    <t>ลด50%2</t>
  </si>
  <si>
    <t>ลด50%3</t>
  </si>
  <si>
    <t>ลด50%1</t>
  </si>
  <si>
    <t>คืนหมดอายุ2</t>
  </si>
  <si>
    <t>หมดอายุ1</t>
  </si>
  <si>
    <t>ลด50%</t>
  </si>
  <si>
    <t>หน้าเสีย</t>
  </si>
  <si>
    <t>บวม 1</t>
  </si>
  <si>
    <t>แถม 1</t>
  </si>
  <si>
    <t>แถม 2</t>
  </si>
  <si>
    <t>ตัดรับ - จ่ายแล้ว</t>
  </si>
  <si>
    <t xml:space="preserve">ลด 50 % </t>
  </si>
  <si>
    <t>มะม่วงชีทพาย 140 g.</t>
  </si>
  <si>
    <t>เค้กกล้วยหอมชีท</t>
  </si>
  <si>
    <t>ข้าวเหนียวเปียกลำใย</t>
  </si>
  <si>
    <t>เค้กข้าวหลามมะพร้าวอ่อน</t>
  </si>
  <si>
    <t>ค่าคอมมิสชั่นพิเศษ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</si>
  <si>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</si>
  <si>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</si>
  <si>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</si>
  <si>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</si>
  <si>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</si>
  <si>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</si>
  <si>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</si>
  <si>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</si>
  <si>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</si>
  <si>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</si>
  <si>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</si>
  <si>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</si>
  <si>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** วันที่ได้ค่าคอมมิชชั่นพิเศษไฮไลท์ด้วยสีเหลือง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</si>
</sst>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8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1" fillId="2" borderId="1" xfId="0" applyFont="1" applyFill="1" applyBorder="1"/>
    <xf numFmtId="43" fontId="21" fillId="2" borderId="1" xfId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3" fontId="10" fillId="0" borderId="16" xfId="1" applyFont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G191" sqref="G191"/>
      <selection pane="topRight" activeCell="G191" sqref="G191"/>
      <selection pane="bottomLeft" activeCell="G191" sqref="G191"/>
      <selection pane="bottomRight" activeCell="G191" sqref="G191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G191" sqref="G191"/>
      <selection pane="bottomLeft" activeCell="G191" sqref="G191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55" zoomScaleNormal="55" workbookViewId="0">
      <pane xSplit="10" ySplit="4" topLeftCell="P23" activePane="bottomRight" state="frozen"/>
      <selection activeCell="M219" sqref="M219"/>
      <selection pane="topRight" activeCell="M219" sqref="M219"/>
      <selection pane="bottomLeft" activeCell="M219" sqref="M219"/>
      <selection pane="bottomRight" activeCell="V30" sqref="V30:AC35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1.69921875" style="1" bestFit="1" customWidth="1"/>
    <col min="19" max="19" width="10.69921875" style="1" bestFit="1" customWidth="1"/>
    <col min="20" max="20" width="12.69921875" style="1" customWidth="1"/>
    <col min="21" max="21" width="9.8984375" style="1" customWidth="1"/>
    <col min="22" max="22" width="17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7" width="10.69921875" style="2" customWidth="1"/>
    <col min="28" max="28" width="13.8984375" style="2" bestFit="1" customWidth="1"/>
    <col min="29" max="16384" width="9" style="2"/>
  </cols>
  <sheetData>
    <row r="1" spans="1:30" x14ac:dyDescent="0.65">
      <c r="A1" s="1"/>
    </row>
    <row r="2" spans="1:30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97"/>
      <c r="P2" s="69"/>
      <c r="Q2" s="133" t="s">
        <v>1374</v>
      </c>
      <c r="R2" s="133"/>
      <c r="S2" s="133"/>
      <c r="T2" s="133"/>
      <c r="U2" s="133"/>
      <c r="V2" s="133"/>
      <c r="W2" s="133"/>
      <c r="X2" s="133"/>
      <c r="Y2" s="133"/>
      <c r="Z2" s="133"/>
    </row>
    <row r="3" spans="1:30" s="5" customFormat="1" ht="24.6" customHeight="1" x14ac:dyDescent="0.7">
      <c r="A3" s="100" t="s">
        <v>1</v>
      </c>
      <c r="B3" s="100" t="s">
        <v>1370</v>
      </c>
      <c r="C3" s="100" t="s">
        <v>2</v>
      </c>
      <c r="D3" s="100" t="s">
        <v>1371</v>
      </c>
      <c r="E3" s="100" t="s">
        <v>3</v>
      </c>
      <c r="F3" s="100" t="s">
        <v>4</v>
      </c>
      <c r="G3" s="100" t="s">
        <v>5</v>
      </c>
      <c r="H3" s="81" t="s">
        <v>6</v>
      </c>
      <c r="I3" s="134" t="s">
        <v>274</v>
      </c>
      <c r="J3" s="100" t="s">
        <v>7</v>
      </c>
      <c r="K3" s="101" t="s">
        <v>8</v>
      </c>
      <c r="L3" s="101"/>
      <c r="M3" s="101"/>
      <c r="N3" s="100" t="s">
        <v>9</v>
      </c>
      <c r="O3" s="113" t="s">
        <v>275</v>
      </c>
      <c r="P3" s="115" t="s">
        <v>276</v>
      </c>
      <c r="Q3" s="112" t="s">
        <v>214</v>
      </c>
      <c r="R3" s="112" t="s">
        <v>215</v>
      </c>
      <c r="S3" s="112" t="s">
        <v>10</v>
      </c>
      <c r="T3" s="112" t="s">
        <v>216</v>
      </c>
      <c r="U3" s="112" t="s">
        <v>217</v>
      </c>
      <c r="V3" s="136" t="s">
        <v>218</v>
      </c>
      <c r="W3" s="136" t="s">
        <v>219</v>
      </c>
      <c r="X3" s="136" t="s">
        <v>220</v>
      </c>
      <c r="Y3" s="112" t="s">
        <v>221</v>
      </c>
      <c r="Z3" s="138" t="s">
        <v>222</v>
      </c>
      <c r="AA3" s="179" t="s">
        <v>1392</v>
      </c>
      <c r="AB3" s="180" t="s">
        <v>1393</v>
      </c>
    </row>
    <row r="4" spans="1:30" s="5" customFormat="1" ht="24.6" customHeight="1" x14ac:dyDescent="0.7">
      <c r="A4" s="100"/>
      <c r="B4" s="100"/>
      <c r="C4" s="100"/>
      <c r="D4" s="100"/>
      <c r="E4" s="100"/>
      <c r="F4" s="100"/>
      <c r="G4" s="100"/>
      <c r="H4" s="81" t="s">
        <v>11</v>
      </c>
      <c r="I4" s="135"/>
      <c r="J4" s="100"/>
      <c r="K4" s="64" t="s">
        <v>12</v>
      </c>
      <c r="L4" s="42" t="s">
        <v>13</v>
      </c>
      <c r="M4" s="64" t="s">
        <v>14</v>
      </c>
      <c r="N4" s="100"/>
      <c r="O4" s="114"/>
      <c r="P4" s="116"/>
      <c r="Q4" s="112"/>
      <c r="R4" s="112"/>
      <c r="S4" s="112"/>
      <c r="T4" s="112"/>
      <c r="U4" s="112"/>
      <c r="V4" s="137"/>
      <c r="W4" s="137"/>
      <c r="X4" s="137"/>
      <c r="Y4" s="112"/>
      <c r="Z4" s="139"/>
      <c r="AA4" s="179"/>
      <c r="AB4" s="181"/>
    </row>
    <row r="5" spans="1:30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55</v>
      </c>
      <c r="G5" s="43">
        <f t="shared" ref="G5:G82" si="0">+E5+F5</f>
        <v>64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2600</v>
      </c>
      <c r="N5" s="19"/>
      <c r="O5" s="94">
        <v>22.48</v>
      </c>
      <c r="P5" s="83">
        <f>+K5*O5</f>
        <v>1168.96</v>
      </c>
      <c r="Q5" s="45">
        <v>1</v>
      </c>
      <c r="R5" s="46">
        <f>+'1'!N228</f>
        <v>1355</v>
      </c>
      <c r="S5" s="46">
        <f>+'1'!N233</f>
        <v>0</v>
      </c>
      <c r="T5" s="46">
        <f>+'1'!N231</f>
        <v>0</v>
      </c>
      <c r="U5" s="68">
        <f>+'1'!N229</f>
        <v>15</v>
      </c>
      <c r="V5" s="46">
        <f>+'1'!N232</f>
        <v>0</v>
      </c>
      <c r="W5" s="46">
        <f>+'1'!N230</f>
        <v>465</v>
      </c>
      <c r="X5" s="46">
        <f>+R5-S5-T5-U5-V5-W5</f>
        <v>875</v>
      </c>
      <c r="Y5" s="46">
        <f>+'1'!N235</f>
        <v>875</v>
      </c>
      <c r="Z5" s="47">
        <f>+Y5-X5</f>
        <v>0</v>
      </c>
      <c r="AA5" s="182" t="s">
        <v>1394</v>
      </c>
      <c r="AB5" s="47">
        <f>+W5+Y5</f>
        <v>1340</v>
      </c>
      <c r="AC5" s="59">
        <f>+W5+Y5+Z5</f>
        <v>1340</v>
      </c>
      <c r="AD5" s="2" t="s">
        <v>1385</v>
      </c>
    </row>
    <row r="6" spans="1:30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35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135</v>
      </c>
      <c r="G6" s="43">
        <f t="shared" si="0"/>
        <v>170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3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20</v>
      </c>
      <c r="J6" s="43">
        <f t="shared" ref="J6:J27" si="1">E6+F6-H6-K6-I6</f>
        <v>41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10600</v>
      </c>
      <c r="N6" s="19"/>
      <c r="O6" s="94">
        <v>39.29</v>
      </c>
      <c r="P6" s="83">
        <f t="shared" ref="P6:P69" si="2">+K6*O6</f>
        <v>4164.74</v>
      </c>
      <c r="Q6" s="45">
        <v>2</v>
      </c>
      <c r="R6" s="46">
        <f>+'2'!N228</f>
        <v>2180</v>
      </c>
      <c r="S6" s="46">
        <f>+'2'!N233</f>
        <v>450</v>
      </c>
      <c r="T6" s="46">
        <f>+'2'!N231</f>
        <v>0</v>
      </c>
      <c r="U6" s="68">
        <f>+'2'!N229</f>
        <v>15</v>
      </c>
      <c r="V6" s="46">
        <f>+'2'!N232</f>
        <v>0</v>
      </c>
      <c r="W6" s="46">
        <f>+'2'!N230</f>
        <v>530</v>
      </c>
      <c r="X6" s="46">
        <f>+R6-S6-T6-U6-V6-W6</f>
        <v>1185</v>
      </c>
      <c r="Y6" s="46">
        <f>+'2'!N235</f>
        <v>1185</v>
      </c>
      <c r="Z6" s="47">
        <f t="shared" ref="Z6:Z35" si="3">+Y6-X6</f>
        <v>0</v>
      </c>
      <c r="AA6" s="47" t="s">
        <v>1395</v>
      </c>
      <c r="AB6" s="47">
        <f t="shared" ref="AB6:AB35" si="4">+W6+Y6</f>
        <v>1715</v>
      </c>
      <c r="AC6" s="59">
        <f t="shared" ref="AC6:AC35" si="5">+W6+Y6+Z6</f>
        <v>1715</v>
      </c>
      <c r="AD6" s="2" t="s">
        <v>1385</v>
      </c>
    </row>
    <row r="7" spans="1:30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2315</v>
      </c>
      <c r="S7" s="46">
        <f>+'3'!N233</f>
        <v>0</v>
      </c>
      <c r="T7" s="46">
        <f>+'3'!N231</f>
        <v>0</v>
      </c>
      <c r="U7" s="46">
        <f>+'3'!N229</f>
        <v>15</v>
      </c>
      <c r="V7" s="46">
        <f>+'3'!N232</f>
        <v>0</v>
      </c>
      <c r="W7" s="46">
        <f>+'3'!N230</f>
        <v>960</v>
      </c>
      <c r="X7" s="46">
        <f>+R7-S7-T7-U7-V7-W7</f>
        <v>1340</v>
      </c>
      <c r="Y7" s="46">
        <f>+'3'!N235</f>
        <v>1340</v>
      </c>
      <c r="Z7" s="47">
        <f>+Y7-X7</f>
        <v>0</v>
      </c>
      <c r="AA7" s="47" t="s">
        <v>1396</v>
      </c>
      <c r="AB7" s="47">
        <f t="shared" si="4"/>
        <v>2300</v>
      </c>
      <c r="AC7" s="59">
        <f t="shared" si="5"/>
        <v>2300</v>
      </c>
      <c r="AD7" s="2" t="s">
        <v>1385</v>
      </c>
    </row>
    <row r="8" spans="1:30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3470</v>
      </c>
      <c r="S8" s="46">
        <f>+'4'!N233</f>
        <v>25</v>
      </c>
      <c r="T8" s="46">
        <f>+'4'!N231</f>
        <v>0</v>
      </c>
      <c r="U8" s="46">
        <f>+'4'!N229</f>
        <v>15</v>
      </c>
      <c r="V8" s="46">
        <f>+'4'!N232</f>
        <v>0</v>
      </c>
      <c r="W8" s="46">
        <f>+'4'!N230</f>
        <v>1195</v>
      </c>
      <c r="X8" s="46">
        <f t="shared" ref="X8" si="6">+R8-S8-T8-U8-V8-W8</f>
        <v>2235</v>
      </c>
      <c r="Y8" s="46">
        <f>+'4'!N235</f>
        <v>2235</v>
      </c>
      <c r="Z8" s="47">
        <f t="shared" si="3"/>
        <v>0</v>
      </c>
      <c r="AA8" s="47" t="s">
        <v>1397</v>
      </c>
      <c r="AB8" s="47">
        <f t="shared" si="4"/>
        <v>3430</v>
      </c>
      <c r="AC8" s="59">
        <f t="shared" si="5"/>
        <v>3430</v>
      </c>
      <c r="AD8" s="2" t="s">
        <v>1385</v>
      </c>
    </row>
    <row r="9" spans="1:30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>
        <f>+'5'!N228</f>
        <v>5955</v>
      </c>
      <c r="S9" s="46">
        <f>+'5'!N233</f>
        <v>185</v>
      </c>
      <c r="T9" s="46">
        <f>+'5'!N231</f>
        <v>0</v>
      </c>
      <c r="U9" s="46">
        <f>+'5'!N229</f>
        <v>15</v>
      </c>
      <c r="V9" s="46">
        <f>+'5'!N232</f>
        <v>0</v>
      </c>
      <c r="W9" s="46">
        <f>+'5'!N230</f>
        <v>2150</v>
      </c>
      <c r="X9" s="46">
        <f t="shared" ref="X9:X35" si="7">+R9-S9-T9-U9-V9-W9</f>
        <v>3605</v>
      </c>
      <c r="Y9" s="46">
        <f>+'5'!N235</f>
        <v>3605</v>
      </c>
      <c r="Z9" s="47">
        <f t="shared" si="3"/>
        <v>0</v>
      </c>
      <c r="AA9" s="183" t="s">
        <v>1398</v>
      </c>
      <c r="AB9" s="47">
        <f t="shared" si="4"/>
        <v>5755</v>
      </c>
      <c r="AC9" s="59">
        <f t="shared" si="5"/>
        <v>5755</v>
      </c>
      <c r="AD9" s="2" t="s">
        <v>1385</v>
      </c>
    </row>
    <row r="10" spans="1:30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3620</v>
      </c>
      <c r="S10" s="46">
        <f>+'6'!N233</f>
        <v>0</v>
      </c>
      <c r="T10" s="46">
        <f>+'6'!N231</f>
        <v>0</v>
      </c>
      <c r="U10" s="46">
        <f>+'6'!N229</f>
        <v>15</v>
      </c>
      <c r="V10" s="46">
        <f>+'6'!N232</f>
        <v>0</v>
      </c>
      <c r="W10" s="46">
        <f>+'6'!N230</f>
        <v>1180</v>
      </c>
      <c r="X10" s="46">
        <f t="shared" si="7"/>
        <v>2425</v>
      </c>
      <c r="Y10" s="46">
        <f>+'6'!N235</f>
        <v>2425</v>
      </c>
      <c r="Z10" s="47">
        <f t="shared" si="3"/>
        <v>0</v>
      </c>
      <c r="AA10" s="183" t="s">
        <v>1399</v>
      </c>
      <c r="AB10" s="47">
        <f t="shared" si="4"/>
        <v>3605</v>
      </c>
      <c r="AC10" s="59">
        <f t="shared" si="5"/>
        <v>3605</v>
      </c>
      <c r="AD10" s="2" t="s">
        <v>1385</v>
      </c>
    </row>
    <row r="11" spans="1:30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9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36</v>
      </c>
      <c r="G11" s="43">
        <f t="shared" si="0"/>
        <v>45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2050</v>
      </c>
      <c r="N11" s="19"/>
      <c r="O11" s="94">
        <v>16.940000000000001</v>
      </c>
      <c r="P11" s="83">
        <f t="shared" si="2"/>
        <v>694.54000000000008</v>
      </c>
      <c r="Q11" s="45">
        <v>7</v>
      </c>
      <c r="R11" s="46">
        <f>+'7'!N228</f>
        <v>2460</v>
      </c>
      <c r="S11" s="46">
        <f>+'7'!N233</f>
        <v>50</v>
      </c>
      <c r="T11" s="46">
        <f>+'7'!N231</f>
        <v>0</v>
      </c>
      <c r="U11" s="46">
        <f>+'7'!N229</f>
        <v>15</v>
      </c>
      <c r="V11" s="46">
        <f>+'7'!N232</f>
        <v>0</v>
      </c>
      <c r="W11" s="46">
        <f>+'7'!N230</f>
        <v>940</v>
      </c>
      <c r="X11" s="46">
        <f t="shared" si="7"/>
        <v>1455</v>
      </c>
      <c r="Y11" s="46">
        <f>+'7'!N235</f>
        <v>1455</v>
      </c>
      <c r="Z11" s="47">
        <f t="shared" si="3"/>
        <v>0</v>
      </c>
      <c r="AA11" s="47" t="s">
        <v>1400</v>
      </c>
      <c r="AB11" s="47">
        <f t="shared" si="4"/>
        <v>2395</v>
      </c>
      <c r="AC11" s="59">
        <f t="shared" si="5"/>
        <v>2395</v>
      </c>
      <c r="AD11" s="2" t="s">
        <v>1385</v>
      </c>
    </row>
    <row r="12" spans="1:30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>
        <f>+'8'!N228</f>
        <v>2745</v>
      </c>
      <c r="S12" s="46">
        <f>+'8'!N233</f>
        <v>0</v>
      </c>
      <c r="T12" s="46">
        <f>+'8'!N231</f>
        <v>0</v>
      </c>
      <c r="U12" s="46">
        <f>+'8'!N229</f>
        <v>15</v>
      </c>
      <c r="V12" s="46">
        <f>+'8'!N232</f>
        <v>0</v>
      </c>
      <c r="W12" s="46">
        <f>+'8'!N230</f>
        <v>845</v>
      </c>
      <c r="X12" s="46">
        <f t="shared" si="7"/>
        <v>1885</v>
      </c>
      <c r="Y12" s="46">
        <f>+'8'!N235</f>
        <v>1885</v>
      </c>
      <c r="Z12" s="47">
        <f t="shared" si="3"/>
        <v>0</v>
      </c>
      <c r="AA12" s="47" t="s">
        <v>1394</v>
      </c>
      <c r="AB12" s="47">
        <f t="shared" si="4"/>
        <v>2730</v>
      </c>
      <c r="AC12" s="59">
        <f t="shared" si="5"/>
        <v>2730</v>
      </c>
      <c r="AD12" s="2" t="s">
        <v>1385</v>
      </c>
    </row>
    <row r="13" spans="1:30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1980</v>
      </c>
      <c r="S13" s="46">
        <f>+'9'!N233</f>
        <v>70</v>
      </c>
      <c r="T13" s="46">
        <f>+'9'!N231</f>
        <v>0</v>
      </c>
      <c r="U13" s="46">
        <f>+'9'!N229</f>
        <v>15</v>
      </c>
      <c r="V13" s="46">
        <f>+'9'!N232</f>
        <v>0</v>
      </c>
      <c r="W13" s="46">
        <f>+'9'!N230</f>
        <v>660</v>
      </c>
      <c r="X13" s="46">
        <f>+R13-S13-T13-U13-V13-W13</f>
        <v>1235</v>
      </c>
      <c r="Y13" s="46">
        <f>+'9'!N235</f>
        <v>1235</v>
      </c>
      <c r="Z13" s="47">
        <f t="shared" si="3"/>
        <v>0</v>
      </c>
      <c r="AA13" s="47" t="s">
        <v>1395</v>
      </c>
      <c r="AB13" s="47">
        <f t="shared" si="4"/>
        <v>1895</v>
      </c>
      <c r="AC13" s="59">
        <f t="shared" si="5"/>
        <v>1895</v>
      </c>
      <c r="AD13" s="2" t="s">
        <v>1385</v>
      </c>
    </row>
    <row r="14" spans="1:30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8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27</v>
      </c>
      <c r="G14" s="43">
        <f t="shared" si="0"/>
        <v>35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1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4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30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1500</v>
      </c>
      <c r="N14" s="19"/>
      <c r="O14" s="94">
        <v>21.22</v>
      </c>
      <c r="P14" s="83">
        <f t="shared" si="2"/>
        <v>636.59999999999991</v>
      </c>
      <c r="Q14" s="45">
        <v>10</v>
      </c>
      <c r="R14" s="46">
        <f>+'10'!N228</f>
        <v>1835</v>
      </c>
      <c r="S14" s="46">
        <f>+'10'!N233</f>
        <v>150</v>
      </c>
      <c r="T14" s="46">
        <f>+'10'!N231</f>
        <v>0</v>
      </c>
      <c r="U14" s="46">
        <f>+'10'!N229</f>
        <v>15</v>
      </c>
      <c r="V14" s="46">
        <f>+'10'!N232</f>
        <v>0</v>
      </c>
      <c r="W14" s="46">
        <f>+'10'!N230</f>
        <v>350</v>
      </c>
      <c r="X14" s="46">
        <f t="shared" si="7"/>
        <v>1320</v>
      </c>
      <c r="Y14" s="46">
        <f>+'10'!N235</f>
        <v>1320</v>
      </c>
      <c r="Z14" s="47">
        <f t="shared" si="3"/>
        <v>0</v>
      </c>
      <c r="AA14" s="47" t="s">
        <v>1396</v>
      </c>
      <c r="AB14" s="47">
        <f t="shared" si="4"/>
        <v>1670</v>
      </c>
      <c r="AC14" s="59">
        <f t="shared" si="5"/>
        <v>1670</v>
      </c>
      <c r="AD14" s="2" t="s">
        <v>1385</v>
      </c>
    </row>
    <row r="15" spans="1:30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4">
        <v>24.37</v>
      </c>
      <c r="P15" s="83">
        <f t="shared" si="2"/>
        <v>0</v>
      </c>
      <c r="Q15" s="45">
        <v>11</v>
      </c>
      <c r="R15" s="46">
        <f>+'11'!N228</f>
        <v>3230</v>
      </c>
      <c r="S15" s="46">
        <f>+'11'!N233</f>
        <v>50</v>
      </c>
      <c r="T15" s="46">
        <f>+'11'!N231</f>
        <v>0</v>
      </c>
      <c r="U15" s="46">
        <f>+'11'!N229</f>
        <v>15</v>
      </c>
      <c r="V15" s="46">
        <f>+'11'!N232</f>
        <v>0</v>
      </c>
      <c r="W15" s="46">
        <f>+'11'!N230</f>
        <v>1080</v>
      </c>
      <c r="X15" s="46">
        <f t="shared" si="7"/>
        <v>2085</v>
      </c>
      <c r="Y15" s="46">
        <f>+'11'!N235</f>
        <v>2085</v>
      </c>
      <c r="Z15" s="47">
        <f t="shared" si="3"/>
        <v>0</v>
      </c>
      <c r="AA15" s="47" t="s">
        <v>1397</v>
      </c>
      <c r="AB15" s="47">
        <f t="shared" si="4"/>
        <v>3165</v>
      </c>
      <c r="AC15" s="59">
        <f t="shared" si="5"/>
        <v>3165</v>
      </c>
      <c r="AD15" s="2" t="s">
        <v>1385</v>
      </c>
    </row>
    <row r="16" spans="1:30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5200</v>
      </c>
      <c r="S16" s="46">
        <f>+'12'!N233</f>
        <v>0</v>
      </c>
      <c r="T16" s="46">
        <f>+'12'!N231</f>
        <v>0</v>
      </c>
      <c r="U16" s="68">
        <f>+'12'!N229</f>
        <v>15</v>
      </c>
      <c r="V16" s="46">
        <f>+'12'!N232</f>
        <v>0</v>
      </c>
      <c r="W16" s="46">
        <f>+'12'!N230</f>
        <v>2655</v>
      </c>
      <c r="X16" s="46">
        <f t="shared" si="7"/>
        <v>2530</v>
      </c>
      <c r="Y16" s="46">
        <f>+'12'!N235</f>
        <v>2530</v>
      </c>
      <c r="Z16" s="47">
        <f t="shared" si="3"/>
        <v>0</v>
      </c>
      <c r="AA16" s="183" t="s">
        <v>1398</v>
      </c>
      <c r="AB16" s="47">
        <f t="shared" si="4"/>
        <v>5185</v>
      </c>
      <c r="AC16" s="59">
        <f t="shared" si="5"/>
        <v>5185</v>
      </c>
      <c r="AD16" s="2" t="s">
        <v>1385</v>
      </c>
    </row>
    <row r="17" spans="1:30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8505</v>
      </c>
      <c r="S17" s="46">
        <f>+'13'!N233</f>
        <v>80</v>
      </c>
      <c r="T17" s="46">
        <f>+'13'!N231</f>
        <v>0</v>
      </c>
      <c r="U17" s="68">
        <f>+'13'!N229</f>
        <v>15</v>
      </c>
      <c r="V17" s="46">
        <f>+'13'!N232</f>
        <v>0</v>
      </c>
      <c r="W17" s="46">
        <f>+'13'!N230</f>
        <v>2240</v>
      </c>
      <c r="X17" s="46">
        <f>+R17-S17-T17-U17-V17-W17</f>
        <v>6170</v>
      </c>
      <c r="Y17" s="46">
        <f>+'13'!N235</f>
        <v>6170</v>
      </c>
      <c r="Z17" s="47">
        <f t="shared" si="3"/>
        <v>0</v>
      </c>
      <c r="AA17" s="183" t="s">
        <v>1399</v>
      </c>
      <c r="AB17" s="47">
        <f t="shared" si="4"/>
        <v>8410</v>
      </c>
      <c r="AC17" s="59">
        <f t="shared" si="5"/>
        <v>8410</v>
      </c>
      <c r="AD17" s="2" t="s">
        <v>1385</v>
      </c>
    </row>
    <row r="18" spans="1:30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21</v>
      </c>
      <c r="G18" s="43">
        <f t="shared" si="0"/>
        <v>27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1100</v>
      </c>
      <c r="N18" s="19"/>
      <c r="O18" s="94">
        <v>18.77</v>
      </c>
      <c r="P18" s="83">
        <f t="shared" si="2"/>
        <v>412.94</v>
      </c>
      <c r="Q18" s="45">
        <v>14</v>
      </c>
      <c r="R18" s="46">
        <f>+'14'!N228</f>
        <v>2500</v>
      </c>
      <c r="S18" s="46">
        <f>+'14'!N233</f>
        <v>0</v>
      </c>
      <c r="T18" s="46">
        <f>+'14'!N231</f>
        <v>0</v>
      </c>
      <c r="U18" s="68">
        <f>+'14'!N229</f>
        <v>15</v>
      </c>
      <c r="V18" s="46">
        <f>+'14'!N232</f>
        <v>0</v>
      </c>
      <c r="W18" s="46">
        <f>+'14'!N230</f>
        <v>410</v>
      </c>
      <c r="X18" s="46">
        <f t="shared" si="7"/>
        <v>2075</v>
      </c>
      <c r="Y18" s="46">
        <f>+'14'!N235</f>
        <v>2075</v>
      </c>
      <c r="Z18" s="47">
        <f t="shared" si="3"/>
        <v>0</v>
      </c>
      <c r="AA18" s="184" t="s">
        <v>1400</v>
      </c>
      <c r="AB18" s="184">
        <f t="shared" si="4"/>
        <v>2485</v>
      </c>
      <c r="AC18" s="59">
        <f t="shared" si="5"/>
        <v>2485</v>
      </c>
      <c r="AD18" s="2" t="s">
        <v>1385</v>
      </c>
    </row>
    <row r="19" spans="1:30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2400</v>
      </c>
      <c r="S19" s="46">
        <f>+'15'!N233</f>
        <v>15</v>
      </c>
      <c r="T19" s="46">
        <f>+'15'!N231</f>
        <v>0</v>
      </c>
      <c r="U19" s="68">
        <f>+'15'!N229</f>
        <v>15</v>
      </c>
      <c r="V19" s="46">
        <f>+'15'!N232</f>
        <v>0</v>
      </c>
      <c r="W19" s="46">
        <f>+'15'!N230</f>
        <v>1335</v>
      </c>
      <c r="X19" s="46">
        <f t="shared" si="7"/>
        <v>1035</v>
      </c>
      <c r="Y19" s="46">
        <f>+'15'!N235</f>
        <v>1035</v>
      </c>
      <c r="Z19" s="47">
        <f t="shared" si="3"/>
        <v>0</v>
      </c>
      <c r="AA19" s="47" t="s">
        <v>1394</v>
      </c>
      <c r="AB19" s="47">
        <f t="shared" si="4"/>
        <v>2370</v>
      </c>
      <c r="AC19" s="59">
        <f t="shared" si="5"/>
        <v>2370</v>
      </c>
      <c r="AD19" s="2" t="s">
        <v>1385</v>
      </c>
    </row>
    <row r="20" spans="1:30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48</v>
      </c>
      <c r="G20" s="43">
        <f t="shared" si="0"/>
        <v>49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2925</v>
      </c>
      <c r="N20" s="19"/>
      <c r="O20" s="94">
        <v>22.25</v>
      </c>
      <c r="P20" s="83">
        <f t="shared" si="2"/>
        <v>1001.25</v>
      </c>
      <c r="Q20" s="45">
        <v>16</v>
      </c>
      <c r="R20" s="46">
        <f>+'16'!N228</f>
        <v>830</v>
      </c>
      <c r="S20" s="46">
        <f>+'16'!N233</f>
        <v>0</v>
      </c>
      <c r="T20" s="46">
        <f>+'16'!N231</f>
        <v>0</v>
      </c>
      <c r="U20" s="68">
        <f>+'16'!N229</f>
        <v>15</v>
      </c>
      <c r="V20" s="46">
        <f>+'16'!N232</f>
        <v>0</v>
      </c>
      <c r="W20" s="46">
        <f>+'16'!N230</f>
        <v>100</v>
      </c>
      <c r="X20" s="46">
        <f t="shared" si="7"/>
        <v>715</v>
      </c>
      <c r="Y20" s="46">
        <f>+'16'!N235</f>
        <v>715</v>
      </c>
      <c r="Z20" s="47">
        <f t="shared" si="3"/>
        <v>0</v>
      </c>
      <c r="AA20" s="47" t="s">
        <v>1395</v>
      </c>
      <c r="AB20" s="47">
        <f t="shared" si="4"/>
        <v>815</v>
      </c>
      <c r="AC20" s="59">
        <f t="shared" si="5"/>
        <v>815</v>
      </c>
      <c r="AD20" s="2" t="s">
        <v>1385</v>
      </c>
    </row>
    <row r="21" spans="1:30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4">
        <v>22.85</v>
      </c>
      <c r="P21" s="83">
        <f t="shared" si="2"/>
        <v>0</v>
      </c>
      <c r="Q21" s="45">
        <v>17</v>
      </c>
      <c r="R21" s="46">
        <f>+'17'!N228</f>
        <v>3950</v>
      </c>
      <c r="S21" s="46">
        <f>+'17'!N233</f>
        <v>150</v>
      </c>
      <c r="T21" s="46">
        <f>+'17'!N231</f>
        <v>0</v>
      </c>
      <c r="U21" s="68">
        <f>+'17'!N229</f>
        <v>15</v>
      </c>
      <c r="V21" s="46">
        <f>+'17'!N232</f>
        <v>0</v>
      </c>
      <c r="W21" s="46">
        <f>+'17'!N230</f>
        <v>1555</v>
      </c>
      <c r="X21" s="46">
        <f t="shared" si="7"/>
        <v>2230</v>
      </c>
      <c r="Y21" s="46">
        <f>+'17'!N235</f>
        <v>2230</v>
      </c>
      <c r="Z21" s="47">
        <f t="shared" si="3"/>
        <v>0</v>
      </c>
      <c r="AA21" s="47" t="s">
        <v>1396</v>
      </c>
      <c r="AB21" s="47">
        <f t="shared" si="4"/>
        <v>3785</v>
      </c>
      <c r="AC21" s="59">
        <f t="shared" si="5"/>
        <v>3785</v>
      </c>
      <c r="AD21" s="2" t="s">
        <v>1385</v>
      </c>
    </row>
    <row r="22" spans="1:30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70</v>
      </c>
      <c r="G22" s="43">
        <f t="shared" si="0"/>
        <v>74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</v>
      </c>
      <c r="J22" s="43">
        <f t="shared" si="1"/>
        <v>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6200</v>
      </c>
      <c r="N22" s="19"/>
      <c r="O22" s="94">
        <v>26.6</v>
      </c>
      <c r="P22" s="83">
        <f t="shared" si="2"/>
        <v>1649.2</v>
      </c>
      <c r="Q22" s="45">
        <v>18</v>
      </c>
      <c r="R22" s="46">
        <f>+'18'!N228</f>
        <v>3685</v>
      </c>
      <c r="S22" s="46">
        <f>+'18'!N233</f>
        <v>65</v>
      </c>
      <c r="T22" s="46">
        <f>+'18'!N231</f>
        <v>0</v>
      </c>
      <c r="U22" s="68">
        <f>+'18'!N229</f>
        <v>15</v>
      </c>
      <c r="V22" s="46">
        <f>+'18'!N232</f>
        <v>0</v>
      </c>
      <c r="W22" s="46">
        <f>+'18'!N230</f>
        <v>430</v>
      </c>
      <c r="X22" s="46">
        <f t="shared" si="7"/>
        <v>3175</v>
      </c>
      <c r="Y22" s="46">
        <f>+'18'!N235</f>
        <v>3175</v>
      </c>
      <c r="Z22" s="47">
        <f t="shared" si="3"/>
        <v>0</v>
      </c>
      <c r="AA22" s="47" t="s">
        <v>1397</v>
      </c>
      <c r="AB22" s="47">
        <f t="shared" si="4"/>
        <v>3605</v>
      </c>
      <c r="AC22" s="59">
        <f t="shared" si="5"/>
        <v>3605</v>
      </c>
      <c r="AD22" s="2" t="s">
        <v>1385</v>
      </c>
    </row>
    <row r="23" spans="1:30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5110</v>
      </c>
      <c r="S23" s="46">
        <f>+'19'!N233</f>
        <v>0</v>
      </c>
      <c r="T23" s="46">
        <f>+'19'!N231</f>
        <v>0</v>
      </c>
      <c r="U23" s="68">
        <f>+'19'!N229</f>
        <v>15</v>
      </c>
      <c r="V23" s="46">
        <f>+'19'!N232</f>
        <v>0</v>
      </c>
      <c r="W23" s="46">
        <f>+'19'!N230</f>
        <v>1315</v>
      </c>
      <c r="X23" s="46">
        <f t="shared" si="7"/>
        <v>3780</v>
      </c>
      <c r="Y23" s="46">
        <f>+'19'!N235</f>
        <v>3780</v>
      </c>
      <c r="Z23" s="47">
        <f t="shared" si="3"/>
        <v>0</v>
      </c>
      <c r="AA23" s="183" t="s">
        <v>1398</v>
      </c>
      <c r="AB23" s="47">
        <f t="shared" si="4"/>
        <v>5095</v>
      </c>
      <c r="AC23" s="59">
        <f t="shared" si="5"/>
        <v>5095</v>
      </c>
      <c r="AD23" s="2" t="s">
        <v>1385</v>
      </c>
    </row>
    <row r="24" spans="1:30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3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</v>
      </c>
      <c r="N24" s="19"/>
      <c r="O24" s="94">
        <v>40.51</v>
      </c>
      <c r="P24" s="83">
        <f t="shared" si="2"/>
        <v>81.02</v>
      </c>
      <c r="Q24" s="45">
        <v>20</v>
      </c>
      <c r="R24" s="46">
        <f>+'20'!N228</f>
        <v>3710</v>
      </c>
      <c r="S24" s="46">
        <f>+'20'!N233</f>
        <v>0</v>
      </c>
      <c r="T24" s="46">
        <f>+'20'!N231</f>
        <v>0</v>
      </c>
      <c r="U24" s="68">
        <f>+'20'!N229</f>
        <v>15</v>
      </c>
      <c r="V24" s="46">
        <f>+'20'!N232</f>
        <v>0</v>
      </c>
      <c r="W24" s="46">
        <f>+'20'!N230</f>
        <v>1060</v>
      </c>
      <c r="X24" s="46">
        <f t="shared" si="7"/>
        <v>2635</v>
      </c>
      <c r="Y24" s="46">
        <f>+'20'!N235</f>
        <v>2755</v>
      </c>
      <c r="Z24" s="47">
        <f t="shared" si="3"/>
        <v>120</v>
      </c>
      <c r="AA24" s="183" t="s">
        <v>1399</v>
      </c>
      <c r="AB24" s="47">
        <f t="shared" si="4"/>
        <v>3815</v>
      </c>
      <c r="AC24" s="59">
        <f t="shared" si="5"/>
        <v>3935</v>
      </c>
      <c r="AD24" s="2" t="s">
        <v>1385</v>
      </c>
    </row>
    <row r="25" spans="1:30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5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22</v>
      </c>
      <c r="G25" s="43">
        <f t="shared" si="0"/>
        <v>27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3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24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2400</v>
      </c>
      <c r="N25" s="19"/>
      <c r="O25" s="94">
        <v>39.770000000000003</v>
      </c>
      <c r="P25" s="83">
        <f t="shared" si="2"/>
        <v>954.48</v>
      </c>
      <c r="Q25" s="45">
        <v>21</v>
      </c>
      <c r="R25" s="46">
        <f>+'21'!N228</f>
        <v>2595</v>
      </c>
      <c r="S25" s="46">
        <f>+'21'!N233</f>
        <v>25</v>
      </c>
      <c r="T25" s="46">
        <f>+'21'!N231</f>
        <v>0</v>
      </c>
      <c r="U25" s="68">
        <f>+'21'!N229</f>
        <v>15</v>
      </c>
      <c r="V25" s="46">
        <f>+'21'!N232</f>
        <v>0</v>
      </c>
      <c r="W25" s="46">
        <f>+'21'!N230</f>
        <v>775</v>
      </c>
      <c r="X25" s="46">
        <f t="shared" si="7"/>
        <v>1780</v>
      </c>
      <c r="Y25" s="46">
        <f>+'21'!N235</f>
        <v>1780</v>
      </c>
      <c r="Z25" s="47">
        <f t="shared" si="3"/>
        <v>0</v>
      </c>
      <c r="AA25" s="47" t="s">
        <v>1400</v>
      </c>
      <c r="AB25" s="47">
        <f t="shared" si="4"/>
        <v>2555</v>
      </c>
      <c r="AC25" s="59">
        <f t="shared" si="5"/>
        <v>2555</v>
      </c>
      <c r="AD25" s="2" t="s">
        <v>1385</v>
      </c>
    </row>
    <row r="26" spans="1:30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>
        <f>+'22'!N228</f>
        <v>2230</v>
      </c>
      <c r="S26" s="46">
        <f>+'22'!N233</f>
        <v>0</v>
      </c>
      <c r="T26" s="46">
        <f>+'22'!N231</f>
        <v>0</v>
      </c>
      <c r="U26" s="68">
        <f>+'22'!N229</f>
        <v>15</v>
      </c>
      <c r="V26" s="46">
        <f>+'22'!N232</f>
        <v>0</v>
      </c>
      <c r="W26" s="46">
        <f>+'22'!N230</f>
        <v>910</v>
      </c>
      <c r="X26" s="46">
        <f t="shared" si="7"/>
        <v>1305</v>
      </c>
      <c r="Y26" s="46">
        <f>+'22'!N235</f>
        <v>1305</v>
      </c>
      <c r="Z26" s="47">
        <f t="shared" si="3"/>
        <v>0</v>
      </c>
      <c r="AA26" s="47" t="s">
        <v>1394</v>
      </c>
      <c r="AB26" s="47">
        <f t="shared" si="4"/>
        <v>2215</v>
      </c>
      <c r="AC26" s="59">
        <f t="shared" si="5"/>
        <v>2215</v>
      </c>
      <c r="AD26" s="2" t="s">
        <v>1385</v>
      </c>
    </row>
    <row r="27" spans="1:30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2560</v>
      </c>
      <c r="S27" s="46">
        <f>+'23'!N233</f>
        <v>0</v>
      </c>
      <c r="T27" s="46">
        <f>+'23'!N231</f>
        <v>0</v>
      </c>
      <c r="U27" s="68">
        <f>+'23'!N229</f>
        <v>15</v>
      </c>
      <c r="V27" s="46">
        <f>+'23'!N232</f>
        <v>0</v>
      </c>
      <c r="W27" s="46">
        <f>+'23'!N230</f>
        <v>485</v>
      </c>
      <c r="X27" s="46">
        <f>+R27-S27-T27-U27-V27-W27</f>
        <v>2060</v>
      </c>
      <c r="Y27" s="46">
        <f>+'23'!N235</f>
        <v>2060</v>
      </c>
      <c r="Z27" s="47">
        <f>+Y27-X27</f>
        <v>0</v>
      </c>
      <c r="AA27" s="47" t="s">
        <v>1395</v>
      </c>
      <c r="AB27" s="47">
        <f t="shared" si="4"/>
        <v>2545</v>
      </c>
      <c r="AC27" s="59">
        <f t="shared" si="5"/>
        <v>2545</v>
      </c>
      <c r="AD27" s="2" t="s">
        <v>1385</v>
      </c>
    </row>
    <row r="28" spans="1:30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6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16</v>
      </c>
      <c r="G28" s="43">
        <f t="shared" si="9"/>
        <v>22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0">E28+F28-H28-K28-I28</f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1800</v>
      </c>
      <c r="N28" s="19"/>
      <c r="O28" s="94">
        <v>31.97</v>
      </c>
      <c r="P28" s="83">
        <f t="shared" si="2"/>
        <v>575.46</v>
      </c>
      <c r="Q28" s="45">
        <v>24</v>
      </c>
      <c r="R28" s="46">
        <f>+'24'!N228</f>
        <v>3850</v>
      </c>
      <c r="S28" s="46">
        <f>+'24'!N233</f>
        <v>60</v>
      </c>
      <c r="T28" s="46">
        <f>+'24'!N231</f>
        <v>0</v>
      </c>
      <c r="U28" s="68">
        <f>+'24'!N229</f>
        <v>15</v>
      </c>
      <c r="V28" s="46">
        <f>+'24'!N232</f>
        <v>0</v>
      </c>
      <c r="W28" s="46">
        <f>+'24'!N230</f>
        <v>1180</v>
      </c>
      <c r="X28" s="46">
        <f t="shared" si="7"/>
        <v>2595</v>
      </c>
      <c r="Y28" s="46">
        <f>+'24'!N235</f>
        <v>2595</v>
      </c>
      <c r="Z28" s="47">
        <f t="shared" si="3"/>
        <v>0</v>
      </c>
      <c r="AA28" s="47" t="s">
        <v>1396</v>
      </c>
      <c r="AB28" s="47">
        <f t="shared" si="4"/>
        <v>3775</v>
      </c>
      <c r="AC28" s="59">
        <f t="shared" si="5"/>
        <v>3775</v>
      </c>
      <c r="AD28" s="2" t="s">
        <v>1385</v>
      </c>
    </row>
    <row r="29" spans="1:30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2440</v>
      </c>
      <c r="S29" s="46">
        <f>+'25'!N233</f>
        <v>85</v>
      </c>
      <c r="T29" s="46">
        <f>+'25'!N231</f>
        <v>0</v>
      </c>
      <c r="U29" s="68">
        <f>+'25'!N229</f>
        <v>15</v>
      </c>
      <c r="V29" s="46">
        <f>+'25'!N232</f>
        <v>0</v>
      </c>
      <c r="W29" s="46">
        <f>+'25'!N230</f>
        <v>300</v>
      </c>
      <c r="X29" s="46">
        <f t="shared" si="7"/>
        <v>2040</v>
      </c>
      <c r="Y29" s="46">
        <f>+'25'!N235</f>
        <v>2040</v>
      </c>
      <c r="Z29" s="47">
        <f t="shared" si="3"/>
        <v>0</v>
      </c>
      <c r="AA29" s="47" t="s">
        <v>1397</v>
      </c>
      <c r="AB29" s="47">
        <f t="shared" si="4"/>
        <v>2340</v>
      </c>
      <c r="AC29" s="59">
        <f t="shared" si="5"/>
        <v>2340</v>
      </c>
      <c r="AD29" s="2" t="s">
        <v>1385</v>
      </c>
    </row>
    <row r="30" spans="1:30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4820</v>
      </c>
      <c r="S30" s="46">
        <f>+'26'!N233</f>
        <v>115</v>
      </c>
      <c r="T30" s="46">
        <f>+'26'!N231</f>
        <v>0</v>
      </c>
      <c r="U30" s="68">
        <f>+'26'!N229</f>
        <v>15</v>
      </c>
      <c r="V30" s="46">
        <f>+'26'!N232</f>
        <v>0</v>
      </c>
      <c r="W30" s="46">
        <f>+'26'!N230</f>
        <v>1265</v>
      </c>
      <c r="X30" s="46">
        <f t="shared" si="7"/>
        <v>3425</v>
      </c>
      <c r="Y30" s="46">
        <f>+'26'!N235</f>
        <v>3425</v>
      </c>
      <c r="Z30" s="47">
        <f t="shared" si="3"/>
        <v>0</v>
      </c>
      <c r="AA30" s="183" t="s">
        <v>1398</v>
      </c>
      <c r="AB30" s="47">
        <f t="shared" si="4"/>
        <v>4690</v>
      </c>
      <c r="AC30" s="59">
        <f t="shared" si="5"/>
        <v>4690</v>
      </c>
      <c r="AD30" s="2" t="s">
        <v>1385</v>
      </c>
    </row>
    <row r="31" spans="1:30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80</v>
      </c>
      <c r="G31" s="43">
        <f t="shared" si="0"/>
        <v>82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5</v>
      </c>
      <c r="J31" s="43">
        <f t="shared" si="10"/>
        <v>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7200</v>
      </c>
      <c r="N31" s="19"/>
      <c r="O31" s="94">
        <v>38.46</v>
      </c>
      <c r="P31" s="83">
        <f t="shared" si="2"/>
        <v>2769.12</v>
      </c>
      <c r="Q31" s="45">
        <v>27</v>
      </c>
      <c r="R31" s="46">
        <f>+'27'!N228</f>
        <v>5185</v>
      </c>
      <c r="S31" s="46">
        <f>+'27'!N233</f>
        <v>170</v>
      </c>
      <c r="T31" s="46">
        <f>+'27'!N231</f>
        <v>0</v>
      </c>
      <c r="U31" s="68">
        <f>+'27'!N229</f>
        <v>15</v>
      </c>
      <c r="V31" s="46">
        <f>+'27'!N232</f>
        <v>0</v>
      </c>
      <c r="W31" s="46">
        <f>+'27'!N230</f>
        <v>320</v>
      </c>
      <c r="X31" s="46">
        <f t="shared" si="7"/>
        <v>4680</v>
      </c>
      <c r="Y31" s="46">
        <f>+'27'!N235</f>
        <v>4680</v>
      </c>
      <c r="Z31" s="47">
        <f t="shared" si="3"/>
        <v>0</v>
      </c>
      <c r="AA31" s="183" t="s">
        <v>1399</v>
      </c>
      <c r="AB31" s="47">
        <f t="shared" si="4"/>
        <v>5000</v>
      </c>
      <c r="AC31" s="59">
        <f t="shared" si="5"/>
        <v>5000</v>
      </c>
      <c r="AD31" s="2" t="s">
        <v>1385</v>
      </c>
    </row>
    <row r="32" spans="1:30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11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110</v>
      </c>
      <c r="G32" s="43">
        <f t="shared" si="0"/>
        <v>121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10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111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14430</v>
      </c>
      <c r="N32" s="19"/>
      <c r="O32" s="94">
        <v>46.37</v>
      </c>
      <c r="P32" s="83">
        <f t="shared" si="2"/>
        <v>5147.07</v>
      </c>
      <c r="Q32" s="45">
        <v>28</v>
      </c>
      <c r="R32" s="46">
        <f>+'28'!N228</f>
        <v>1300</v>
      </c>
      <c r="S32" s="46">
        <f>+'28'!N233</f>
        <v>0</v>
      </c>
      <c r="T32" s="46">
        <f>+'28'!N231</f>
        <v>0</v>
      </c>
      <c r="U32" s="68">
        <f>+'28'!N229</f>
        <v>15</v>
      </c>
      <c r="V32" s="46">
        <f>+'28'!N232</f>
        <v>0</v>
      </c>
      <c r="W32" s="46">
        <f>+'28'!N230</f>
        <v>600</v>
      </c>
      <c r="X32" s="46">
        <f t="shared" si="7"/>
        <v>685</v>
      </c>
      <c r="Y32" s="46">
        <f>+'28'!N235</f>
        <v>685</v>
      </c>
      <c r="Z32" s="47">
        <f t="shared" si="3"/>
        <v>0</v>
      </c>
      <c r="AA32" s="47" t="s">
        <v>1400</v>
      </c>
      <c r="AB32" s="47">
        <f t="shared" si="4"/>
        <v>1285</v>
      </c>
      <c r="AC32" s="59">
        <f t="shared" si="5"/>
        <v>1285</v>
      </c>
      <c r="AD32" s="2" t="s">
        <v>1385</v>
      </c>
    </row>
    <row r="33" spans="1:30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46">
        <f>+'29'!N228</f>
        <v>2800</v>
      </c>
      <c r="S33" s="46">
        <f>+'29'!N233</f>
        <v>0</v>
      </c>
      <c r="T33" s="46">
        <f>+'28'!N231</f>
        <v>0</v>
      </c>
      <c r="U33" s="68">
        <f>+'29'!N229</f>
        <v>15</v>
      </c>
      <c r="V33" s="46">
        <f>+'29'!N232</f>
        <v>0</v>
      </c>
      <c r="W33" s="46">
        <f>+'29'!N230</f>
        <v>1650</v>
      </c>
      <c r="X33" s="46">
        <f t="shared" ref="X33" si="11">+R33-S33-T33-U33-V33-W33</f>
        <v>1135</v>
      </c>
      <c r="Y33" s="46">
        <f>+'29'!N235</f>
        <v>1135</v>
      </c>
      <c r="Z33" s="47">
        <f t="shared" ref="Z33" si="12">+Y33-X33</f>
        <v>0</v>
      </c>
      <c r="AA33" s="47" t="s">
        <v>1394</v>
      </c>
      <c r="AB33" s="47">
        <f t="shared" si="4"/>
        <v>2785</v>
      </c>
      <c r="AC33" s="59">
        <f t="shared" si="5"/>
        <v>2785</v>
      </c>
      <c r="AD33" s="2" t="s">
        <v>1385</v>
      </c>
    </row>
    <row r="34" spans="1:30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33</v>
      </c>
      <c r="G34" s="43">
        <f t="shared" si="0"/>
        <v>33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1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32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4160</v>
      </c>
      <c r="N34" s="19"/>
      <c r="O34" s="94">
        <v>38.07</v>
      </c>
      <c r="P34" s="83">
        <f t="shared" si="2"/>
        <v>1218.24</v>
      </c>
      <c r="Q34" s="45">
        <v>30</v>
      </c>
      <c r="R34" s="46">
        <f>+'30'!N228</f>
        <v>1060</v>
      </c>
      <c r="S34" s="46">
        <f>+'30'!N233</f>
        <v>0</v>
      </c>
      <c r="T34" s="46">
        <f>+'30'!N231</f>
        <v>0</v>
      </c>
      <c r="U34" s="68">
        <f>+'30'!N229</f>
        <v>15</v>
      </c>
      <c r="V34" s="46">
        <f>+'30'!N232</f>
        <v>0</v>
      </c>
      <c r="W34" s="46">
        <f>+'30'!N230</f>
        <v>350</v>
      </c>
      <c r="X34" s="46">
        <f t="shared" si="7"/>
        <v>695</v>
      </c>
      <c r="Y34" s="46">
        <f>+'30'!N235</f>
        <v>695</v>
      </c>
      <c r="Z34" s="47">
        <f t="shared" si="3"/>
        <v>0</v>
      </c>
      <c r="AA34" s="47" t="s">
        <v>1395</v>
      </c>
      <c r="AB34" s="47">
        <f t="shared" si="4"/>
        <v>1045</v>
      </c>
      <c r="AC34" s="59">
        <f t="shared" si="5"/>
        <v>1045</v>
      </c>
      <c r="AD34" s="2" t="s">
        <v>1385</v>
      </c>
    </row>
    <row r="35" spans="1:30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+'31.'!N228</f>
        <v>2470</v>
      </c>
      <c r="S35" s="46">
        <f>+'31.'!N233</f>
        <v>50</v>
      </c>
      <c r="T35" s="46">
        <f>+'31.'!N231</f>
        <v>0</v>
      </c>
      <c r="U35" s="68">
        <f>+'31.'!N229</f>
        <v>0</v>
      </c>
      <c r="V35" s="46">
        <f>+'31'!N232</f>
        <v>0</v>
      </c>
      <c r="W35" s="46">
        <f>+'31.'!N230</f>
        <v>1240</v>
      </c>
      <c r="X35" s="46">
        <f t="shared" si="7"/>
        <v>1180</v>
      </c>
      <c r="Y35" s="46">
        <f>+'31.'!N235</f>
        <v>1180</v>
      </c>
      <c r="Z35" s="47">
        <f t="shared" si="3"/>
        <v>0</v>
      </c>
      <c r="AA35" s="47" t="s">
        <v>1396</v>
      </c>
      <c r="AB35" s="47">
        <f t="shared" si="4"/>
        <v>2420</v>
      </c>
      <c r="AC35" s="59">
        <f t="shared" si="5"/>
        <v>2420</v>
      </c>
    </row>
    <row r="36" spans="1:30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AB36" si="13">SUM(R5:R35)</f>
        <v>98345</v>
      </c>
      <c r="S36" s="48">
        <f t="shared" si="13"/>
        <v>1795</v>
      </c>
      <c r="T36" s="48">
        <f t="shared" si="13"/>
        <v>0</v>
      </c>
      <c r="U36" s="48">
        <f t="shared" si="13"/>
        <v>450</v>
      </c>
      <c r="V36" s="48">
        <f t="shared" si="13"/>
        <v>0</v>
      </c>
      <c r="W36" s="48">
        <f t="shared" si="13"/>
        <v>30530</v>
      </c>
      <c r="X36" s="48">
        <f t="shared" si="13"/>
        <v>65570</v>
      </c>
      <c r="Y36" s="48">
        <f t="shared" si="13"/>
        <v>65690</v>
      </c>
      <c r="Z36" s="48">
        <f t="shared" si="13"/>
        <v>120</v>
      </c>
      <c r="AA36" s="48">
        <f t="shared" si="13"/>
        <v>0</v>
      </c>
      <c r="AB36" s="48">
        <f t="shared" si="13"/>
        <v>96220</v>
      </c>
      <c r="AC36" s="5"/>
    </row>
    <row r="37" spans="1:30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30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47</v>
      </c>
      <c r="G38" s="43">
        <f t="shared" si="0"/>
        <v>47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0"/>
        <v>7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40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2000</v>
      </c>
      <c r="N38" s="19"/>
      <c r="O38" s="94">
        <v>27.84</v>
      </c>
      <c r="P38" s="83">
        <f t="shared" si="2"/>
        <v>1113.5999999999999</v>
      </c>
      <c r="Q38" s="5"/>
      <c r="R38" s="99">
        <v>28</v>
      </c>
      <c r="S38" s="5" t="s">
        <v>1401</v>
      </c>
      <c r="T38" s="185" t="s">
        <v>1402</v>
      </c>
      <c r="U38" s="5"/>
      <c r="V38" s="5"/>
      <c r="W38" s="5"/>
      <c r="X38" s="5"/>
      <c r="Y38" s="5"/>
      <c r="Z38" s="5"/>
      <c r="AA38" s="5"/>
    </row>
    <row r="39" spans="1:30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33</v>
      </c>
      <c r="G39" s="43">
        <f t="shared" si="0"/>
        <v>38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10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1300</v>
      </c>
      <c r="N39" s="19"/>
      <c r="O39" s="94">
        <v>27.12</v>
      </c>
      <c r="P39" s="83">
        <f t="shared" si="2"/>
        <v>705.12</v>
      </c>
      <c r="Q39" s="5"/>
      <c r="R39" s="99"/>
      <c r="S39" s="5"/>
      <c r="T39" s="185" t="s">
        <v>1403</v>
      </c>
      <c r="U39" s="5"/>
      <c r="V39" s="5"/>
      <c r="W39" s="5"/>
      <c r="X39" s="5"/>
      <c r="Y39" s="5"/>
      <c r="Z39" s="5"/>
      <c r="AA39" s="5"/>
    </row>
    <row r="40" spans="1:30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5"/>
      <c r="S40" s="5"/>
      <c r="T40" s="185" t="s">
        <v>1404</v>
      </c>
      <c r="U40" s="5"/>
      <c r="V40" s="5"/>
      <c r="W40" s="186"/>
      <c r="X40" s="5"/>
      <c r="Y40" s="5"/>
      <c r="Z40" s="5"/>
      <c r="AA40" s="5"/>
    </row>
    <row r="41" spans="1:30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30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30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30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30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2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21</v>
      </c>
      <c r="G45" s="43">
        <f t="shared" si="0"/>
        <v>23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2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6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15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750</v>
      </c>
      <c r="N45" s="19"/>
      <c r="O45" s="94">
        <v>19.05</v>
      </c>
      <c r="P45" s="83">
        <f t="shared" si="2"/>
        <v>285.75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30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21</v>
      </c>
      <c r="G46" s="43">
        <f>+E46+F46</f>
        <v>25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900</v>
      </c>
      <c r="N46" s="19"/>
      <c r="O46" s="94">
        <v>19.21</v>
      </c>
      <c r="P46" s="83">
        <f t="shared" si="2"/>
        <v>345.78000000000003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30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31</v>
      </c>
      <c r="G47" s="43">
        <f>+E47+F47</f>
        <v>38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1750</v>
      </c>
      <c r="N47" s="19"/>
      <c r="O47" s="94">
        <v>18.88</v>
      </c>
      <c r="P47" s="83">
        <f t="shared" si="2"/>
        <v>660.8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0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16</v>
      </c>
      <c r="G48" s="43">
        <f>+E48+F48</f>
        <v>24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3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750</v>
      </c>
      <c r="N48" s="19"/>
      <c r="O48" s="94">
        <v>20.43</v>
      </c>
      <c r="P48" s="83">
        <f t="shared" si="2"/>
        <v>306.45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94">
        <v>21.81</v>
      </c>
      <c r="P49" s="83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21</v>
      </c>
      <c r="G50" s="43">
        <f t="shared" si="0"/>
        <v>26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19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950</v>
      </c>
      <c r="N50" s="19"/>
      <c r="O50" s="94">
        <v>14.65</v>
      </c>
      <c r="P50" s="83">
        <f t="shared" si="2"/>
        <v>278.35000000000002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6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26</v>
      </c>
      <c r="G52" s="43">
        <f t="shared" si="0"/>
        <v>32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1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31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1550</v>
      </c>
      <c r="N52" s="19"/>
      <c r="O52" s="94">
        <v>17.53</v>
      </c>
      <c r="P52" s="83">
        <f t="shared" si="2"/>
        <v>543.43000000000006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4">
        <v>31.46</v>
      </c>
      <c r="P56" s="83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4">
        <v>34.56</v>
      </c>
      <c r="P57" s="83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4">
        <v>29.82</v>
      </c>
      <c r="P61" s="83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4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12</v>
      </c>
      <c r="G64" s="43">
        <f t="shared" si="0"/>
        <v>13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450</v>
      </c>
      <c r="N64" s="19"/>
      <c r="O64" s="94">
        <v>22.49</v>
      </c>
      <c r="P64" s="83">
        <f t="shared" si="2"/>
        <v>202.41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14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94">
        <v>23.12</v>
      </c>
      <c r="P65" s="83">
        <f t="shared" si="2"/>
        <v>300.56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5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5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3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33</v>
      </c>
      <c r="G73" s="43">
        <f t="shared" si="0"/>
        <v>36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6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30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1500</v>
      </c>
      <c r="N73" s="19"/>
      <c r="O73" s="94">
        <v>17.09</v>
      </c>
      <c r="P73" s="83">
        <f t="shared" si="15"/>
        <v>512.70000000000005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6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33</v>
      </c>
      <c r="G75" s="43">
        <f t="shared" si="0"/>
        <v>39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3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36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1800</v>
      </c>
      <c r="N75" s="19"/>
      <c r="O75" s="94">
        <v>17.329999999999998</v>
      </c>
      <c r="P75" s="83">
        <f t="shared" si="15"/>
        <v>623.87999999999988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4">
        <v>14.35</v>
      </c>
      <c r="P78" s="83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4">
        <v>11.58</v>
      </c>
      <c r="P79" s="83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6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6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6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6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35</v>
      </c>
      <c r="G86" s="43">
        <f t="shared" si="16"/>
        <v>41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6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5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30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1050</v>
      </c>
      <c r="N86" s="19"/>
      <c r="O86" s="94"/>
      <c r="P86" s="83">
        <f t="shared" si="15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5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6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6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6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6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22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15</v>
      </c>
      <c r="G98" s="43">
        <f>+E98+F98</f>
        <v>37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8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29</v>
      </c>
      <c r="L98" s="20">
        <v>100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2900</v>
      </c>
      <c r="N98" s="19"/>
      <c r="O98" s="94"/>
      <c r="P98" s="83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3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5</v>
      </c>
      <c r="G99" s="43">
        <f t="shared" si="16"/>
        <v>8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2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6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330</v>
      </c>
      <c r="N99" s="19"/>
      <c r="O99" s="94"/>
      <c r="P99" s="83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6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16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25</v>
      </c>
      <c r="G101" s="43">
        <f t="shared" si="16"/>
        <v>41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15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26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1560</v>
      </c>
      <c r="N101" s="19"/>
      <c r="O101" s="94"/>
      <c r="P101" s="83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21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20</v>
      </c>
      <c r="G102" s="43">
        <f t="shared" si="16"/>
        <v>41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1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18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22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2200</v>
      </c>
      <c r="N102" s="19"/>
      <c r="O102" s="94">
        <v>13.03</v>
      </c>
      <c r="P102" s="83">
        <f t="shared" si="15"/>
        <v>286.65999999999997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6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4">
        <v>11.91</v>
      </c>
      <c r="P103" s="83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6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6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6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6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6"/>
        <v>0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4">
        <v>33</v>
      </c>
      <c r="P110" s="83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6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6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6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6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35</v>
      </c>
      <c r="G116" s="43">
        <f t="shared" si="16"/>
        <v>38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37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1850</v>
      </c>
      <c r="N116" s="19"/>
      <c r="O116" s="94">
        <v>9.91</v>
      </c>
      <c r="P116" s="83">
        <f t="shared" si="15"/>
        <v>366.67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1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50</v>
      </c>
      <c r="G117" s="43">
        <f t="shared" si="16"/>
        <v>51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51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3060</v>
      </c>
      <c r="N117" s="19"/>
      <c r="O117" s="94"/>
      <c r="P117" s="83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6"/>
        <v>0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4">
        <v>21.75</v>
      </c>
      <c r="P118" s="83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6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6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6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6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6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6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6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6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6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6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6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8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6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6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6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8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6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6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10</v>
      </c>
      <c r="G144" s="43">
        <f t="shared" si="16"/>
        <v>10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4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6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240</v>
      </c>
      <c r="N144" s="19"/>
      <c r="O144" s="94"/>
      <c r="P144" s="83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6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65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6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9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19"/>
        <v>10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8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2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50</v>
      </c>
      <c r="N152" s="19"/>
      <c r="O152" s="94"/>
      <c r="P152" s="83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8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15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30</v>
      </c>
      <c r="G154" s="43">
        <f t="shared" si="19"/>
        <v>45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10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35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1750</v>
      </c>
      <c r="N154" s="19"/>
      <c r="O154" s="94">
        <v>29.96</v>
      </c>
      <c r="P154" s="83">
        <f t="shared" si="18"/>
        <v>1048.6000000000001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3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3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3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165</v>
      </c>
      <c r="N156" s="19"/>
      <c r="O156" s="94"/>
      <c r="P156" s="83">
        <f t="shared" si="18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6"/>
      <c r="P162" s="83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18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18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1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17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1360</v>
      </c>
      <c r="N164" s="19"/>
      <c r="O164" s="96"/>
      <c r="P164" s="83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14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30</v>
      </c>
      <c r="G167" s="43">
        <f t="shared" si="19"/>
        <v>44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18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26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1560</v>
      </c>
      <c r="N167" s="19"/>
      <c r="O167" s="94">
        <v>38</v>
      </c>
      <c r="P167" s="83">
        <f t="shared" si="18"/>
        <v>988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15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40</v>
      </c>
      <c r="G168" s="43">
        <f t="shared" si="19"/>
        <v>55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24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31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3720</v>
      </c>
      <c r="N168" s="19"/>
      <c r="O168" s="94">
        <v>73</v>
      </c>
      <c r="P168" s="83">
        <f t="shared" si="18"/>
        <v>2263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8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8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8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8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8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8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8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8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156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156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78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78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4290</v>
      </c>
      <c r="N179" s="19"/>
      <c r="O179" s="96"/>
      <c r="P179" s="83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8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4">
        <v>33</v>
      </c>
      <c r="P181" s="83">
        <f t="shared" si="18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4">
        <v>83</v>
      </c>
      <c r="P182" s="83">
        <f t="shared" si="18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8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8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8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8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8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8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8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8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9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10</v>
      </c>
      <c r="G191" s="43">
        <f>+E191+F191</f>
        <v>19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17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2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40</v>
      </c>
      <c r="N191" s="19"/>
      <c r="O191" s="96"/>
      <c r="P191" s="83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8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8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8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8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8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7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20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1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1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1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9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 t="s">
        <v>727</v>
      </c>
      <c r="D215" s="19" t="s">
        <v>436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5</v>
      </c>
      <c r="G215" s="43">
        <f t="shared" si="19"/>
        <v>5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5</v>
      </c>
      <c r="L215" s="20">
        <v>40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200</v>
      </c>
      <c r="N215" s="19"/>
      <c r="O215" s="75"/>
      <c r="P215" s="83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9"/>
      <c r="C216" s="19" t="s">
        <v>1387</v>
      </c>
      <c r="D216" s="19" t="s">
        <v>436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10</v>
      </c>
      <c r="G216" s="43">
        <f t="shared" si="19"/>
        <v>10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7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3</v>
      </c>
      <c r="L216" s="20">
        <v>40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120</v>
      </c>
      <c r="N216" s="19"/>
      <c r="O216" s="75"/>
      <c r="P216" s="83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 t="s">
        <v>1388</v>
      </c>
      <c r="D217" s="19" t="s">
        <v>436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10</v>
      </c>
      <c r="G217" s="43">
        <f t="shared" ref="G217:G222" si="22">+E217+F217</f>
        <v>10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9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</v>
      </c>
      <c r="L217" s="20">
        <v>35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35</v>
      </c>
      <c r="N217" s="19"/>
      <c r="O217" s="75"/>
      <c r="P217" s="83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 t="s">
        <v>1389</v>
      </c>
      <c r="D218" s="19" t="s">
        <v>436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43">
        <f t="shared" si="22"/>
        <v>20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11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9</v>
      </c>
      <c r="L218" s="20">
        <v>35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315</v>
      </c>
      <c r="N218" s="19"/>
      <c r="O218" s="75"/>
      <c r="P218" s="83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 t="s">
        <v>1390</v>
      </c>
      <c r="D219" s="19" t="s">
        <v>436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20</v>
      </c>
      <c r="G219" s="43">
        <f t="shared" si="22"/>
        <v>20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19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1</v>
      </c>
      <c r="L219" s="20">
        <v>35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35</v>
      </c>
      <c r="N219" s="19"/>
      <c r="O219" s="75"/>
      <c r="P219" s="83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2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3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4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3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06" t="s">
        <v>223</v>
      </c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8"/>
      <c r="O225" s="78" t="s">
        <v>287</v>
      </c>
      <c r="P225" s="79">
        <f>SUM(P5:P224)</f>
        <v>31305.379999999994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17" t="s">
        <v>224</v>
      </c>
      <c r="B226" s="118"/>
      <c r="C226" s="118"/>
      <c r="D226" s="119"/>
      <c r="E226" s="109" t="s">
        <v>240</v>
      </c>
      <c r="F226" s="110"/>
      <c r="G226" s="144" t="s">
        <v>225</v>
      </c>
      <c r="H226" s="145"/>
      <c r="I226" s="146"/>
      <c r="J226" s="111" t="s">
        <v>226</v>
      </c>
      <c r="K226" s="111"/>
      <c r="L226" s="111"/>
      <c r="M226" s="52">
        <f>SUM(M5:M224)</f>
        <v>98345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20" t="s">
        <v>227</v>
      </c>
      <c r="B227" s="121"/>
      <c r="C227" s="142">
        <f>+M229</f>
        <v>98345</v>
      </c>
      <c r="D227" s="143"/>
      <c r="E227" s="54" t="s">
        <v>228</v>
      </c>
      <c r="F227" s="55">
        <f>+M226</f>
        <v>98345</v>
      </c>
      <c r="G227" s="56" t="s">
        <v>217</v>
      </c>
      <c r="H227" s="131">
        <f>SUM(U36)</f>
        <v>450</v>
      </c>
      <c r="I227" s="132"/>
      <c r="J227" s="127"/>
      <c r="K227" s="127"/>
      <c r="L227" s="127"/>
      <c r="M227" s="58"/>
      <c r="N227" s="58">
        <f>+W36</f>
        <v>30530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20"/>
      <c r="B228" s="121"/>
      <c r="C228" s="142"/>
      <c r="D228" s="143"/>
      <c r="E228" s="54" t="s">
        <v>229</v>
      </c>
      <c r="F228" s="55">
        <f>N229</f>
        <v>1795</v>
      </c>
      <c r="G228" s="56"/>
      <c r="H228" s="131">
        <v>0</v>
      </c>
      <c r="I228" s="132"/>
      <c r="J228" s="127" t="s">
        <v>230</v>
      </c>
      <c r="K228" s="127"/>
      <c r="L228" s="127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22" t="s">
        <v>10</v>
      </c>
      <c r="B229" s="123"/>
      <c r="C229" s="142">
        <f>+F228</f>
        <v>1795</v>
      </c>
      <c r="D229" s="143"/>
      <c r="E229" s="54"/>
      <c r="F229" s="55"/>
      <c r="G229" s="56" t="s">
        <v>231</v>
      </c>
      <c r="H229" s="131">
        <f>+V36</f>
        <v>0</v>
      </c>
      <c r="I229" s="132"/>
      <c r="J229" s="128" t="s">
        <v>232</v>
      </c>
      <c r="K229" s="129"/>
      <c r="L229" s="130"/>
      <c r="M229" s="58">
        <f>+M226-M227</f>
        <v>98345</v>
      </c>
      <c r="N229" s="60">
        <f>+S36</f>
        <v>1795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40" t="s">
        <v>233</v>
      </c>
      <c r="B230" s="141"/>
      <c r="C230" s="142">
        <f>+C227-C229</f>
        <v>96550</v>
      </c>
      <c r="D230" s="143"/>
      <c r="E230" s="54" t="s">
        <v>233</v>
      </c>
      <c r="F230" s="55">
        <f>+F227-F228</f>
        <v>96550</v>
      </c>
      <c r="G230" s="56" t="s">
        <v>234</v>
      </c>
      <c r="H230" s="131">
        <f>SUM(H227:H229)</f>
        <v>450</v>
      </c>
      <c r="I230" s="132"/>
      <c r="J230" s="127" t="s">
        <v>206</v>
      </c>
      <c r="K230" s="127"/>
      <c r="L230" s="127"/>
      <c r="M230" s="58">
        <f>H230</f>
        <v>450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02" t="s">
        <v>208</v>
      </c>
      <c r="K231" s="103"/>
      <c r="L231" s="104"/>
      <c r="M231" s="58">
        <f>M229-M230-N227-N229</f>
        <v>65570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-3450</v>
      </c>
      <c r="J232" s="102" t="s">
        <v>209</v>
      </c>
      <c r="K232" s="103"/>
      <c r="L232" s="104"/>
      <c r="M232" s="58">
        <f>+Y36</f>
        <v>65690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102" t="s">
        <v>210</v>
      </c>
      <c r="K233" s="103"/>
      <c r="L233" s="104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E234" s="177" t="s">
        <v>1391</v>
      </c>
      <c r="F234" s="178">
        <v>0</v>
      </c>
      <c r="J234" s="105" t="s">
        <v>211</v>
      </c>
      <c r="K234" s="105"/>
      <c r="L234" s="105"/>
      <c r="M234" s="62">
        <f>+M232-M231</f>
        <v>120</v>
      </c>
      <c r="N234" s="67"/>
    </row>
    <row r="235" spans="1:27" ht="24.75" customHeight="1" thickBot="1" x14ac:dyDescent="0.7">
      <c r="H235" s="124" t="s">
        <v>238</v>
      </c>
      <c r="I235" s="125"/>
      <c r="J235" s="125"/>
      <c r="K235" s="125"/>
      <c r="L235" s="125"/>
      <c r="M235" s="125"/>
      <c r="N235" s="126"/>
    </row>
    <row r="236" spans="1:27" x14ac:dyDescent="0.65">
      <c r="F236" s="23"/>
    </row>
  </sheetData>
  <autoFilter ref="A4:AA235" xr:uid="{C258BCB2-AD6B-4EC8-A3B2-59814A6857B7}"/>
  <mergeCells count="54">
    <mergeCell ref="AA3:AA4"/>
    <mergeCell ref="AB3:AB4"/>
    <mergeCell ref="G226:I226"/>
    <mergeCell ref="H227:I227"/>
    <mergeCell ref="H228:I228"/>
    <mergeCell ref="H229:I229"/>
    <mergeCell ref="A228:B228"/>
    <mergeCell ref="A230:B230"/>
    <mergeCell ref="C227:D227"/>
    <mergeCell ref="C228:D228"/>
    <mergeCell ref="C229:D229"/>
    <mergeCell ref="C230:D230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A2:N2"/>
    <mergeCell ref="A3:A4"/>
    <mergeCell ref="B3:B4"/>
    <mergeCell ref="E3:E4"/>
    <mergeCell ref="F3:F4"/>
    <mergeCell ref="G3:G4"/>
    <mergeCell ref="I3:I4"/>
    <mergeCell ref="C3:C4"/>
    <mergeCell ref="H235:N235"/>
    <mergeCell ref="J227:L227"/>
    <mergeCell ref="J228:L228"/>
    <mergeCell ref="J229:L229"/>
    <mergeCell ref="J230:L230"/>
    <mergeCell ref="J231:L231"/>
    <mergeCell ref="J232:L232"/>
    <mergeCell ref="H230:I230"/>
    <mergeCell ref="R38:R39"/>
    <mergeCell ref="J3:J4"/>
    <mergeCell ref="K3:M3"/>
    <mergeCell ref="J233:L233"/>
    <mergeCell ref="J234:L234"/>
    <mergeCell ref="A225:N225"/>
    <mergeCell ref="E226:F226"/>
    <mergeCell ref="J226:L226"/>
    <mergeCell ref="N3:N4"/>
    <mergeCell ref="D3:D4"/>
    <mergeCell ref="Q3:Q4"/>
    <mergeCell ref="O3:O4"/>
    <mergeCell ref="P3:P4"/>
    <mergeCell ref="A226:D226"/>
    <mergeCell ref="A227:B227"/>
    <mergeCell ref="A229:B229"/>
  </mergeCells>
  <pageMargins left="0" right="0" top="0" bottom="0" header="0.31496062992125984" footer="0.31496062992125984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80" zoomScaleNormal="80" workbookViewId="0">
      <pane xSplit="10" ySplit="4" topLeftCell="K206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9</v>
      </c>
      <c r="F5" s="72">
        <v>0</v>
      </c>
      <c r="G5" s="46">
        <f t="shared" ref="G5" si="0">E5+F5</f>
        <v>9</v>
      </c>
      <c r="H5" s="82">
        <v>0</v>
      </c>
      <c r="I5" s="80">
        <v>0</v>
      </c>
      <c r="J5" s="46">
        <f t="shared" ref="J5" si="1">+G5-H5-K5-I5</f>
        <v>9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35</v>
      </c>
      <c r="F6" s="72">
        <v>0</v>
      </c>
      <c r="G6" s="46">
        <f t="shared" ref="G6:G72" si="2">E6+F6</f>
        <v>35</v>
      </c>
      <c r="H6" s="82">
        <v>0</v>
      </c>
      <c r="I6" s="80">
        <v>0</v>
      </c>
      <c r="J6" s="46">
        <f t="shared" ref="J6:J72" si="3">+G6-H6-K6-I6</f>
        <v>35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9</v>
      </c>
      <c r="F11" s="72">
        <v>0</v>
      </c>
      <c r="G11" s="46">
        <f t="shared" si="2"/>
        <v>9</v>
      </c>
      <c r="H11" s="82">
        <v>0</v>
      </c>
      <c r="I11" s="80">
        <v>0</v>
      </c>
      <c r="J11" s="46">
        <f t="shared" si="3"/>
        <v>9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v>8</v>
      </c>
      <c r="F14" s="72">
        <v>0</v>
      </c>
      <c r="G14" s="46">
        <f t="shared" si="2"/>
        <v>8</v>
      </c>
      <c r="H14" s="82">
        <v>0</v>
      </c>
      <c r="I14" s="80">
        <v>0</v>
      </c>
      <c r="J14" s="46">
        <f t="shared" si="3"/>
        <v>8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/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v>6</v>
      </c>
      <c r="F18" s="72">
        <v>0</v>
      </c>
      <c r="G18" s="46">
        <f t="shared" si="2"/>
        <v>6</v>
      </c>
      <c r="H18" s="82">
        <v>0</v>
      </c>
      <c r="I18" s="80">
        <v>0</v>
      </c>
      <c r="J18" s="46">
        <f t="shared" si="3"/>
        <v>6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v>1</v>
      </c>
      <c r="F20" s="72">
        <v>0</v>
      </c>
      <c r="G20" s="46">
        <f t="shared" si="2"/>
        <v>1</v>
      </c>
      <c r="H20" s="82">
        <v>0</v>
      </c>
      <c r="I20" s="80">
        <v>0</v>
      </c>
      <c r="J20" s="46">
        <f t="shared" si="3"/>
        <v>1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/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v>4</v>
      </c>
      <c r="F22" s="72">
        <v>0</v>
      </c>
      <c r="G22" s="46">
        <f t="shared" si="2"/>
        <v>4</v>
      </c>
      <c r="H22" s="82">
        <v>0</v>
      </c>
      <c r="I22" s="80">
        <v>0</v>
      </c>
      <c r="J22" s="46">
        <f t="shared" si="3"/>
        <v>4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v>3</v>
      </c>
      <c r="F24" s="72">
        <v>0</v>
      </c>
      <c r="G24" s="46">
        <f t="shared" si="2"/>
        <v>3</v>
      </c>
      <c r="H24" s="82">
        <v>0</v>
      </c>
      <c r="I24" s="80">
        <v>0</v>
      </c>
      <c r="J24" s="46">
        <f t="shared" si="3"/>
        <v>3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v>5</v>
      </c>
      <c r="F25" s="72">
        <v>0</v>
      </c>
      <c r="G25" s="46">
        <f t="shared" si="2"/>
        <v>5</v>
      </c>
      <c r="H25" s="82">
        <v>0</v>
      </c>
      <c r="I25" s="80">
        <v>0</v>
      </c>
      <c r="J25" s="46">
        <f t="shared" si="3"/>
        <v>5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v>6</v>
      </c>
      <c r="F28" s="72">
        <v>0</v>
      </c>
      <c r="G28" s="46">
        <f t="shared" si="2"/>
        <v>6</v>
      </c>
      <c r="H28" s="82">
        <v>0</v>
      </c>
      <c r="I28" s="80">
        <v>0</v>
      </c>
      <c r="J28" s="46">
        <f t="shared" si="3"/>
        <v>6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v>2</v>
      </c>
      <c r="F31" s="72">
        <v>0</v>
      </c>
      <c r="G31" s="46">
        <f t="shared" si="2"/>
        <v>2</v>
      </c>
      <c r="H31" s="82">
        <v>0</v>
      </c>
      <c r="I31" s="80">
        <v>0</v>
      </c>
      <c r="J31" s="46">
        <f t="shared" si="3"/>
        <v>2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v>11</v>
      </c>
      <c r="F32" s="72">
        <v>0</v>
      </c>
      <c r="G32" s="46">
        <f t="shared" si="2"/>
        <v>11</v>
      </c>
      <c r="H32" s="82">
        <v>0</v>
      </c>
      <c r="I32" s="80">
        <v>0</v>
      </c>
      <c r="J32" s="46">
        <f t="shared" si="3"/>
        <v>11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/>
      <c r="F38" s="72">
        <v>0</v>
      </c>
      <c r="G38" s="46">
        <f t="shared" si="2"/>
        <v>0</v>
      </c>
      <c r="H38" s="82">
        <v>0</v>
      </c>
      <c r="I38" s="80">
        <v>0</v>
      </c>
      <c r="J38" s="46">
        <f t="shared" si="3"/>
        <v>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v>2</v>
      </c>
      <c r="F45" s="72">
        <v>0</v>
      </c>
      <c r="G45" s="46">
        <f t="shared" si="2"/>
        <v>2</v>
      </c>
      <c r="H45" s="82">
        <v>0</v>
      </c>
      <c r="I45" s="80">
        <v>0</v>
      </c>
      <c r="J45" s="46">
        <f t="shared" si="3"/>
        <v>2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v>4</v>
      </c>
      <c r="F46" s="72">
        <v>0</v>
      </c>
      <c r="G46" s="46">
        <f t="shared" si="2"/>
        <v>4</v>
      </c>
      <c r="H46" s="82">
        <v>0</v>
      </c>
      <c r="I46" s="80">
        <v>0</v>
      </c>
      <c r="J46" s="46">
        <f t="shared" si="3"/>
        <v>4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v>7</v>
      </c>
      <c r="F47" s="72">
        <v>0</v>
      </c>
      <c r="G47" s="46">
        <f>E47+F47</f>
        <v>7</v>
      </c>
      <c r="H47" s="82">
        <v>0</v>
      </c>
      <c r="I47" s="80">
        <v>0</v>
      </c>
      <c r="J47" s="46">
        <f>+G47-H47-K47-I47</f>
        <v>7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v>8</v>
      </c>
      <c r="F48" s="72">
        <v>0</v>
      </c>
      <c r="G48" s="46">
        <f t="shared" si="2"/>
        <v>8</v>
      </c>
      <c r="H48" s="82">
        <v>0</v>
      </c>
      <c r="I48" s="80">
        <v>0</v>
      </c>
      <c r="J48" s="46">
        <f t="shared" si="3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/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v>6</v>
      </c>
      <c r="F52" s="72">
        <v>0</v>
      </c>
      <c r="G52" s="46">
        <f t="shared" si="2"/>
        <v>6</v>
      </c>
      <c r="H52" s="82">
        <v>0</v>
      </c>
      <c r="I52" s="80">
        <v>0</v>
      </c>
      <c r="J52" s="46">
        <f t="shared" si="3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/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/>
      <c r="F56" s="72">
        <v>0</v>
      </c>
      <c r="G56" s="46">
        <f t="shared" si="2"/>
        <v>0</v>
      </c>
      <c r="H56" s="82">
        <v>0</v>
      </c>
      <c r="I56" s="80">
        <v>0</v>
      </c>
      <c r="J56" s="46">
        <f t="shared" si="3"/>
        <v>0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/>
      <c r="F57" s="72">
        <v>0</v>
      </c>
      <c r="G57" s="46">
        <f t="shared" si="2"/>
        <v>0</v>
      </c>
      <c r="H57" s="82">
        <v>0</v>
      </c>
      <c r="I57" s="80">
        <v>0</v>
      </c>
      <c r="J57" s="46">
        <f t="shared" si="3"/>
        <v>0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/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/>
      <c r="F61" s="72">
        <v>0</v>
      </c>
      <c r="G61" s="46">
        <f t="shared" si="2"/>
        <v>0</v>
      </c>
      <c r="H61" s="82">
        <v>0</v>
      </c>
      <c r="I61" s="80">
        <v>0</v>
      </c>
      <c r="J61" s="46">
        <f t="shared" si="3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/>
      <c r="F63" s="72">
        <v>0</v>
      </c>
      <c r="G63" s="46">
        <f t="shared" si="2"/>
        <v>0</v>
      </c>
      <c r="H63" s="82">
        <v>0</v>
      </c>
      <c r="I63" s="80">
        <v>0</v>
      </c>
      <c r="J63" s="46">
        <f t="shared" si="3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v>1</v>
      </c>
      <c r="F64" s="72">
        <v>0</v>
      </c>
      <c r="G64" s="46">
        <f t="shared" si="2"/>
        <v>1</v>
      </c>
      <c r="H64" s="82">
        <v>0</v>
      </c>
      <c r="I64" s="80">
        <v>0</v>
      </c>
      <c r="J64" s="46">
        <f t="shared" si="3"/>
        <v>1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v>3</v>
      </c>
      <c r="F73" s="72">
        <v>0</v>
      </c>
      <c r="G73" s="46">
        <f t="shared" ref="G73:G142" si="7">E73+F73</f>
        <v>3</v>
      </c>
      <c r="H73" s="82">
        <v>0</v>
      </c>
      <c r="I73" s="80">
        <v>0</v>
      </c>
      <c r="J73" s="46">
        <f t="shared" ref="J73:J142" si="8">+G73-H73-K73-I73</f>
        <v>3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v>6</v>
      </c>
      <c r="F75" s="72">
        <v>0</v>
      </c>
      <c r="G75" s="46">
        <f t="shared" si="7"/>
        <v>6</v>
      </c>
      <c r="H75" s="82">
        <v>0</v>
      </c>
      <c r="I75" s="80">
        <v>0</v>
      </c>
      <c r="J75" s="46">
        <f t="shared" si="8"/>
        <v>6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/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v>6</v>
      </c>
      <c r="F86" s="72">
        <v>0</v>
      </c>
      <c r="G86" s="46">
        <f t="shared" si="7"/>
        <v>6</v>
      </c>
      <c r="H86" s="82">
        <v>0</v>
      </c>
      <c r="I86" s="80">
        <v>0</v>
      </c>
      <c r="J86" s="46">
        <f t="shared" si="8"/>
        <v>6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v>22</v>
      </c>
      <c r="F98" s="72">
        <v>0</v>
      </c>
      <c r="G98" s="46">
        <f t="shared" si="7"/>
        <v>22</v>
      </c>
      <c r="H98" s="82">
        <v>0</v>
      </c>
      <c r="I98" s="80">
        <v>0</v>
      </c>
      <c r="J98" s="46">
        <f t="shared" si="8"/>
        <v>22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v>3</v>
      </c>
      <c r="F99" s="72">
        <v>0</v>
      </c>
      <c r="G99" s="46">
        <f t="shared" si="7"/>
        <v>3</v>
      </c>
      <c r="H99" s="82">
        <v>0</v>
      </c>
      <c r="I99" s="80">
        <v>0</v>
      </c>
      <c r="J99" s="46">
        <f t="shared" si="8"/>
        <v>3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v>16</v>
      </c>
      <c r="F101" s="72">
        <v>0</v>
      </c>
      <c r="G101" s="46">
        <f t="shared" si="7"/>
        <v>16</v>
      </c>
      <c r="H101" s="82">
        <v>0</v>
      </c>
      <c r="I101" s="80">
        <v>0</v>
      </c>
      <c r="J101" s="46">
        <f t="shared" si="8"/>
        <v>16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v>21</v>
      </c>
      <c r="F102" s="72">
        <v>0</v>
      </c>
      <c r="G102" s="46">
        <f t="shared" si="7"/>
        <v>21</v>
      </c>
      <c r="H102" s="82">
        <v>0</v>
      </c>
      <c r="I102" s="80">
        <v>0</v>
      </c>
      <c r="J102" s="46">
        <f t="shared" si="8"/>
        <v>21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/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/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v>3</v>
      </c>
      <c r="F116" s="72">
        <v>0</v>
      </c>
      <c r="G116" s="46">
        <f t="shared" si="7"/>
        <v>3</v>
      </c>
      <c r="H116" s="82">
        <v>0</v>
      </c>
      <c r="I116" s="80">
        <v>0</v>
      </c>
      <c r="J116" s="46">
        <f t="shared" si="8"/>
        <v>3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v>1</v>
      </c>
      <c r="F117" s="72">
        <v>0</v>
      </c>
      <c r="G117" s="46">
        <f t="shared" si="7"/>
        <v>1</v>
      </c>
      <c r="H117" s="82">
        <v>0</v>
      </c>
      <c r="I117" s="80">
        <v>0</v>
      </c>
      <c r="J117" s="46">
        <f t="shared" si="8"/>
        <v>1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/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v>15</v>
      </c>
      <c r="F154" s="72">
        <v>0</v>
      </c>
      <c r="G154" s="46">
        <f>E154+F154</f>
        <v>15</v>
      </c>
      <c r="H154" s="82">
        <v>0</v>
      </c>
      <c r="I154" s="80">
        <v>0</v>
      </c>
      <c r="J154" s="46">
        <f>+G154-H154-K154-I154</f>
        <v>15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96"/>
      <c r="R155" s="43">
        <f t="shared" ref="R155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v>3</v>
      </c>
      <c r="F156" s="72">
        <v>0</v>
      </c>
      <c r="G156" s="46">
        <f t="shared" si="12"/>
        <v>3</v>
      </c>
      <c r="H156" s="82">
        <v>0</v>
      </c>
      <c r="I156" s="80">
        <v>0</v>
      </c>
      <c r="J156" s="46">
        <f t="shared" si="13"/>
        <v>3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94"/>
      <c r="R156" s="43">
        <f t="shared" ref="R156:R218" si="21">+K156*Q156</f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>
        <f t="shared" si="21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/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>
        <v>24.99</v>
      </c>
      <c r="R163" s="43">
        <f t="shared" si="21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v>18</v>
      </c>
      <c r="F164" s="72">
        <v>0</v>
      </c>
      <c r="G164" s="46">
        <f t="shared" si="12"/>
        <v>18</v>
      </c>
      <c r="H164" s="82">
        <v>0</v>
      </c>
      <c r="I164" s="80">
        <v>0</v>
      </c>
      <c r="J164" s="46">
        <f t="shared" si="13"/>
        <v>18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96"/>
      <c r="R164" s="43">
        <f t="shared" si="21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40.28</v>
      </c>
      <c r="R165" s="43">
        <f t="shared" si="21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v>14</v>
      </c>
      <c r="F167" s="72">
        <v>0</v>
      </c>
      <c r="G167" s="46">
        <f t="shared" si="12"/>
        <v>14</v>
      </c>
      <c r="H167" s="82">
        <v>0</v>
      </c>
      <c r="I167" s="80">
        <v>0</v>
      </c>
      <c r="J167" s="46">
        <f t="shared" si="13"/>
        <v>14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38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v>15</v>
      </c>
      <c r="F168" s="72">
        <v>0</v>
      </c>
      <c r="G168" s="46">
        <f t="shared" si="12"/>
        <v>15</v>
      </c>
      <c r="H168" s="82">
        <v>0</v>
      </c>
      <c r="I168" s="80">
        <v>0</v>
      </c>
      <c r="J168" s="46">
        <f t="shared" si="13"/>
        <v>15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4">
        <v>73</v>
      </c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23.74</v>
      </c>
      <c r="R171" s="43">
        <f t="shared" si="21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64.38</v>
      </c>
      <c r="R172" s="43">
        <f t="shared" si="21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6"/>
      <c r="R173" s="43">
        <f t="shared" si="21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6"/>
      <c r="R174" s="43">
        <f t="shared" si="21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v>156</v>
      </c>
      <c r="F179" s="72">
        <v>0</v>
      </c>
      <c r="G179" s="46">
        <f t="shared" si="12"/>
        <v>156</v>
      </c>
      <c r="H179" s="82">
        <v>0</v>
      </c>
      <c r="I179" s="80">
        <v>0</v>
      </c>
      <c r="J179" s="46">
        <f t="shared" si="13"/>
        <v>156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4">
        <v>33</v>
      </c>
      <c r="R181" s="43">
        <f t="shared" si="21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/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4">
        <v>83</v>
      </c>
      <c r="R182" s="43">
        <f t="shared" si="21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15</v>
      </c>
      <c r="R184" s="43">
        <f t="shared" si="21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94">
        <v>15</v>
      </c>
      <c r="R185" s="43">
        <f t="shared" si="21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96"/>
      <c r="R189" s="43">
        <f t="shared" si="21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96"/>
      <c r="R190" s="43">
        <f t="shared" si="21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v>9</v>
      </c>
      <c r="F191" s="72">
        <v>0</v>
      </c>
      <c r="G191" s="46">
        <f t="shared" si="12"/>
        <v>9</v>
      </c>
      <c r="H191" s="82">
        <v>0</v>
      </c>
      <c r="I191" s="80">
        <v>0</v>
      </c>
      <c r="J191" s="46">
        <f t="shared" si="13"/>
        <v>9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4"/>
      <c r="R198" s="43">
        <f t="shared" si="21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4"/>
      <c r="R199" s="43">
        <f t="shared" si="21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6"/>
      <c r="R202" s="43">
        <f t="shared" si="21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96"/>
      <c r="R203" s="43">
        <f t="shared" si="21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>
        <v>40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4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>
        <v>40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4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>
        <v>35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/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51" t="s">
        <v>202</v>
      </c>
      <c r="M228" s="151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47" t="s">
        <v>203</v>
      </c>
      <c r="M229" s="148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47" t="s">
        <v>207</v>
      </c>
      <c r="M233" s="148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47" t="s">
        <v>208</v>
      </c>
      <c r="M234" s="148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47" t="s">
        <v>209</v>
      </c>
      <c r="M235" s="148"/>
      <c r="N235" s="37">
        <v>0</v>
      </c>
    </row>
    <row r="236" spans="1:19" ht="24.6" x14ac:dyDescent="0.65">
      <c r="A236" s="1"/>
      <c r="B236" s="1"/>
      <c r="E236" s="3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70" zoomScaleNormal="70" workbookViewId="0">
      <pane xSplit="10" ySplit="4" topLeftCell="K63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customHeight="1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8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35</v>
      </c>
      <c r="F6" s="72">
        <v>0</v>
      </c>
      <c r="G6" s="46">
        <f t="shared" si="0"/>
        <v>35</v>
      </c>
      <c r="H6" s="82">
        <v>0</v>
      </c>
      <c r="I6" s="80">
        <v>0</v>
      </c>
      <c r="J6" s="46">
        <f t="shared" si="1"/>
        <v>35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8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8</v>
      </c>
      <c r="F14" s="72">
        <v>0</v>
      </c>
      <c r="G14" s="46">
        <f t="shared" si="0"/>
        <v>8</v>
      </c>
      <c r="H14" s="82">
        <v>0</v>
      </c>
      <c r="I14" s="80">
        <v>0</v>
      </c>
      <c r="J14" s="46">
        <f t="shared" si="1"/>
        <v>8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6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4</v>
      </c>
      <c r="F22" s="72">
        <v>0</v>
      </c>
      <c r="G22" s="46">
        <f t="shared" si="0"/>
        <v>4</v>
      </c>
      <c r="H22" s="82">
        <v>0</v>
      </c>
      <c r="I22" s="80">
        <v>0</v>
      </c>
      <c r="J22" s="46">
        <f t="shared" si="1"/>
        <v>4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3</v>
      </c>
      <c r="F24" s="72">
        <v>0</v>
      </c>
      <c r="G24" s="46">
        <f t="shared" si="0"/>
        <v>3</v>
      </c>
      <c r="H24" s="82">
        <v>0</v>
      </c>
      <c r="I24" s="80">
        <v>0</v>
      </c>
      <c r="J24" s="46">
        <f t="shared" si="1"/>
        <v>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5</v>
      </c>
      <c r="F25" s="72">
        <v>0</v>
      </c>
      <c r="G25" s="46">
        <f t="shared" si="0"/>
        <v>5</v>
      </c>
      <c r="H25" s="82">
        <v>0</v>
      </c>
      <c r="I25" s="80">
        <v>0</v>
      </c>
      <c r="J25" s="46">
        <f t="shared" si="1"/>
        <v>5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6</v>
      </c>
      <c r="F28" s="72">
        <v>0</v>
      </c>
      <c r="G28" s="46">
        <f t="shared" si="0"/>
        <v>6</v>
      </c>
      <c r="H28" s="82">
        <v>0</v>
      </c>
      <c r="I28" s="80">
        <v>0</v>
      </c>
      <c r="J28" s="46">
        <f t="shared" si="1"/>
        <v>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2</v>
      </c>
      <c r="F31" s="72">
        <v>0</v>
      </c>
      <c r="G31" s="46">
        <f t="shared" si="0"/>
        <v>2</v>
      </c>
      <c r="H31" s="82">
        <v>0</v>
      </c>
      <c r="I31" s="80">
        <v>0</v>
      </c>
      <c r="J31" s="46">
        <f t="shared" si="1"/>
        <v>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11</v>
      </c>
      <c r="F32" s="72">
        <v>0</v>
      </c>
      <c r="G32" s="46">
        <f t="shared" si="0"/>
        <v>11</v>
      </c>
      <c r="H32" s="82">
        <v>0</v>
      </c>
      <c r="I32" s="80">
        <v>0</v>
      </c>
      <c r="J32" s="46">
        <f t="shared" si="1"/>
        <v>8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4</v>
      </c>
      <c r="F46" s="72">
        <v>0</v>
      </c>
      <c r="G46" s="46">
        <f t="shared" si="0"/>
        <v>4</v>
      </c>
      <c r="H46" s="82">
        <v>0</v>
      </c>
      <c r="I46" s="80">
        <v>0</v>
      </c>
      <c r="J46" s="46">
        <f t="shared" si="1"/>
        <v>3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7</v>
      </c>
      <c r="F47" s="72">
        <v>0</v>
      </c>
      <c r="G47" s="46">
        <f>E47+F47</f>
        <v>7</v>
      </c>
      <c r="H47" s="82">
        <v>0</v>
      </c>
      <c r="I47" s="80">
        <v>0</v>
      </c>
      <c r="J47" s="46">
        <f>+G47-H47-K47-I47</f>
        <v>7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5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>+G73-H73-K73-I73</f>
        <v>2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5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22</v>
      </c>
      <c r="F98" s="72">
        <v>0</v>
      </c>
      <c r="G98" s="46">
        <f t="shared" si="5"/>
        <v>22</v>
      </c>
      <c r="H98" s="82">
        <v>0</v>
      </c>
      <c r="I98" s="80">
        <v>0</v>
      </c>
      <c r="J98" s="46">
        <f t="shared" si="6"/>
        <v>21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16</v>
      </c>
      <c r="F101" s="72">
        <v>0</v>
      </c>
      <c r="G101" s="46">
        <f t="shared" si="5"/>
        <v>16</v>
      </c>
      <c r="H101" s="82">
        <v>0</v>
      </c>
      <c r="I101" s="80">
        <v>0</v>
      </c>
      <c r="J101" s="46">
        <f t="shared" si="6"/>
        <v>16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21</v>
      </c>
      <c r="F102" s="72">
        <v>0</v>
      </c>
      <c r="G102" s="46">
        <f t="shared" si="5"/>
        <v>21</v>
      </c>
      <c r="H102" s="82">
        <v>0</v>
      </c>
      <c r="I102" s="80">
        <v>0</v>
      </c>
      <c r="J102" s="46">
        <f t="shared" si="6"/>
        <v>19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3</v>
      </c>
      <c r="F116" s="72">
        <v>0</v>
      </c>
      <c r="G116" s="46">
        <f t="shared" si="5"/>
        <v>3</v>
      </c>
      <c r="H116" s="82">
        <v>0</v>
      </c>
      <c r="I116" s="80">
        <v>0</v>
      </c>
      <c r="J116" s="46">
        <f t="shared" si="6"/>
        <v>2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15</v>
      </c>
      <c r="F154" s="72">
        <v>0</v>
      </c>
      <c r="G154" s="46">
        <f>E154+F154</f>
        <v>15</v>
      </c>
      <c r="H154" s="82">
        <v>0</v>
      </c>
      <c r="I154" s="80">
        <v>0</v>
      </c>
      <c r="J154" s="46">
        <f>+G154-H154-K154-I154</f>
        <v>15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18</v>
      </c>
      <c r="F164" s="72">
        <v>0</v>
      </c>
      <c r="G164" s="46">
        <f t="shared" si="10"/>
        <v>18</v>
      </c>
      <c r="H164" s="82">
        <v>0</v>
      </c>
      <c r="I164" s="80">
        <v>0</v>
      </c>
      <c r="J164" s="46">
        <f t="shared" si="11"/>
        <v>18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14</v>
      </c>
      <c r="F167" s="72">
        <v>0</v>
      </c>
      <c r="G167" s="46">
        <f t="shared" si="10"/>
        <v>14</v>
      </c>
      <c r="H167" s="82">
        <v>0</v>
      </c>
      <c r="I167" s="80">
        <v>0</v>
      </c>
      <c r="J167" s="46">
        <f t="shared" si="11"/>
        <v>14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15</v>
      </c>
      <c r="F168" s="72">
        <v>0</v>
      </c>
      <c r="G168" s="46">
        <f t="shared" si="10"/>
        <v>15</v>
      </c>
      <c r="H168" s="82">
        <v>0</v>
      </c>
      <c r="I168" s="80">
        <v>0</v>
      </c>
      <c r="J168" s="46">
        <f t="shared" si="11"/>
        <v>14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156</v>
      </c>
      <c r="F179" s="72">
        <v>0</v>
      </c>
      <c r="G179" s="46">
        <f t="shared" si="10"/>
        <v>156</v>
      </c>
      <c r="H179" s="82">
        <v>0</v>
      </c>
      <c r="I179" s="80">
        <v>0</v>
      </c>
      <c r="J179" s="46">
        <f t="shared" si="11"/>
        <v>154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9</v>
      </c>
      <c r="F191" s="72">
        <v>0</v>
      </c>
      <c r="G191" s="46">
        <f t="shared" si="10"/>
        <v>9</v>
      </c>
      <c r="H191" s="82">
        <v>0</v>
      </c>
      <c r="I191" s="80">
        <v>0</v>
      </c>
      <c r="J191" s="46">
        <f t="shared" si="11"/>
        <v>8</v>
      </c>
      <c r="K191" s="73">
        <v>1</v>
      </c>
      <c r="L191" s="20">
        <v>20</v>
      </c>
      <c r="M191" s="66">
        <f t="shared" si="14"/>
        <v>20</v>
      </c>
      <c r="N191" s="17" t="s">
        <v>16</v>
      </c>
      <c r="O191" s="18"/>
      <c r="P191" s="23">
        <f t="shared" si="15"/>
        <v>20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40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380.91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1355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465</v>
      </c>
      <c r="O230" s="2">
        <v>185</v>
      </c>
      <c r="P230" s="2">
        <v>100</v>
      </c>
      <c r="Q230" s="92">
        <v>130</v>
      </c>
      <c r="R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875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875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207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8</v>
      </c>
      <c r="F5" s="72">
        <v>0</v>
      </c>
      <c r="G5" s="46">
        <f t="shared" ref="G5:G68" si="0">E5+F5</f>
        <v>8</v>
      </c>
      <c r="H5" s="82">
        <v>0</v>
      </c>
      <c r="I5" s="80">
        <v>0</v>
      </c>
      <c r="J5" s="46">
        <f t="shared" ref="J5:J68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35</v>
      </c>
      <c r="F6" s="72">
        <v>10</v>
      </c>
      <c r="G6" s="46">
        <f t="shared" si="0"/>
        <v>45</v>
      </c>
      <c r="H6" s="82">
        <v>0</v>
      </c>
      <c r="I6" s="80">
        <v>0</v>
      </c>
      <c r="J6" s="46">
        <f t="shared" si="1"/>
        <v>43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8</v>
      </c>
      <c r="F11" s="72">
        <v>0</v>
      </c>
      <c r="G11" s="46">
        <f t="shared" si="0"/>
        <v>8</v>
      </c>
      <c r="H11" s="82">
        <v>0</v>
      </c>
      <c r="I11" s="80">
        <v>0</v>
      </c>
      <c r="J11" s="46">
        <f t="shared" si="1"/>
        <v>4</v>
      </c>
      <c r="K11" s="73">
        <v>4</v>
      </c>
      <c r="L11" s="15">
        <v>50</v>
      </c>
      <c r="M11" s="66">
        <f t="shared" si="2"/>
        <v>200</v>
      </c>
      <c r="N11" s="17" t="s">
        <v>1375</v>
      </c>
      <c r="O11" s="18">
        <v>100</v>
      </c>
      <c r="P11" s="23">
        <f t="shared" si="3"/>
        <v>100</v>
      </c>
      <c r="Q11" s="94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8</v>
      </c>
      <c r="F14" s="72">
        <v>0</v>
      </c>
      <c r="G14" s="46">
        <f t="shared" si="0"/>
        <v>8</v>
      </c>
      <c r="H14" s="82">
        <v>0</v>
      </c>
      <c r="I14" s="80">
        <v>0</v>
      </c>
      <c r="J14" s="46">
        <f t="shared" si="1"/>
        <v>5</v>
      </c>
      <c r="K14" s="73">
        <v>3</v>
      </c>
      <c r="L14" s="15">
        <v>50</v>
      </c>
      <c r="M14" s="66">
        <f t="shared" si="2"/>
        <v>150</v>
      </c>
      <c r="N14" s="17" t="s">
        <v>1376</v>
      </c>
      <c r="O14" s="18">
        <v>75</v>
      </c>
      <c r="P14" s="23">
        <f t="shared" si="3"/>
        <v>75</v>
      </c>
      <c r="Q14" s="94">
        <v>21.22</v>
      </c>
      <c r="R14" s="43">
        <f t="shared" si="4"/>
        <v>63.66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5</v>
      </c>
      <c r="K18" s="73">
        <v>1</v>
      </c>
      <c r="L18" s="15">
        <v>50</v>
      </c>
      <c r="M18" s="66">
        <f t="shared" si="2"/>
        <v>50</v>
      </c>
      <c r="N18" s="17" t="s">
        <v>1377</v>
      </c>
      <c r="O18" s="18">
        <v>25</v>
      </c>
      <c r="P18" s="23">
        <f t="shared" si="3"/>
        <v>25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0</v>
      </c>
      <c r="F20" s="72">
        <v>5</v>
      </c>
      <c r="G20" s="46">
        <f t="shared" si="0"/>
        <v>5</v>
      </c>
      <c r="H20" s="82">
        <v>0</v>
      </c>
      <c r="I20" s="80">
        <v>0</v>
      </c>
      <c r="J20" s="46">
        <f t="shared" si="1"/>
        <v>5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4</v>
      </c>
      <c r="F22" s="72">
        <v>5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3</v>
      </c>
      <c r="F24" s="72">
        <v>0</v>
      </c>
      <c r="G24" s="46">
        <f t="shared" si="0"/>
        <v>3</v>
      </c>
      <c r="H24" s="82">
        <v>0</v>
      </c>
      <c r="I24" s="80">
        <v>0</v>
      </c>
      <c r="J24" s="46">
        <f t="shared" si="1"/>
        <v>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5</v>
      </c>
      <c r="F25" s="72">
        <v>0</v>
      </c>
      <c r="G25" s="46">
        <f t="shared" si="0"/>
        <v>5</v>
      </c>
      <c r="H25" s="82">
        <v>0</v>
      </c>
      <c r="I25" s="80">
        <v>0</v>
      </c>
      <c r="J25" s="46">
        <f t="shared" si="1"/>
        <v>3</v>
      </c>
      <c r="K25" s="73">
        <v>2</v>
      </c>
      <c r="L25" s="15">
        <v>100</v>
      </c>
      <c r="M25" s="66">
        <f t="shared" si="2"/>
        <v>200</v>
      </c>
      <c r="N25" s="17" t="s">
        <v>1375</v>
      </c>
      <c r="O25" s="18">
        <v>100</v>
      </c>
      <c r="P25" s="23">
        <f t="shared" si="3"/>
        <v>100</v>
      </c>
      <c r="Q25" s="94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6</v>
      </c>
      <c r="F28" s="72">
        <v>0</v>
      </c>
      <c r="G28" s="46">
        <f t="shared" si="0"/>
        <v>6</v>
      </c>
      <c r="H28" s="82">
        <v>0</v>
      </c>
      <c r="I28" s="80">
        <v>0</v>
      </c>
      <c r="J28" s="46">
        <f t="shared" si="1"/>
        <v>3</v>
      </c>
      <c r="K28" s="73">
        <v>3</v>
      </c>
      <c r="L28" s="15">
        <v>100</v>
      </c>
      <c r="M28" s="66">
        <f t="shared" si="2"/>
        <v>300</v>
      </c>
      <c r="N28" s="17" t="s">
        <v>1376</v>
      </c>
      <c r="O28" s="18">
        <v>150</v>
      </c>
      <c r="P28" s="23">
        <f t="shared" si="3"/>
        <v>150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2</v>
      </c>
      <c r="F31" s="72">
        <v>5</v>
      </c>
      <c r="G31" s="46">
        <f t="shared" si="0"/>
        <v>7</v>
      </c>
      <c r="H31" s="82">
        <v>0</v>
      </c>
      <c r="I31" s="80">
        <v>0</v>
      </c>
      <c r="J31" s="46">
        <f t="shared" si="1"/>
        <v>5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8</v>
      </c>
      <c r="F32" s="72">
        <v>10</v>
      </c>
      <c r="G32" s="46">
        <f t="shared" si="0"/>
        <v>18</v>
      </c>
      <c r="H32" s="82">
        <v>0</v>
      </c>
      <c r="I32" s="80">
        <v>0</v>
      </c>
      <c r="J32" s="46">
        <f t="shared" si="1"/>
        <v>17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5</v>
      </c>
      <c r="G34" s="46">
        <f t="shared" si="0"/>
        <v>5</v>
      </c>
      <c r="H34" s="82">
        <v>0</v>
      </c>
      <c r="I34" s="80">
        <v>0</v>
      </c>
      <c r="J34" s="46">
        <f t="shared" si="1"/>
        <v>2</v>
      </c>
      <c r="K34" s="73">
        <v>3</v>
      </c>
      <c r="L34" s="15">
        <v>130</v>
      </c>
      <c r="M34" s="66">
        <f t="shared" si="2"/>
        <v>390</v>
      </c>
      <c r="N34" s="17" t="s">
        <v>16</v>
      </c>
      <c r="O34" s="18"/>
      <c r="P34" s="23">
        <f t="shared" si="3"/>
        <v>390</v>
      </c>
      <c r="Q34" s="94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0</v>
      </c>
      <c r="F38" s="72">
        <v>5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2</v>
      </c>
      <c r="F45" s="72">
        <v>3</v>
      </c>
      <c r="G45" s="46">
        <f t="shared" si="0"/>
        <v>5</v>
      </c>
      <c r="H45" s="82">
        <v>0</v>
      </c>
      <c r="I45" s="80">
        <v>0</v>
      </c>
      <c r="J45" s="46">
        <f t="shared" si="1"/>
        <v>5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7</v>
      </c>
      <c r="F47" s="72">
        <v>0</v>
      </c>
      <c r="G47" s="46">
        <f>E47+F47</f>
        <v>7</v>
      </c>
      <c r="H47" s="82">
        <v>0</v>
      </c>
      <c r="I47" s="80">
        <v>0</v>
      </c>
      <c r="J47" s="46">
        <f>+G47-H47-K47-I47</f>
        <v>7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1</v>
      </c>
      <c r="F64" s="72">
        <v>2</v>
      </c>
      <c r="G64" s="46">
        <f t="shared" si="0"/>
        <v>3</v>
      </c>
      <c r="H64" s="82">
        <v>0</v>
      </c>
      <c r="I64" s="80">
        <v>0</v>
      </c>
      <c r="J64" s="46">
        <f t="shared" si="1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2</v>
      </c>
      <c r="F65" s="72">
        <v>2</v>
      </c>
      <c r="G65" s="46">
        <f t="shared" si="0"/>
        <v>4</v>
      </c>
      <c r="H65" s="82">
        <v>0</v>
      </c>
      <c r="I65" s="80">
        <v>0</v>
      </c>
      <c r="J65" s="46">
        <f t="shared" si="1"/>
        <v>4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2</v>
      </c>
      <c r="F73" s="72">
        <v>1</v>
      </c>
      <c r="G73" s="46">
        <f t="shared" ref="G73" si="7">E73+F73</f>
        <v>3</v>
      </c>
      <c r="H73" s="82">
        <v>0</v>
      </c>
      <c r="I73" s="80">
        <v>0</v>
      </c>
      <c r="J73" s="46">
        <f t="shared" ref="J73" si="8">+G73-H73-K73-I73</f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5</v>
      </c>
      <c r="F75" s="72">
        <v>3</v>
      </c>
      <c r="G75" s="46">
        <f t="shared" si="5"/>
        <v>8</v>
      </c>
      <c r="H75" s="82">
        <v>0</v>
      </c>
      <c r="I75" s="80">
        <v>0</v>
      </c>
      <c r="J75" s="46">
        <f t="shared" si="6"/>
        <v>8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21</v>
      </c>
      <c r="F98" s="72">
        <v>0</v>
      </c>
      <c r="G98" s="46">
        <f t="shared" si="5"/>
        <v>21</v>
      </c>
      <c r="H98" s="82">
        <v>0</v>
      </c>
      <c r="I98" s="80">
        <v>0</v>
      </c>
      <c r="J98" s="46">
        <f t="shared" si="6"/>
        <v>20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16</v>
      </c>
      <c r="F101" s="72">
        <v>0</v>
      </c>
      <c r="G101" s="46">
        <f t="shared" si="5"/>
        <v>16</v>
      </c>
      <c r="H101" s="82">
        <v>0</v>
      </c>
      <c r="I101" s="80">
        <v>0</v>
      </c>
      <c r="J101" s="46">
        <f t="shared" si="6"/>
        <v>16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19</v>
      </c>
      <c r="F102" s="72">
        <v>0</v>
      </c>
      <c r="G102" s="46">
        <f t="shared" si="5"/>
        <v>19</v>
      </c>
      <c r="H102" s="82">
        <v>0</v>
      </c>
      <c r="I102" s="80">
        <v>0</v>
      </c>
      <c r="J102" s="46">
        <f t="shared" si="6"/>
        <v>18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10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2</v>
      </c>
      <c r="F116" s="72">
        <v>3</v>
      </c>
      <c r="G116" s="46">
        <f t="shared" si="5"/>
        <v>5</v>
      </c>
      <c r="H116" s="82">
        <v>0</v>
      </c>
      <c r="I116" s="80">
        <v>0</v>
      </c>
      <c r="J116" s="46">
        <f t="shared" si="6"/>
        <v>5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1</v>
      </c>
      <c r="F117" s="72">
        <v>5</v>
      </c>
      <c r="G117" s="46">
        <f t="shared" si="5"/>
        <v>6</v>
      </c>
      <c r="H117" s="82">
        <v>0</v>
      </c>
      <c r="I117" s="80">
        <v>0</v>
      </c>
      <c r="J117" s="46">
        <f t="shared" si="6"/>
        <v>5</v>
      </c>
      <c r="K117" s="73">
        <v>1</v>
      </c>
      <c r="L117" s="22">
        <v>60</v>
      </c>
      <c r="M117" s="66">
        <f t="shared" si="9"/>
        <v>60</v>
      </c>
      <c r="N117" s="17" t="s">
        <v>16</v>
      </c>
      <c r="O117" s="18"/>
      <c r="P117" s="23">
        <f t="shared" si="10"/>
        <v>60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2">E136+F136</f>
        <v>0</v>
      </c>
      <c r="H136" s="82">
        <v>0</v>
      </c>
      <c r="I136" s="80">
        <v>0</v>
      </c>
      <c r="J136" s="46">
        <f t="shared" ref="J136:J205" si="13">+G136-H136-K136-I136</f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15</v>
      </c>
      <c r="F154" s="72">
        <v>0</v>
      </c>
      <c r="G154" s="46">
        <f>E154+F154</f>
        <v>15</v>
      </c>
      <c r="H154" s="82">
        <v>0</v>
      </c>
      <c r="I154" s="80">
        <v>0</v>
      </c>
      <c r="J154" s="46">
        <f>+G154-H154-K154-I154</f>
        <v>13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>SUM(M154-O154)</f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:M218" si="16">+L155*K155</f>
        <v>0</v>
      </c>
      <c r="N155" s="17" t="s">
        <v>16</v>
      </c>
      <c r="O155" s="18"/>
      <c r="P155" s="23">
        <f t="shared" ref="P155:P218" si="17">SUM(M155-O155)</f>
        <v>0</v>
      </c>
      <c r="Q155" s="96"/>
      <c r="R155" s="43">
        <f t="shared" ref="R155:R218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3</v>
      </c>
      <c r="F156" s="72">
        <v>0</v>
      </c>
      <c r="G156" s="46">
        <f t="shared" si="12"/>
        <v>3</v>
      </c>
      <c r="H156" s="82">
        <v>0</v>
      </c>
      <c r="I156" s="80">
        <v>0</v>
      </c>
      <c r="J156" s="46">
        <f t="shared" si="13"/>
        <v>3</v>
      </c>
      <c r="K156" s="73"/>
      <c r="L156" s="20">
        <v>55</v>
      </c>
      <c r="M156" s="66">
        <f t="shared" si="16"/>
        <v>0</v>
      </c>
      <c r="N156" s="17" t="s">
        <v>16</v>
      </c>
      <c r="O156" s="18"/>
      <c r="P156" s="23">
        <f t="shared" si="17"/>
        <v>0</v>
      </c>
      <c r="Q156" s="94"/>
      <c r="R156" s="43">
        <f t="shared" si="18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6"/>
        <v>0</v>
      </c>
      <c r="N157" s="17" t="s">
        <v>16</v>
      </c>
      <c r="O157" s="18"/>
      <c r="P157" s="23">
        <f t="shared" si="17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6"/>
        <v>0</v>
      </c>
      <c r="N158" s="17" t="s">
        <v>16</v>
      </c>
      <c r="O158" s="18"/>
      <c r="P158" s="23">
        <f t="shared" si="17"/>
        <v>0</v>
      </c>
      <c r="Q158" s="94"/>
      <c r="R158" s="43">
        <f t="shared" si="18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6"/>
        <v>0</v>
      </c>
      <c r="N159" s="17" t="s">
        <v>16</v>
      </c>
      <c r="O159" s="18"/>
      <c r="P159" s="23">
        <f t="shared" si="17"/>
        <v>0</v>
      </c>
      <c r="Q159" s="94"/>
      <c r="R159" s="43">
        <f t="shared" si="18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6"/>
        <v>0</v>
      </c>
      <c r="N161" s="17" t="s">
        <v>16</v>
      </c>
      <c r="O161" s="18"/>
      <c r="P161" s="23">
        <f t="shared" si="17"/>
        <v>0</v>
      </c>
      <c r="Q161" s="94"/>
      <c r="R161" s="43">
        <f t="shared" si="18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6"/>
        <v>0</v>
      </c>
      <c r="N163" s="17" t="s">
        <v>16</v>
      </c>
      <c r="O163" s="18"/>
      <c r="P163" s="23">
        <f t="shared" si="17"/>
        <v>0</v>
      </c>
      <c r="Q163" s="94">
        <v>24.99</v>
      </c>
      <c r="R163" s="43">
        <f t="shared" si="18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18</v>
      </c>
      <c r="F164" s="72">
        <v>0</v>
      </c>
      <c r="G164" s="46">
        <f t="shared" si="12"/>
        <v>18</v>
      </c>
      <c r="H164" s="82">
        <v>0</v>
      </c>
      <c r="I164" s="80">
        <v>0</v>
      </c>
      <c r="J164" s="46">
        <f t="shared" si="13"/>
        <v>18</v>
      </c>
      <c r="K164" s="73"/>
      <c r="L164" s="20">
        <v>80</v>
      </c>
      <c r="M164" s="66">
        <f t="shared" si="16"/>
        <v>0</v>
      </c>
      <c r="N164" s="17" t="s">
        <v>16</v>
      </c>
      <c r="O164" s="18"/>
      <c r="P164" s="23">
        <f t="shared" si="17"/>
        <v>0</v>
      </c>
      <c r="Q164" s="96"/>
      <c r="R164" s="43">
        <f t="shared" si="18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6"/>
        <v>0</v>
      </c>
      <c r="N165" s="17" t="s">
        <v>16</v>
      </c>
      <c r="O165" s="18"/>
      <c r="P165" s="23">
        <f t="shared" si="17"/>
        <v>0</v>
      </c>
      <c r="Q165" s="94">
        <v>40.28</v>
      </c>
      <c r="R165" s="43">
        <f t="shared" si="18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6"/>
        <v>0</v>
      </c>
      <c r="N166" s="17" t="s">
        <v>16</v>
      </c>
      <c r="O166" s="18"/>
      <c r="P166" s="23">
        <f t="shared" si="17"/>
        <v>0</v>
      </c>
      <c r="Q166" s="96"/>
      <c r="R166" s="43">
        <f t="shared" si="18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14</v>
      </c>
      <c r="F167" s="72">
        <v>10</v>
      </c>
      <c r="G167" s="46">
        <f t="shared" si="12"/>
        <v>24</v>
      </c>
      <c r="H167" s="82">
        <v>0</v>
      </c>
      <c r="I167" s="80">
        <v>0</v>
      </c>
      <c r="J167" s="46">
        <f t="shared" si="13"/>
        <v>24</v>
      </c>
      <c r="K167" s="73"/>
      <c r="L167" s="20">
        <v>60</v>
      </c>
      <c r="M167" s="66">
        <f t="shared" si="16"/>
        <v>0</v>
      </c>
      <c r="N167" s="17" t="s">
        <v>16</v>
      </c>
      <c r="O167" s="18"/>
      <c r="P167" s="23">
        <f t="shared" si="17"/>
        <v>0</v>
      </c>
      <c r="Q167" s="94">
        <v>38</v>
      </c>
      <c r="R167" s="43">
        <f t="shared" si="18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14</v>
      </c>
      <c r="F168" s="72">
        <v>10</v>
      </c>
      <c r="G168" s="46">
        <f t="shared" si="12"/>
        <v>24</v>
      </c>
      <c r="H168" s="82">
        <v>0</v>
      </c>
      <c r="I168" s="80">
        <v>0</v>
      </c>
      <c r="J168" s="46">
        <f t="shared" si="13"/>
        <v>24</v>
      </c>
      <c r="K168" s="73"/>
      <c r="L168" s="20">
        <v>120</v>
      </c>
      <c r="M168" s="66">
        <f t="shared" si="16"/>
        <v>0</v>
      </c>
      <c r="N168" s="17" t="s">
        <v>16</v>
      </c>
      <c r="O168" s="18"/>
      <c r="P168" s="23">
        <f t="shared" si="17"/>
        <v>0</v>
      </c>
      <c r="Q168" s="94">
        <v>73</v>
      </c>
      <c r="R168" s="43">
        <f t="shared" si="18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6"/>
        <v>0</v>
      </c>
      <c r="N169" s="17" t="s">
        <v>16</v>
      </c>
      <c r="O169" s="18"/>
      <c r="P169" s="23">
        <f t="shared" si="17"/>
        <v>0</v>
      </c>
      <c r="Q169" s="94">
        <v>38</v>
      </c>
      <c r="R169" s="43">
        <f t="shared" si="18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6"/>
        <v>0</v>
      </c>
      <c r="N170" s="17" t="s">
        <v>16</v>
      </c>
      <c r="O170" s="18"/>
      <c r="P170" s="23">
        <f t="shared" si="17"/>
        <v>0</v>
      </c>
      <c r="Q170" s="94">
        <v>73</v>
      </c>
      <c r="R170" s="43">
        <f t="shared" si="18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6"/>
        <v>0</v>
      </c>
      <c r="N171" s="17" t="s">
        <v>16</v>
      </c>
      <c r="O171" s="18"/>
      <c r="P171" s="23">
        <f t="shared" si="17"/>
        <v>0</v>
      </c>
      <c r="Q171" s="94">
        <v>23.74</v>
      </c>
      <c r="R171" s="43">
        <f t="shared" si="18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6"/>
        <v>0</v>
      </c>
      <c r="N172" s="17" t="s">
        <v>16</v>
      </c>
      <c r="O172" s="18"/>
      <c r="P172" s="23">
        <f t="shared" si="17"/>
        <v>0</v>
      </c>
      <c r="Q172" s="94">
        <v>64.38</v>
      </c>
      <c r="R172" s="43">
        <f t="shared" si="18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6"/>
        <v>0</v>
      </c>
      <c r="N173" s="17" t="s">
        <v>16</v>
      </c>
      <c r="O173" s="18"/>
      <c r="P173" s="23">
        <f t="shared" si="17"/>
        <v>0</v>
      </c>
      <c r="Q173" s="96"/>
      <c r="R173" s="43">
        <f t="shared" si="18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6"/>
        <v>0</v>
      </c>
      <c r="N174" s="17" t="s">
        <v>16</v>
      </c>
      <c r="O174" s="18"/>
      <c r="P174" s="23">
        <f t="shared" si="17"/>
        <v>0</v>
      </c>
      <c r="Q174" s="96"/>
      <c r="R174" s="43">
        <f t="shared" si="18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6"/>
        <v>0</v>
      </c>
      <c r="N175" s="17" t="s">
        <v>16</v>
      </c>
      <c r="O175" s="18"/>
      <c r="P175" s="23">
        <f t="shared" si="17"/>
        <v>0</v>
      </c>
      <c r="Q175" s="96"/>
      <c r="R175" s="43">
        <f t="shared" si="18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6"/>
        <v>0</v>
      </c>
      <c r="N176" s="17" t="s">
        <v>16</v>
      </c>
      <c r="O176" s="18"/>
      <c r="P176" s="23">
        <f t="shared" si="17"/>
        <v>0</v>
      </c>
      <c r="Q176" s="96"/>
      <c r="R176" s="43">
        <f t="shared" si="18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6"/>
        <v>0</v>
      </c>
      <c r="N177" s="17" t="s">
        <v>16</v>
      </c>
      <c r="O177" s="18"/>
      <c r="P177" s="23">
        <f t="shared" si="17"/>
        <v>0</v>
      </c>
      <c r="Q177" s="96"/>
      <c r="R177" s="43">
        <f t="shared" si="18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6"/>
        <v>0</v>
      </c>
      <c r="N178" s="17" t="s">
        <v>16</v>
      </c>
      <c r="O178" s="18"/>
      <c r="P178" s="23">
        <f t="shared" si="17"/>
        <v>0</v>
      </c>
      <c r="Q178" s="96"/>
      <c r="R178" s="43">
        <f t="shared" si="18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154</v>
      </c>
      <c r="F179" s="72">
        <v>0</v>
      </c>
      <c r="G179" s="46">
        <f t="shared" si="12"/>
        <v>154</v>
      </c>
      <c r="H179" s="82">
        <v>0</v>
      </c>
      <c r="I179" s="80">
        <v>0</v>
      </c>
      <c r="J179" s="46">
        <f t="shared" si="13"/>
        <v>154</v>
      </c>
      <c r="K179" s="73"/>
      <c r="L179" s="20">
        <v>55</v>
      </c>
      <c r="M179" s="66">
        <f t="shared" si="16"/>
        <v>0</v>
      </c>
      <c r="N179" s="17" t="s">
        <v>16</v>
      </c>
      <c r="O179" s="18"/>
      <c r="P179" s="23">
        <f t="shared" si="17"/>
        <v>0</v>
      </c>
      <c r="Q179" s="96"/>
      <c r="R179" s="43">
        <f t="shared" si="18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6"/>
        <v>0</v>
      </c>
      <c r="N180" s="17" t="s">
        <v>16</v>
      </c>
      <c r="O180" s="18"/>
      <c r="P180" s="23">
        <f t="shared" si="17"/>
        <v>0</v>
      </c>
      <c r="Q180" s="96"/>
      <c r="R180" s="43">
        <f t="shared" si="18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6"/>
        <v>0</v>
      </c>
      <c r="N181" s="17" t="s">
        <v>16</v>
      </c>
      <c r="O181" s="18"/>
      <c r="P181" s="23">
        <f t="shared" si="17"/>
        <v>0</v>
      </c>
      <c r="Q181" s="94">
        <v>33</v>
      </c>
      <c r="R181" s="43">
        <f t="shared" si="18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6"/>
        <v>0</v>
      </c>
      <c r="N182" s="17" t="s">
        <v>16</v>
      </c>
      <c r="O182" s="18"/>
      <c r="P182" s="23">
        <f t="shared" si="17"/>
        <v>0</v>
      </c>
      <c r="Q182" s="94">
        <v>83</v>
      </c>
      <c r="R182" s="43">
        <f t="shared" si="18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6"/>
        <v>0</v>
      </c>
      <c r="N184" s="17" t="s">
        <v>16</v>
      </c>
      <c r="O184" s="18"/>
      <c r="P184" s="23">
        <f t="shared" si="17"/>
        <v>0</v>
      </c>
      <c r="Q184" s="94">
        <v>15</v>
      </c>
      <c r="R184" s="43">
        <f t="shared" si="18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6"/>
        <v>0</v>
      </c>
      <c r="N185" s="17" t="s">
        <v>16</v>
      </c>
      <c r="O185" s="18"/>
      <c r="P185" s="23">
        <f t="shared" si="17"/>
        <v>0</v>
      </c>
      <c r="Q185" s="94">
        <v>15</v>
      </c>
      <c r="R185" s="43">
        <f t="shared" si="18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6"/>
        <v>0</v>
      </c>
      <c r="N186" s="17" t="s">
        <v>16</v>
      </c>
      <c r="O186" s="18"/>
      <c r="P186" s="23">
        <f t="shared" si="17"/>
        <v>0</v>
      </c>
      <c r="Q186" s="94">
        <v>15</v>
      </c>
      <c r="R186" s="43">
        <f t="shared" si="18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6"/>
        <v>0</v>
      </c>
      <c r="N189" s="17" t="s">
        <v>16</v>
      </c>
      <c r="O189" s="18"/>
      <c r="P189" s="23">
        <f t="shared" si="17"/>
        <v>0</v>
      </c>
      <c r="Q189" s="96"/>
      <c r="R189" s="43">
        <f t="shared" si="18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6"/>
        <v>0</v>
      </c>
      <c r="N190" s="17" t="s">
        <v>16</v>
      </c>
      <c r="O190" s="18"/>
      <c r="P190" s="23">
        <f t="shared" si="17"/>
        <v>0</v>
      </c>
      <c r="Q190" s="96"/>
      <c r="R190" s="43">
        <f t="shared" si="18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8</v>
      </c>
      <c r="F191" s="72">
        <v>0</v>
      </c>
      <c r="G191" s="46">
        <f t="shared" si="12"/>
        <v>8</v>
      </c>
      <c r="H191" s="82">
        <v>0</v>
      </c>
      <c r="I191" s="80">
        <v>0</v>
      </c>
      <c r="J191" s="46">
        <f t="shared" si="13"/>
        <v>8</v>
      </c>
      <c r="K191" s="73"/>
      <c r="L191" s="20">
        <v>20</v>
      </c>
      <c r="M191" s="66">
        <f t="shared" si="16"/>
        <v>0</v>
      </c>
      <c r="N191" s="17" t="s">
        <v>16</v>
      </c>
      <c r="O191" s="18"/>
      <c r="P191" s="23">
        <f t="shared" si="17"/>
        <v>0</v>
      </c>
      <c r="Q191" s="96"/>
      <c r="R191" s="43">
        <f t="shared" si="18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6"/>
        <v>0</v>
      </c>
      <c r="N192" s="17" t="s">
        <v>16</v>
      </c>
      <c r="O192" s="18"/>
      <c r="P192" s="23">
        <f t="shared" si="17"/>
        <v>0</v>
      </c>
      <c r="Q192" s="96"/>
      <c r="R192" s="43">
        <f t="shared" si="18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6"/>
        <v>0</v>
      </c>
      <c r="N193" s="17" t="s">
        <v>16</v>
      </c>
      <c r="O193" s="18"/>
      <c r="P193" s="23">
        <f t="shared" si="17"/>
        <v>0</v>
      </c>
      <c r="Q193" s="96"/>
      <c r="R193" s="43">
        <f t="shared" si="18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6"/>
        <v>0</v>
      </c>
      <c r="N194" s="17" t="s">
        <v>16</v>
      </c>
      <c r="O194" s="18"/>
      <c r="P194" s="23">
        <f t="shared" si="17"/>
        <v>0</v>
      </c>
      <c r="Q194" s="96"/>
      <c r="R194" s="43">
        <f t="shared" si="18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6"/>
        <v>0</v>
      </c>
      <c r="N195" s="17" t="s">
        <v>16</v>
      </c>
      <c r="O195" s="18"/>
      <c r="P195" s="23">
        <f t="shared" si="17"/>
        <v>0</v>
      </c>
      <c r="Q195" s="96"/>
      <c r="R195" s="43">
        <f t="shared" si="18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6"/>
        <v>0</v>
      </c>
      <c r="N196" s="17" t="s">
        <v>16</v>
      </c>
      <c r="O196" s="18"/>
      <c r="P196" s="23">
        <f t="shared" si="17"/>
        <v>0</v>
      </c>
      <c r="Q196" s="96"/>
      <c r="R196" s="43">
        <f t="shared" si="18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6"/>
        <v>0</v>
      </c>
      <c r="N197" s="17" t="s">
        <v>16</v>
      </c>
      <c r="O197" s="18"/>
      <c r="P197" s="23">
        <f t="shared" si="17"/>
        <v>0</v>
      </c>
      <c r="Q197" s="96"/>
      <c r="R197" s="43">
        <f t="shared" si="18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6"/>
        <v>0</v>
      </c>
      <c r="N198" s="17" t="s">
        <v>16</v>
      </c>
      <c r="O198" s="18"/>
      <c r="P198" s="23">
        <f t="shared" si="17"/>
        <v>0</v>
      </c>
      <c r="Q198" s="94"/>
      <c r="R198" s="43">
        <f t="shared" si="18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6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8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6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8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6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8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6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8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6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8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6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8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9">E206+F206</f>
        <v>0</v>
      </c>
      <c r="H206" s="82">
        <v>0</v>
      </c>
      <c r="I206" s="80">
        <v>0</v>
      </c>
      <c r="J206" s="46">
        <f t="shared" ref="J206:J225" si="20">+G206-H206-K206-I206</f>
        <v>0</v>
      </c>
      <c r="K206" s="73"/>
      <c r="L206" s="20">
        <v>60</v>
      </c>
      <c r="M206" s="66">
        <f t="shared" si="16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8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6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8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6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8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6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8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6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8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6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8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6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8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6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8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6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8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+'1'!J215</f>
        <v>0</v>
      </c>
      <c r="F215" s="72">
        <v>5</v>
      </c>
      <c r="G215" s="46">
        <f t="shared" si="19"/>
        <v>5</v>
      </c>
      <c r="H215" s="82">
        <v>0</v>
      </c>
      <c r="I215" s="80">
        <v>0</v>
      </c>
      <c r="J215" s="46">
        <f t="shared" si="20"/>
        <v>5</v>
      </c>
      <c r="K215" s="73"/>
      <c r="L215" s="20">
        <v>40</v>
      </c>
      <c r="M215" s="66">
        <f t="shared" si="16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8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40</v>
      </c>
      <c r="M216" s="66">
        <f t="shared" si="16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8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6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8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6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8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ref="M219:M225" si="21">+L219*K219</f>
        <v>0</v>
      </c>
      <c r="N219" s="17" t="s">
        <v>16</v>
      </c>
      <c r="O219" s="18"/>
      <c r="P219" s="23">
        <f t="shared" ref="P219:P225" si="22">SUM(M219-O219)</f>
        <v>0</v>
      </c>
      <c r="Q219" s="94"/>
      <c r="R219" s="43">
        <f t="shared" ref="R219:R225" si="23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/>
      <c r="M220" s="66">
        <f t="shared" si="21"/>
        <v>0</v>
      </c>
      <c r="N220" s="17" t="s">
        <v>16</v>
      </c>
      <c r="O220" s="18"/>
      <c r="P220" s="23">
        <f t="shared" si="22"/>
        <v>0</v>
      </c>
      <c r="Q220" s="94"/>
      <c r="R220" s="43">
        <f t="shared" si="23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21"/>
        <v>0</v>
      </c>
      <c r="N221" s="17" t="s">
        <v>16</v>
      </c>
      <c r="O221" s="18"/>
      <c r="P221" s="23">
        <f t="shared" si="22"/>
        <v>0</v>
      </c>
      <c r="Q221" s="94"/>
      <c r="R221" s="43">
        <f t="shared" si="23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21"/>
        <v>0</v>
      </c>
      <c r="N222" s="17" t="s">
        <v>16</v>
      </c>
      <c r="O222" s="18"/>
      <c r="P222" s="23">
        <f t="shared" si="22"/>
        <v>0</v>
      </c>
      <c r="Q222" s="94"/>
      <c r="R222" s="43">
        <f t="shared" si="23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21"/>
        <v>0</v>
      </c>
      <c r="N223" s="17" t="s">
        <v>16</v>
      </c>
      <c r="O223" s="18"/>
      <c r="P223" s="23">
        <f t="shared" si="22"/>
        <v>0</v>
      </c>
      <c r="Q223" s="94"/>
      <c r="R223" s="43">
        <f t="shared" si="23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21"/>
        <v>0</v>
      </c>
      <c r="N224" s="17" t="s">
        <v>16</v>
      </c>
      <c r="O224" s="18"/>
      <c r="P224" s="23">
        <f t="shared" si="22"/>
        <v>0</v>
      </c>
      <c r="Q224" s="94"/>
      <c r="R224" s="43">
        <f t="shared" si="23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si="21"/>
        <v>0</v>
      </c>
      <c r="N225" s="17" t="s">
        <v>16</v>
      </c>
      <c r="O225" s="18"/>
      <c r="P225" s="23">
        <f t="shared" si="22"/>
        <v>0</v>
      </c>
      <c r="Q225" s="94"/>
      <c r="R225" s="43">
        <f t="shared" si="23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714.67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2180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530</v>
      </c>
      <c r="O230" s="2">
        <v>200</v>
      </c>
      <c r="P230" s="2">
        <v>130</v>
      </c>
      <c r="Q230" s="9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450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1185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1185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211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8</v>
      </c>
      <c r="F5" s="72">
        <v>0</v>
      </c>
      <c r="G5" s="46">
        <f t="shared" ref="G5:G68" si="0">E5+F5</f>
        <v>8</v>
      </c>
      <c r="H5" s="82">
        <v>0</v>
      </c>
      <c r="I5" s="80">
        <v>0</v>
      </c>
      <c r="J5" s="46">
        <f t="shared" ref="J5:J68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43</v>
      </c>
      <c r="F6" s="72">
        <v>0</v>
      </c>
      <c r="G6" s="46">
        <f t="shared" si="0"/>
        <v>43</v>
      </c>
      <c r="H6" s="82">
        <v>2</v>
      </c>
      <c r="I6" s="80">
        <v>0</v>
      </c>
      <c r="J6" s="46">
        <f t="shared" si="1"/>
        <v>39</v>
      </c>
      <c r="K6" s="73">
        <v>2</v>
      </c>
      <c r="L6" s="15">
        <v>100</v>
      </c>
      <c r="M6" s="66">
        <f t="shared" ref="M6:M78" si="2">+L6*K6</f>
        <v>200</v>
      </c>
      <c r="N6" s="17" t="s">
        <v>1378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3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5</v>
      </c>
      <c r="F14" s="72">
        <v>0</v>
      </c>
      <c r="G14" s="46">
        <f t="shared" si="0"/>
        <v>5</v>
      </c>
      <c r="H14" s="82">
        <v>0</v>
      </c>
      <c r="I14" s="80">
        <v>0</v>
      </c>
      <c r="J14" s="46">
        <f t="shared" si="1"/>
        <v>4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5</v>
      </c>
      <c r="F20" s="72">
        <v>0</v>
      </c>
      <c r="G20" s="46">
        <f t="shared" si="0"/>
        <v>5</v>
      </c>
      <c r="H20" s="82">
        <v>0</v>
      </c>
      <c r="I20" s="80">
        <v>0</v>
      </c>
      <c r="J20" s="46">
        <f t="shared" si="1"/>
        <v>3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6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3</v>
      </c>
      <c r="F24" s="72">
        <v>0</v>
      </c>
      <c r="G24" s="46">
        <f t="shared" si="0"/>
        <v>3</v>
      </c>
      <c r="H24" s="82">
        <v>0</v>
      </c>
      <c r="I24" s="80">
        <v>0</v>
      </c>
      <c r="J24" s="46">
        <f t="shared" si="1"/>
        <v>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3</v>
      </c>
      <c r="F25" s="72">
        <v>0</v>
      </c>
      <c r="G25" s="46">
        <f t="shared" si="0"/>
        <v>3</v>
      </c>
      <c r="H25" s="82">
        <v>0</v>
      </c>
      <c r="I25" s="80">
        <v>0</v>
      </c>
      <c r="J25" s="46">
        <f t="shared" si="1"/>
        <v>3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3</v>
      </c>
      <c r="F28" s="72">
        <v>0</v>
      </c>
      <c r="G28" s="46">
        <f t="shared" si="0"/>
        <v>3</v>
      </c>
      <c r="H28" s="82">
        <v>0</v>
      </c>
      <c r="I28" s="80">
        <v>0</v>
      </c>
      <c r="J28" s="46">
        <f t="shared" si="1"/>
        <v>3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3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17</v>
      </c>
      <c r="F32" s="72">
        <v>0</v>
      </c>
      <c r="G32" s="46">
        <f t="shared" si="0"/>
        <v>17</v>
      </c>
      <c r="H32" s="82">
        <v>0</v>
      </c>
      <c r="I32" s="80">
        <v>0</v>
      </c>
      <c r="J32" s="46">
        <f t="shared" si="1"/>
        <v>12</v>
      </c>
      <c r="K32" s="73">
        <v>5</v>
      </c>
      <c r="L32" s="15">
        <v>130</v>
      </c>
      <c r="M32" s="66">
        <f t="shared" si="2"/>
        <v>650</v>
      </c>
      <c r="N32" s="17" t="s">
        <v>16</v>
      </c>
      <c r="O32" s="18"/>
      <c r="P32" s="23">
        <f t="shared" si="3"/>
        <v>650</v>
      </c>
      <c r="Q32" s="94">
        <v>46.37</v>
      </c>
      <c r="R32" s="43">
        <f t="shared" si="4"/>
        <v>231.85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5</v>
      </c>
      <c r="F45" s="72">
        <v>0</v>
      </c>
      <c r="G45" s="46">
        <f t="shared" si="0"/>
        <v>5</v>
      </c>
      <c r="H45" s="82">
        <v>0</v>
      </c>
      <c r="I45" s="80">
        <v>0</v>
      </c>
      <c r="J45" s="46">
        <f t="shared" si="1"/>
        <v>5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2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7</v>
      </c>
      <c r="F47" s="72">
        <v>0</v>
      </c>
      <c r="G47" s="46">
        <f>E47+F47</f>
        <v>7</v>
      </c>
      <c r="H47" s="82">
        <v>0</v>
      </c>
      <c r="I47" s="80">
        <v>0</v>
      </c>
      <c r="J47" s="46">
        <f>+G47-H47-K47-I47</f>
        <v>6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4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4</v>
      </c>
      <c r="F65" s="72">
        <v>0</v>
      </c>
      <c r="G65" s="46">
        <f t="shared" si="0"/>
        <v>4</v>
      </c>
      <c r="H65" s="82">
        <v>0</v>
      </c>
      <c r="I65" s="80">
        <v>0</v>
      </c>
      <c r="J65" s="46">
        <f t="shared" si="1"/>
        <v>4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2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8</v>
      </c>
      <c r="F75" s="72">
        <v>0</v>
      </c>
      <c r="G75" s="46">
        <f t="shared" si="5"/>
        <v>8</v>
      </c>
      <c r="H75" s="82">
        <v>0</v>
      </c>
      <c r="I75" s="80">
        <v>0</v>
      </c>
      <c r="J75" s="46">
        <f t="shared" si="6"/>
        <v>8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6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20</v>
      </c>
      <c r="F98" s="72">
        <v>0</v>
      </c>
      <c r="G98" s="46">
        <f t="shared" si="5"/>
        <v>20</v>
      </c>
      <c r="H98" s="82">
        <v>0</v>
      </c>
      <c r="I98" s="80">
        <v>0</v>
      </c>
      <c r="J98" s="46">
        <f t="shared" si="6"/>
        <v>20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2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16</v>
      </c>
      <c r="F101" s="72">
        <v>0</v>
      </c>
      <c r="G101" s="46">
        <f t="shared" si="5"/>
        <v>16</v>
      </c>
      <c r="H101" s="82">
        <v>0</v>
      </c>
      <c r="I101" s="80">
        <v>0</v>
      </c>
      <c r="J101" s="46">
        <f t="shared" si="6"/>
        <v>14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18</v>
      </c>
      <c r="F102" s="72">
        <v>0</v>
      </c>
      <c r="G102" s="46">
        <f t="shared" si="5"/>
        <v>18</v>
      </c>
      <c r="H102" s="82">
        <v>0</v>
      </c>
      <c r="I102" s="80">
        <v>0</v>
      </c>
      <c r="J102" s="46">
        <f t="shared" si="6"/>
        <v>18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5</v>
      </c>
      <c r="F116" s="72">
        <v>0</v>
      </c>
      <c r="G116" s="46">
        <f t="shared" si="5"/>
        <v>5</v>
      </c>
      <c r="H116" s="82">
        <v>0</v>
      </c>
      <c r="I116" s="80">
        <v>0</v>
      </c>
      <c r="J116" s="46">
        <f t="shared" si="6"/>
        <v>4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5</v>
      </c>
      <c r="F117" s="72">
        <v>0</v>
      </c>
      <c r="G117" s="46">
        <f t="shared" si="5"/>
        <v>5</v>
      </c>
      <c r="H117" s="82">
        <v>0</v>
      </c>
      <c r="I117" s="80">
        <v>0</v>
      </c>
      <c r="J117" s="46">
        <f t="shared" si="6"/>
        <v>5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13</v>
      </c>
      <c r="F154" s="72">
        <v>0</v>
      </c>
      <c r="G154" s="46">
        <f>E154+F154</f>
        <v>13</v>
      </c>
      <c r="H154" s="82">
        <v>0</v>
      </c>
      <c r="I154" s="80">
        <v>0</v>
      </c>
      <c r="J154" s="46">
        <f>+G154-H154-K154-I154</f>
        <v>13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18</v>
      </c>
      <c r="F164" s="72">
        <v>0</v>
      </c>
      <c r="G164" s="46">
        <f t="shared" si="10"/>
        <v>18</v>
      </c>
      <c r="H164" s="82">
        <v>0</v>
      </c>
      <c r="I164" s="80">
        <v>0</v>
      </c>
      <c r="J164" s="46">
        <f t="shared" si="11"/>
        <v>17</v>
      </c>
      <c r="K164" s="73">
        <v>1</v>
      </c>
      <c r="L164" s="20">
        <v>80</v>
      </c>
      <c r="M164" s="66">
        <f t="shared" si="14"/>
        <v>80</v>
      </c>
      <c r="N164" s="17" t="s">
        <v>16</v>
      </c>
      <c r="O164" s="18"/>
      <c r="P164" s="23">
        <f t="shared" si="15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24</v>
      </c>
      <c r="F167" s="72">
        <v>0</v>
      </c>
      <c r="G167" s="46">
        <f t="shared" si="10"/>
        <v>24</v>
      </c>
      <c r="H167" s="82">
        <v>0</v>
      </c>
      <c r="I167" s="80">
        <v>0</v>
      </c>
      <c r="J167" s="46">
        <f t="shared" si="11"/>
        <v>24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24</v>
      </c>
      <c r="F168" s="72">
        <v>0</v>
      </c>
      <c r="G168" s="46">
        <f t="shared" si="10"/>
        <v>24</v>
      </c>
      <c r="H168" s="82">
        <v>0</v>
      </c>
      <c r="I168" s="80">
        <v>0</v>
      </c>
      <c r="J168" s="46">
        <f t="shared" si="11"/>
        <v>23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154</v>
      </c>
      <c r="F179" s="72">
        <v>0</v>
      </c>
      <c r="G179" s="46">
        <f t="shared" si="10"/>
        <v>154</v>
      </c>
      <c r="H179" s="82">
        <v>0</v>
      </c>
      <c r="I179" s="80">
        <v>0</v>
      </c>
      <c r="J179" s="46">
        <f t="shared" si="11"/>
        <v>152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8</v>
      </c>
      <c r="F191" s="72">
        <v>0</v>
      </c>
      <c r="G191" s="46">
        <f t="shared" si="10"/>
        <v>8</v>
      </c>
      <c r="H191" s="82">
        <v>0</v>
      </c>
      <c r="I191" s="80">
        <v>0</v>
      </c>
      <c r="J191" s="46">
        <f t="shared" si="11"/>
        <v>8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40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702.55000000000007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2315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960</v>
      </c>
      <c r="O230" s="2">
        <v>170</v>
      </c>
      <c r="P230" s="2">
        <v>100</v>
      </c>
      <c r="Q230" s="92">
        <v>430</v>
      </c>
      <c r="R230" s="2">
        <v>260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1340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1340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X312"/>
  <sheetViews>
    <sheetView zoomScale="80" zoomScaleNormal="80" workbookViewId="0">
      <pane xSplit="10" ySplit="4" topLeftCell="K5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8</v>
      </c>
      <c r="F5" s="72">
        <v>5</v>
      </c>
      <c r="G5" s="46">
        <f t="shared" ref="G5:G68" si="0">E5+F5</f>
        <v>13</v>
      </c>
      <c r="H5" s="82">
        <v>0</v>
      </c>
      <c r="I5" s="80">
        <v>0</v>
      </c>
      <c r="J5" s="46">
        <f t="shared" ref="J5:J68" si="1">+G5-H5-K5-I5</f>
        <v>11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39</v>
      </c>
      <c r="F6" s="72">
        <v>10</v>
      </c>
      <c r="G6" s="46">
        <f t="shared" si="0"/>
        <v>49</v>
      </c>
      <c r="H6" s="82">
        <v>0</v>
      </c>
      <c r="I6" s="80">
        <v>0</v>
      </c>
      <c r="J6" s="46">
        <f t="shared" si="1"/>
        <v>44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3</v>
      </c>
      <c r="F11" s="72">
        <v>5</v>
      </c>
      <c r="G11" s="46">
        <f t="shared" si="0"/>
        <v>8</v>
      </c>
      <c r="H11" s="82">
        <v>0</v>
      </c>
      <c r="I11" s="80">
        <v>0</v>
      </c>
      <c r="J11" s="46">
        <f t="shared" si="1"/>
        <v>7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4</v>
      </c>
      <c r="F14" s="72">
        <v>5</v>
      </c>
      <c r="G14" s="46">
        <f t="shared" si="0"/>
        <v>9</v>
      </c>
      <c r="H14" s="82">
        <v>1</v>
      </c>
      <c r="I14" s="80">
        <v>0</v>
      </c>
      <c r="J14" s="46">
        <f t="shared" si="1"/>
        <v>7</v>
      </c>
      <c r="K14" s="73">
        <v>1</v>
      </c>
      <c r="L14" s="15">
        <v>50</v>
      </c>
      <c r="M14" s="66">
        <f t="shared" si="2"/>
        <v>50</v>
      </c>
      <c r="N14" s="17" t="s">
        <v>1379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5</v>
      </c>
      <c r="F18" s="72">
        <v>5</v>
      </c>
      <c r="G18" s="46">
        <f t="shared" si="0"/>
        <v>10</v>
      </c>
      <c r="H18" s="82">
        <v>0</v>
      </c>
      <c r="I18" s="80">
        <v>0</v>
      </c>
      <c r="J18" s="46">
        <f t="shared" si="1"/>
        <v>9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3</v>
      </c>
      <c r="F20" s="72">
        <v>3</v>
      </c>
      <c r="G20" s="46">
        <f t="shared" si="0"/>
        <v>6</v>
      </c>
      <c r="H20" s="82">
        <v>0</v>
      </c>
      <c r="I20" s="80">
        <v>0</v>
      </c>
      <c r="J20" s="46">
        <f t="shared" si="1"/>
        <v>3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6</v>
      </c>
      <c r="F22" s="72">
        <v>5</v>
      </c>
      <c r="G22" s="46">
        <f t="shared" si="0"/>
        <v>11</v>
      </c>
      <c r="H22" s="82">
        <v>0</v>
      </c>
      <c r="I22" s="80">
        <v>0</v>
      </c>
      <c r="J22" s="46">
        <f t="shared" si="1"/>
        <v>11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3</v>
      </c>
      <c r="F24" s="72">
        <v>0</v>
      </c>
      <c r="G24" s="46">
        <f t="shared" si="0"/>
        <v>3</v>
      </c>
      <c r="H24" s="82">
        <v>0</v>
      </c>
      <c r="I24" s="80">
        <v>0</v>
      </c>
      <c r="J24" s="46">
        <f t="shared" si="1"/>
        <v>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3</v>
      </c>
      <c r="F25" s="72">
        <v>0</v>
      </c>
      <c r="G25" s="46">
        <f t="shared" si="0"/>
        <v>3</v>
      </c>
      <c r="H25" s="82">
        <v>0</v>
      </c>
      <c r="I25" s="80">
        <v>0</v>
      </c>
      <c r="J25" s="46">
        <f t="shared" si="1"/>
        <v>2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3</v>
      </c>
      <c r="F28" s="72">
        <v>0</v>
      </c>
      <c r="G28" s="46">
        <f t="shared" si="0"/>
        <v>3</v>
      </c>
      <c r="H28" s="82">
        <v>0</v>
      </c>
      <c r="I28" s="80">
        <v>0</v>
      </c>
      <c r="J28" s="46">
        <f t="shared" si="1"/>
        <v>2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3</v>
      </c>
      <c r="F31" s="72">
        <v>5</v>
      </c>
      <c r="G31" s="46">
        <f t="shared" si="0"/>
        <v>8</v>
      </c>
      <c r="H31" s="82">
        <v>0</v>
      </c>
      <c r="I31" s="80">
        <v>0</v>
      </c>
      <c r="J31" s="46">
        <f t="shared" si="1"/>
        <v>8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12</v>
      </c>
      <c r="F32" s="72">
        <v>10</v>
      </c>
      <c r="G32" s="46">
        <f t="shared" si="0"/>
        <v>22</v>
      </c>
      <c r="H32" s="82">
        <v>0</v>
      </c>
      <c r="I32" s="80">
        <v>0</v>
      </c>
      <c r="J32" s="46">
        <f t="shared" si="1"/>
        <v>19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2</v>
      </c>
      <c r="F34" s="72">
        <v>5</v>
      </c>
      <c r="G34" s="46">
        <f t="shared" si="0"/>
        <v>7</v>
      </c>
      <c r="H34" s="82">
        <v>0</v>
      </c>
      <c r="I34" s="80">
        <v>0</v>
      </c>
      <c r="J34" s="46">
        <f t="shared" si="1"/>
        <v>7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5</v>
      </c>
      <c r="F38" s="72">
        <v>5</v>
      </c>
      <c r="G38" s="46">
        <f t="shared" si="0"/>
        <v>10</v>
      </c>
      <c r="H38" s="82">
        <v>0</v>
      </c>
      <c r="I38" s="80">
        <v>0</v>
      </c>
      <c r="J38" s="46">
        <f t="shared" si="1"/>
        <v>7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5</v>
      </c>
      <c r="F39" s="72">
        <v>3</v>
      </c>
      <c r="G39" s="46">
        <f t="shared" si="0"/>
        <v>8</v>
      </c>
      <c r="H39" s="82">
        <v>2</v>
      </c>
      <c r="I39" s="80">
        <v>0</v>
      </c>
      <c r="J39" s="46">
        <f t="shared" si="1"/>
        <v>4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5</v>
      </c>
      <c r="F45" s="72">
        <v>5</v>
      </c>
      <c r="G45" s="46">
        <f t="shared" si="0"/>
        <v>10</v>
      </c>
      <c r="H45" s="82">
        <v>0</v>
      </c>
      <c r="I45" s="80">
        <v>0</v>
      </c>
      <c r="J45" s="46">
        <f t="shared" si="1"/>
        <v>9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2</v>
      </c>
      <c r="F46" s="72">
        <v>5</v>
      </c>
      <c r="G46" s="46">
        <f t="shared" si="0"/>
        <v>7</v>
      </c>
      <c r="H46" s="82">
        <v>0</v>
      </c>
      <c r="I46" s="80">
        <v>0</v>
      </c>
      <c r="J46" s="46">
        <f t="shared" si="1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6</v>
      </c>
      <c r="F47" s="72">
        <v>5</v>
      </c>
      <c r="G47" s="46">
        <f>E47+F47</f>
        <v>11</v>
      </c>
      <c r="H47" s="82">
        <v>0</v>
      </c>
      <c r="I47" s="80">
        <v>0</v>
      </c>
      <c r="J47" s="46">
        <f>+G47-H47-K47-I47</f>
        <v>10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7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4</v>
      </c>
      <c r="F50" s="72">
        <v>5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5</v>
      </c>
      <c r="F52" s="72">
        <v>5</v>
      </c>
      <c r="G52" s="46">
        <f t="shared" si="0"/>
        <v>10</v>
      </c>
      <c r="H52" s="82">
        <v>0</v>
      </c>
      <c r="I52" s="80">
        <v>0</v>
      </c>
      <c r="J52" s="46">
        <f t="shared" si="1"/>
        <v>7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2</v>
      </c>
      <c r="K64" s="73">
        <v>1</v>
      </c>
      <c r="L64" s="15">
        <v>50</v>
      </c>
      <c r="M64" s="66">
        <f t="shared" si="2"/>
        <v>50</v>
      </c>
      <c r="N64" s="17" t="s">
        <v>1380</v>
      </c>
      <c r="O64" s="18">
        <v>25</v>
      </c>
      <c r="P64" s="23">
        <f t="shared" si="3"/>
        <v>25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4</v>
      </c>
      <c r="F65" s="72">
        <v>0</v>
      </c>
      <c r="G65" s="46">
        <f t="shared" si="0"/>
        <v>4</v>
      </c>
      <c r="H65" s="82">
        <v>0</v>
      </c>
      <c r="I65" s="80">
        <v>0</v>
      </c>
      <c r="J65" s="46">
        <f t="shared" si="1"/>
        <v>4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2</v>
      </c>
      <c r="F73" s="72">
        <v>5</v>
      </c>
      <c r="G73" s="46">
        <f t="shared" si="5"/>
        <v>7</v>
      </c>
      <c r="H73" s="82">
        <v>0</v>
      </c>
      <c r="I73" s="80">
        <v>0</v>
      </c>
      <c r="J73" s="46">
        <f t="shared" si="6"/>
        <v>4</v>
      </c>
      <c r="K73" s="73">
        <v>3</v>
      </c>
      <c r="L73" s="21">
        <v>50</v>
      </c>
      <c r="M73" s="66">
        <f t="shared" si="2"/>
        <v>150</v>
      </c>
      <c r="N73" s="17" t="s">
        <v>16</v>
      </c>
      <c r="O73" s="18"/>
      <c r="P73" s="23">
        <f t="shared" si="3"/>
        <v>150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8</v>
      </c>
      <c r="F75" s="72">
        <v>3</v>
      </c>
      <c r="G75" s="46">
        <f t="shared" si="5"/>
        <v>11</v>
      </c>
      <c r="H75" s="82">
        <v>0</v>
      </c>
      <c r="I75" s="80">
        <v>0</v>
      </c>
      <c r="J75" s="46">
        <f t="shared" si="6"/>
        <v>9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6</v>
      </c>
      <c r="F86" s="72">
        <v>0</v>
      </c>
      <c r="G86" s="46">
        <f t="shared" si="5"/>
        <v>6</v>
      </c>
      <c r="H86" s="82">
        <v>3</v>
      </c>
      <c r="I86" s="80">
        <v>0</v>
      </c>
      <c r="J86" s="46">
        <f t="shared" si="6"/>
        <v>2</v>
      </c>
      <c r="K86" s="73">
        <v>1</v>
      </c>
      <c r="L86" s="21">
        <v>35</v>
      </c>
      <c r="M86" s="66">
        <f>+L86*K86</f>
        <v>35</v>
      </c>
      <c r="N86" s="17" t="s">
        <v>1381</v>
      </c>
      <c r="O86" s="18"/>
      <c r="P86" s="23">
        <f t="shared" si="8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20</v>
      </c>
      <c r="F98" s="72">
        <v>0</v>
      </c>
      <c r="G98" s="46">
        <f t="shared" si="5"/>
        <v>20</v>
      </c>
      <c r="H98" s="82">
        <v>0</v>
      </c>
      <c r="I98" s="80">
        <v>0</v>
      </c>
      <c r="J98" s="46">
        <f t="shared" si="6"/>
        <v>19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1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14</v>
      </c>
      <c r="F101" s="72">
        <v>0</v>
      </c>
      <c r="G101" s="46">
        <f t="shared" si="5"/>
        <v>14</v>
      </c>
      <c r="H101" s="82">
        <v>0</v>
      </c>
      <c r="I101" s="80">
        <v>0</v>
      </c>
      <c r="J101" s="46">
        <f t="shared" si="6"/>
        <v>13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18</v>
      </c>
      <c r="F102" s="72">
        <v>0</v>
      </c>
      <c r="G102" s="46">
        <f t="shared" si="5"/>
        <v>18</v>
      </c>
      <c r="H102" s="82">
        <v>0</v>
      </c>
      <c r="I102" s="80">
        <v>0</v>
      </c>
      <c r="J102" s="46">
        <f t="shared" si="6"/>
        <v>18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4</v>
      </c>
      <c r="F116" s="72">
        <v>3</v>
      </c>
      <c r="G116" s="46">
        <f t="shared" si="5"/>
        <v>7</v>
      </c>
      <c r="H116" s="82">
        <v>0</v>
      </c>
      <c r="I116" s="80">
        <v>0</v>
      </c>
      <c r="J116" s="46">
        <f t="shared" si="6"/>
        <v>2</v>
      </c>
      <c r="K116" s="73">
        <v>5</v>
      </c>
      <c r="L116" s="22">
        <v>50</v>
      </c>
      <c r="M116" s="66">
        <f t="shared" si="7"/>
        <v>250</v>
      </c>
      <c r="N116" s="17" t="s">
        <v>16</v>
      </c>
      <c r="O116" s="18"/>
      <c r="P116" s="23">
        <f t="shared" si="8"/>
        <v>250</v>
      </c>
      <c r="Q116" s="94">
        <v>9.91</v>
      </c>
      <c r="R116" s="43">
        <f t="shared" si="9"/>
        <v>49.55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5</v>
      </c>
      <c r="F117" s="72">
        <v>5</v>
      </c>
      <c r="G117" s="46">
        <f t="shared" si="5"/>
        <v>10</v>
      </c>
      <c r="H117" s="82">
        <v>0</v>
      </c>
      <c r="I117" s="80">
        <v>0</v>
      </c>
      <c r="J117" s="46">
        <f t="shared" si="6"/>
        <v>9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13</v>
      </c>
      <c r="F154" s="72">
        <v>0</v>
      </c>
      <c r="G154" s="46">
        <f>E154+F154</f>
        <v>13</v>
      </c>
      <c r="H154" s="82">
        <v>0</v>
      </c>
      <c r="I154" s="80">
        <v>0</v>
      </c>
      <c r="J154" s="46">
        <f>+G154-H154-K154-I154</f>
        <v>12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17</v>
      </c>
      <c r="F164" s="72">
        <v>0</v>
      </c>
      <c r="G164" s="46">
        <f t="shared" si="10"/>
        <v>17</v>
      </c>
      <c r="H164" s="82">
        <v>0</v>
      </c>
      <c r="I164" s="80">
        <v>0</v>
      </c>
      <c r="J164" s="46">
        <f t="shared" si="11"/>
        <v>16</v>
      </c>
      <c r="K164" s="73">
        <v>1</v>
      </c>
      <c r="L164" s="20">
        <v>80</v>
      </c>
      <c r="M164" s="66">
        <f t="shared" si="14"/>
        <v>80</v>
      </c>
      <c r="N164" s="17" t="s">
        <v>16</v>
      </c>
      <c r="O164" s="18"/>
      <c r="P164" s="23">
        <f t="shared" si="15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24</v>
      </c>
      <c r="F167" s="72">
        <v>0</v>
      </c>
      <c r="G167" s="46">
        <f t="shared" si="10"/>
        <v>24</v>
      </c>
      <c r="H167" s="82">
        <v>0</v>
      </c>
      <c r="I167" s="80">
        <v>0</v>
      </c>
      <c r="J167" s="46">
        <f t="shared" si="11"/>
        <v>24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23</v>
      </c>
      <c r="F168" s="72">
        <v>0</v>
      </c>
      <c r="G168" s="46">
        <f t="shared" si="10"/>
        <v>23</v>
      </c>
      <c r="H168" s="82">
        <v>0</v>
      </c>
      <c r="I168" s="80">
        <v>0</v>
      </c>
      <c r="J168" s="46">
        <f t="shared" si="11"/>
        <v>22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152</v>
      </c>
      <c r="F179" s="72">
        <v>0</v>
      </c>
      <c r="G179" s="46">
        <f t="shared" si="10"/>
        <v>152</v>
      </c>
      <c r="H179" s="82">
        <v>0</v>
      </c>
      <c r="I179" s="80">
        <v>0</v>
      </c>
      <c r="J179" s="46">
        <f t="shared" si="11"/>
        <v>147</v>
      </c>
      <c r="K179" s="73">
        <v>5</v>
      </c>
      <c r="L179" s="20">
        <v>55</v>
      </c>
      <c r="M179" s="66">
        <f t="shared" si="14"/>
        <v>275</v>
      </c>
      <c r="N179" s="17" t="s">
        <v>16</v>
      </c>
      <c r="O179" s="18"/>
      <c r="P179" s="23">
        <f t="shared" si="15"/>
        <v>275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8</v>
      </c>
      <c r="F191" s="72">
        <v>0</v>
      </c>
      <c r="G191" s="46">
        <f t="shared" si="10"/>
        <v>8</v>
      </c>
      <c r="H191" s="82">
        <v>0</v>
      </c>
      <c r="I191" s="80">
        <v>0</v>
      </c>
      <c r="J191" s="46">
        <f t="shared" si="11"/>
        <v>8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40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4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4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1085.58</v>
      </c>
      <c r="S226" s="77"/>
    </row>
    <row r="227" spans="1:24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4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3470</v>
      </c>
    </row>
    <row r="229" spans="1:24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4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1195</v>
      </c>
      <c r="O230" s="2">
        <v>110</v>
      </c>
      <c r="P230" s="2">
        <v>50</v>
      </c>
      <c r="Q230" s="92">
        <v>100</v>
      </c>
      <c r="R230" s="2">
        <v>65</v>
      </c>
      <c r="S230" s="2">
        <v>200</v>
      </c>
      <c r="T230" s="2">
        <v>130</v>
      </c>
      <c r="U230" s="2">
        <v>155</v>
      </c>
      <c r="V230" s="2">
        <v>230</v>
      </c>
      <c r="W230" s="2">
        <v>90</v>
      </c>
      <c r="X230" s="2">
        <v>65</v>
      </c>
    </row>
    <row r="231" spans="1:24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4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4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25</v>
      </c>
    </row>
    <row r="234" spans="1:24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2235</v>
      </c>
    </row>
    <row r="235" spans="1:24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2235</v>
      </c>
    </row>
    <row r="236" spans="1:24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4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4" x14ac:dyDescent="0.6">
      <c r="J238" s="2"/>
      <c r="L238" s="2"/>
    </row>
    <row r="239" spans="1:24" ht="24.6" x14ac:dyDescent="0.65">
      <c r="J239" s="2"/>
      <c r="L239" s="74" t="s">
        <v>273</v>
      </c>
      <c r="M239" s="2" t="s">
        <v>309</v>
      </c>
    </row>
    <row r="240" spans="1:2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Z312"/>
  <sheetViews>
    <sheetView zoomScale="80" zoomScaleNormal="80" workbookViewId="0">
      <pane xSplit="10" ySplit="4" topLeftCell="K227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11</v>
      </c>
      <c r="F5" s="72">
        <v>0</v>
      </c>
      <c r="G5" s="46">
        <f t="shared" ref="G5:G68" si="0">E5+F5</f>
        <v>11</v>
      </c>
      <c r="H5" s="82">
        <v>0</v>
      </c>
      <c r="I5" s="80">
        <v>0</v>
      </c>
      <c r="J5" s="46">
        <f t="shared" ref="J5:J68" si="1">+G5-H5-K5-I5</f>
        <v>8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44</v>
      </c>
      <c r="F6" s="72">
        <v>0</v>
      </c>
      <c r="G6" s="46">
        <f t="shared" si="0"/>
        <v>44</v>
      </c>
      <c r="H6" s="82">
        <v>1</v>
      </c>
      <c r="I6" s="80">
        <v>0</v>
      </c>
      <c r="J6" s="46">
        <f t="shared" si="1"/>
        <v>39</v>
      </c>
      <c r="K6" s="73">
        <v>4</v>
      </c>
      <c r="L6" s="15">
        <v>100</v>
      </c>
      <c r="M6" s="66">
        <f t="shared" ref="M6:M78" si="2">+L6*K6</f>
        <v>400</v>
      </c>
      <c r="N6" s="17" t="s">
        <v>1382</v>
      </c>
      <c r="O6" s="18"/>
      <c r="P6" s="23">
        <f t="shared" ref="P6:P78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7</v>
      </c>
      <c r="F11" s="72">
        <v>0</v>
      </c>
      <c r="G11" s="46">
        <f t="shared" si="0"/>
        <v>7</v>
      </c>
      <c r="H11" s="82">
        <v>0</v>
      </c>
      <c r="I11" s="80">
        <v>0</v>
      </c>
      <c r="J11" s="46">
        <f t="shared" si="1"/>
        <v>7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7</v>
      </c>
      <c r="F14" s="72">
        <v>0</v>
      </c>
      <c r="G14" s="46">
        <f t="shared" si="0"/>
        <v>7</v>
      </c>
      <c r="H14" s="82">
        <v>0</v>
      </c>
      <c r="I14" s="80">
        <v>0</v>
      </c>
      <c r="J14" s="46">
        <f t="shared" si="1"/>
        <v>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9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1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11</v>
      </c>
      <c r="F22" s="72">
        <v>0</v>
      </c>
      <c r="G22" s="46">
        <f t="shared" si="0"/>
        <v>11</v>
      </c>
      <c r="H22" s="82">
        <v>0</v>
      </c>
      <c r="I22" s="80">
        <v>0</v>
      </c>
      <c r="J22" s="46">
        <f t="shared" si="1"/>
        <v>6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3</v>
      </c>
      <c r="F24" s="72">
        <v>0</v>
      </c>
      <c r="G24" s="46">
        <f t="shared" si="0"/>
        <v>3</v>
      </c>
      <c r="H24" s="82">
        <v>0</v>
      </c>
      <c r="I24" s="80">
        <v>0</v>
      </c>
      <c r="J24" s="46">
        <f t="shared" si="1"/>
        <v>2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2</v>
      </c>
      <c r="F25" s="72">
        <v>0</v>
      </c>
      <c r="G25" s="46">
        <f t="shared" si="0"/>
        <v>2</v>
      </c>
      <c r="H25" s="82">
        <v>0</v>
      </c>
      <c r="I25" s="80">
        <v>0</v>
      </c>
      <c r="J25" s="46">
        <f t="shared" si="1"/>
        <v>0</v>
      </c>
      <c r="K25" s="73">
        <v>2</v>
      </c>
      <c r="L25" s="15">
        <v>100</v>
      </c>
      <c r="M25" s="66">
        <f t="shared" si="2"/>
        <v>200</v>
      </c>
      <c r="N25" s="17" t="s">
        <v>16</v>
      </c>
      <c r="O25" s="18"/>
      <c r="P25" s="23">
        <f t="shared" si="3"/>
        <v>200</v>
      </c>
      <c r="Q25" s="94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0</v>
      </c>
      <c r="K28" s="73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8</v>
      </c>
      <c r="F31" s="72">
        <v>0</v>
      </c>
      <c r="G31" s="46">
        <f t="shared" si="0"/>
        <v>8</v>
      </c>
      <c r="H31" s="82">
        <v>1</v>
      </c>
      <c r="I31" s="80">
        <v>0</v>
      </c>
      <c r="J31" s="46">
        <f t="shared" si="1"/>
        <v>0</v>
      </c>
      <c r="K31" s="73">
        <v>7</v>
      </c>
      <c r="L31" s="15">
        <v>100</v>
      </c>
      <c r="M31" s="66">
        <f t="shared" si="2"/>
        <v>700</v>
      </c>
      <c r="N31" s="17" t="s">
        <v>1382</v>
      </c>
      <c r="O31" s="18"/>
      <c r="P31" s="23">
        <f t="shared" si="3"/>
        <v>700</v>
      </c>
      <c r="Q31" s="94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19</v>
      </c>
      <c r="F32" s="72">
        <v>0</v>
      </c>
      <c r="G32" s="46">
        <f t="shared" si="0"/>
        <v>19</v>
      </c>
      <c r="H32" s="82">
        <v>0</v>
      </c>
      <c r="I32" s="80">
        <v>0</v>
      </c>
      <c r="J32" s="46">
        <f t="shared" si="1"/>
        <v>12</v>
      </c>
      <c r="K32" s="73">
        <v>7</v>
      </c>
      <c r="L32" s="15">
        <v>130</v>
      </c>
      <c r="M32" s="66">
        <f t="shared" si="2"/>
        <v>910</v>
      </c>
      <c r="N32" s="17" t="s">
        <v>16</v>
      </c>
      <c r="O32" s="18"/>
      <c r="P32" s="23">
        <f t="shared" si="3"/>
        <v>910</v>
      </c>
      <c r="Q32" s="94">
        <v>46.37</v>
      </c>
      <c r="R32" s="43">
        <f t="shared" si="4"/>
        <v>324.58999999999997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7</v>
      </c>
      <c r="F34" s="72">
        <v>0</v>
      </c>
      <c r="G34" s="46">
        <f t="shared" si="0"/>
        <v>7</v>
      </c>
      <c r="H34" s="82">
        <v>0</v>
      </c>
      <c r="I34" s="80">
        <v>0</v>
      </c>
      <c r="J34" s="46">
        <f t="shared" si="1"/>
        <v>5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7</v>
      </c>
      <c r="F38" s="72">
        <v>0</v>
      </c>
      <c r="G38" s="46">
        <f t="shared" si="0"/>
        <v>7</v>
      </c>
      <c r="H38" s="82">
        <v>0</v>
      </c>
      <c r="I38" s="80">
        <v>0</v>
      </c>
      <c r="J38" s="46">
        <f t="shared" si="1"/>
        <v>5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2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9</v>
      </c>
      <c r="F45" s="72">
        <v>0</v>
      </c>
      <c r="G45" s="46">
        <f t="shared" si="0"/>
        <v>9</v>
      </c>
      <c r="H45" s="82">
        <v>0</v>
      </c>
      <c r="I45" s="80">
        <v>0</v>
      </c>
      <c r="J45" s="46">
        <f t="shared" si="1"/>
        <v>9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7</v>
      </c>
      <c r="F46" s="72">
        <v>0</v>
      </c>
      <c r="G46" s="46">
        <f t="shared" si="0"/>
        <v>7</v>
      </c>
      <c r="H46" s="82">
        <v>0</v>
      </c>
      <c r="I46" s="80">
        <v>0</v>
      </c>
      <c r="J46" s="46">
        <f t="shared" si="1"/>
        <v>6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10</v>
      </c>
      <c r="F47" s="72">
        <v>0</v>
      </c>
      <c r="G47" s="46">
        <f>E47+F47</f>
        <v>10</v>
      </c>
      <c r="H47" s="82">
        <v>0</v>
      </c>
      <c r="I47" s="80">
        <v>0</v>
      </c>
      <c r="J47" s="46">
        <f>+G47-H47-K47-I47</f>
        <v>9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7</v>
      </c>
      <c r="F48" s="72">
        <v>0</v>
      </c>
      <c r="G48" s="46">
        <f t="shared" si="0"/>
        <v>7</v>
      </c>
      <c r="H48" s="82">
        <v>0</v>
      </c>
      <c r="I48" s="80">
        <v>0</v>
      </c>
      <c r="J48" s="46">
        <f t="shared" si="1"/>
        <v>6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7</v>
      </c>
      <c r="F52" s="72">
        <v>0</v>
      </c>
      <c r="G52" s="46">
        <f t="shared" si="0"/>
        <v>7</v>
      </c>
      <c r="H52" s="82">
        <v>0</v>
      </c>
      <c r="I52" s="80">
        <v>0</v>
      </c>
      <c r="J52" s="46">
        <f t="shared" si="1"/>
        <v>5</v>
      </c>
      <c r="K52" s="73">
        <v>2</v>
      </c>
      <c r="L52" s="20">
        <v>50</v>
      </c>
      <c r="M52" s="66">
        <f>+L52*K52</f>
        <v>100</v>
      </c>
      <c r="N52" s="17" t="s">
        <v>1383</v>
      </c>
      <c r="O52" s="18">
        <v>50</v>
      </c>
      <c r="P52" s="23">
        <f>SUM(M52-O52)</f>
        <v>50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4</v>
      </c>
      <c r="F65" s="72">
        <v>0</v>
      </c>
      <c r="G65" s="46">
        <f t="shared" si="0"/>
        <v>4</v>
      </c>
      <c r="H65" s="82">
        <v>0</v>
      </c>
      <c r="I65" s="80">
        <v>0</v>
      </c>
      <c r="J65" s="46">
        <f t="shared" si="1"/>
        <v>3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3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9</v>
      </c>
      <c r="F75" s="72">
        <v>0</v>
      </c>
      <c r="G75" s="46">
        <f t="shared" si="5"/>
        <v>9</v>
      </c>
      <c r="H75" s="82">
        <v>0</v>
      </c>
      <c r="I75" s="80">
        <v>0</v>
      </c>
      <c r="J75" s="46">
        <f t="shared" si="6"/>
        <v>4</v>
      </c>
      <c r="K75" s="73">
        <v>5</v>
      </c>
      <c r="L75" s="21">
        <v>50</v>
      </c>
      <c r="M75" s="66">
        <f t="shared" si="2"/>
        <v>250</v>
      </c>
      <c r="N75" s="17" t="s">
        <v>1384</v>
      </c>
      <c r="O75" s="18">
        <v>100</v>
      </c>
      <c r="P75" s="23">
        <f t="shared" si="3"/>
        <v>150</v>
      </c>
      <c r="Q75" s="94">
        <v>17.329999999999998</v>
      </c>
      <c r="R75" s="43">
        <f t="shared" si="4"/>
        <v>86.649999999999991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2</v>
      </c>
      <c r="F86" s="72">
        <v>0</v>
      </c>
      <c r="G86" s="46">
        <f t="shared" si="5"/>
        <v>2</v>
      </c>
      <c r="H86" s="82">
        <v>0</v>
      </c>
      <c r="I86" s="80">
        <v>0</v>
      </c>
      <c r="J86" s="46">
        <f t="shared" si="6"/>
        <v>0</v>
      </c>
      <c r="K86" s="73">
        <v>2</v>
      </c>
      <c r="L86" s="21">
        <v>35</v>
      </c>
      <c r="M86" s="66">
        <f t="shared" si="7"/>
        <v>70</v>
      </c>
      <c r="N86" s="17" t="s">
        <v>1372</v>
      </c>
      <c r="O86" s="18">
        <v>35</v>
      </c>
      <c r="P86" s="23">
        <f t="shared" si="8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19</v>
      </c>
      <c r="F98" s="72">
        <v>0</v>
      </c>
      <c r="G98" s="46">
        <f t="shared" si="5"/>
        <v>19</v>
      </c>
      <c r="H98" s="82">
        <v>0</v>
      </c>
      <c r="I98" s="80">
        <v>0</v>
      </c>
      <c r="J98" s="46">
        <f t="shared" si="6"/>
        <v>15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>SUM(M98-O98)</f>
        <v>400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1</v>
      </c>
      <c r="F99" s="72">
        <v>0</v>
      </c>
      <c r="G99" s="46">
        <f t="shared" si="5"/>
        <v>1</v>
      </c>
      <c r="H99" s="82">
        <v>0</v>
      </c>
      <c r="I99" s="80">
        <v>0</v>
      </c>
      <c r="J99" s="46">
        <f t="shared" si="6"/>
        <v>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13</v>
      </c>
      <c r="F101" s="72">
        <v>0</v>
      </c>
      <c r="G101" s="46">
        <f t="shared" si="5"/>
        <v>13</v>
      </c>
      <c r="H101" s="82">
        <v>0</v>
      </c>
      <c r="I101" s="80">
        <v>0</v>
      </c>
      <c r="J101" s="46">
        <f t="shared" si="6"/>
        <v>13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18</v>
      </c>
      <c r="F102" s="72">
        <v>0</v>
      </c>
      <c r="G102" s="46">
        <f t="shared" si="5"/>
        <v>18</v>
      </c>
      <c r="H102" s="82">
        <v>0</v>
      </c>
      <c r="I102" s="80">
        <v>0</v>
      </c>
      <c r="J102" s="46">
        <f t="shared" si="6"/>
        <v>18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0</v>
      </c>
      <c r="K116" s="73">
        <v>2</v>
      </c>
      <c r="L116" s="22">
        <v>50</v>
      </c>
      <c r="M116" s="66">
        <f t="shared" si="7"/>
        <v>100</v>
      </c>
      <c r="N116" s="17" t="s">
        <v>16</v>
      </c>
      <c r="O116" s="18"/>
      <c r="P116" s="23">
        <f t="shared" si="8"/>
        <v>100</v>
      </c>
      <c r="Q116" s="94">
        <v>9.91</v>
      </c>
      <c r="R116" s="43">
        <f t="shared" si="9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9</v>
      </c>
      <c r="F117" s="72">
        <v>0</v>
      </c>
      <c r="G117" s="46">
        <f t="shared" si="5"/>
        <v>9</v>
      </c>
      <c r="H117" s="82">
        <v>0</v>
      </c>
      <c r="I117" s="80">
        <v>0</v>
      </c>
      <c r="J117" s="46">
        <f t="shared" si="6"/>
        <v>2</v>
      </c>
      <c r="K117" s="73">
        <v>7</v>
      </c>
      <c r="L117" s="22">
        <v>60</v>
      </c>
      <c r="M117" s="66">
        <f t="shared" si="7"/>
        <v>420</v>
      </c>
      <c r="N117" s="17" t="s">
        <v>16</v>
      </c>
      <c r="O117" s="18"/>
      <c r="P117" s="23">
        <f t="shared" si="8"/>
        <v>420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12</v>
      </c>
      <c r="F154" s="72">
        <v>0</v>
      </c>
      <c r="G154" s="46">
        <f>E154+F154</f>
        <v>12</v>
      </c>
      <c r="H154" s="82">
        <v>0</v>
      </c>
      <c r="I154" s="80">
        <v>0</v>
      </c>
      <c r="J154" s="46">
        <f>+G154-H154-K154-I154</f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16</v>
      </c>
      <c r="F164" s="72">
        <v>0</v>
      </c>
      <c r="G164" s="46">
        <f t="shared" si="10"/>
        <v>16</v>
      </c>
      <c r="H164" s="82">
        <v>0</v>
      </c>
      <c r="I164" s="80">
        <v>0</v>
      </c>
      <c r="J164" s="46">
        <f t="shared" si="11"/>
        <v>16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24</v>
      </c>
      <c r="F167" s="72">
        <v>0</v>
      </c>
      <c r="G167" s="46">
        <f t="shared" si="10"/>
        <v>24</v>
      </c>
      <c r="H167" s="82">
        <v>0</v>
      </c>
      <c r="I167" s="80">
        <v>0</v>
      </c>
      <c r="J167" s="46">
        <f t="shared" si="11"/>
        <v>23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5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22</v>
      </c>
      <c r="F168" s="72">
        <v>0</v>
      </c>
      <c r="G168" s="46">
        <f t="shared" si="10"/>
        <v>22</v>
      </c>
      <c r="H168" s="82">
        <v>0</v>
      </c>
      <c r="I168" s="80">
        <v>0</v>
      </c>
      <c r="J168" s="46">
        <f t="shared" si="11"/>
        <v>21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147</v>
      </c>
      <c r="F179" s="72">
        <v>0</v>
      </c>
      <c r="G179" s="46">
        <f t="shared" si="10"/>
        <v>147</v>
      </c>
      <c r="H179" s="82">
        <v>0</v>
      </c>
      <c r="I179" s="80">
        <v>0</v>
      </c>
      <c r="J179" s="46">
        <f t="shared" si="11"/>
        <v>140</v>
      </c>
      <c r="K179" s="73">
        <v>7</v>
      </c>
      <c r="L179" s="20">
        <v>55</v>
      </c>
      <c r="M179" s="66">
        <f t="shared" si="14"/>
        <v>385</v>
      </c>
      <c r="N179" s="17" t="s">
        <v>16</v>
      </c>
      <c r="O179" s="18"/>
      <c r="P179" s="23">
        <f t="shared" si="15"/>
        <v>385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8</v>
      </c>
      <c r="F191" s="72">
        <v>0</v>
      </c>
      <c r="G191" s="46">
        <f t="shared" si="10"/>
        <v>8</v>
      </c>
      <c r="H191" s="82">
        <v>0</v>
      </c>
      <c r="I191" s="80">
        <v>0</v>
      </c>
      <c r="J191" s="46">
        <f t="shared" si="11"/>
        <v>8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+'4'!J215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40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6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6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1739.71</v>
      </c>
      <c r="S226" s="77"/>
    </row>
    <row r="227" spans="1:26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6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5955</v>
      </c>
    </row>
    <row r="229" spans="1:26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6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2150</v>
      </c>
      <c r="O230" s="2">
        <v>240</v>
      </c>
      <c r="P230" s="2">
        <v>260</v>
      </c>
      <c r="Q230" s="92">
        <v>145</v>
      </c>
      <c r="R230" s="2">
        <v>50</v>
      </c>
      <c r="S230" s="2">
        <v>100</v>
      </c>
      <c r="T230" s="2">
        <v>100</v>
      </c>
      <c r="U230" s="2">
        <v>175</v>
      </c>
      <c r="V230" s="2">
        <v>55</v>
      </c>
      <c r="W230" s="2">
        <v>100</v>
      </c>
      <c r="X230" s="2">
        <v>400</v>
      </c>
      <c r="Y230" s="2">
        <v>325</v>
      </c>
      <c r="Z230" s="2">
        <v>200</v>
      </c>
    </row>
    <row r="231" spans="1:26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6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6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185</v>
      </c>
    </row>
    <row r="234" spans="1:26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3605</v>
      </c>
    </row>
    <row r="235" spans="1:26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3605</v>
      </c>
    </row>
    <row r="236" spans="1:26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6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6" x14ac:dyDescent="0.6">
      <c r="J238" s="2"/>
      <c r="L238" s="2"/>
    </row>
    <row r="239" spans="1:26" ht="24.6" x14ac:dyDescent="0.65">
      <c r="J239" s="2"/>
      <c r="L239" s="74" t="s">
        <v>273</v>
      </c>
      <c r="M239" s="2" t="s">
        <v>309</v>
      </c>
    </row>
    <row r="240" spans="1:26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V312"/>
  <sheetViews>
    <sheetView zoomScale="80" zoomScaleNormal="80" workbookViewId="0">
      <pane xSplit="10" ySplit="4" topLeftCell="M226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8</v>
      </c>
      <c r="F5" s="72">
        <v>0</v>
      </c>
      <c r="G5" s="46">
        <f t="shared" ref="G5:G68" si="0">E5+F5</f>
        <v>8</v>
      </c>
      <c r="H5" s="82">
        <v>0</v>
      </c>
      <c r="I5" s="80">
        <v>0</v>
      </c>
      <c r="J5" s="46">
        <f t="shared" ref="J5:J68" si="1">+G5-H5-K5-I5</f>
        <v>2</v>
      </c>
      <c r="K5" s="73">
        <v>6</v>
      </c>
      <c r="L5" s="15">
        <v>50</v>
      </c>
      <c r="M5" s="66">
        <f>+L5*K5</f>
        <v>300</v>
      </c>
      <c r="N5" s="17" t="s">
        <v>16</v>
      </c>
      <c r="O5" s="18"/>
      <c r="P5" s="23">
        <f>SUM(M5-O5)</f>
        <v>300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39</v>
      </c>
      <c r="F6" s="72">
        <v>0</v>
      </c>
      <c r="G6" s="46">
        <f t="shared" si="0"/>
        <v>39</v>
      </c>
      <c r="H6" s="82">
        <v>0</v>
      </c>
      <c r="I6" s="80">
        <v>0</v>
      </c>
      <c r="J6" s="46">
        <f t="shared" si="1"/>
        <v>36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7</v>
      </c>
      <c r="F11" s="72">
        <v>0</v>
      </c>
      <c r="G11" s="46">
        <f t="shared" si="0"/>
        <v>7</v>
      </c>
      <c r="H11" s="82">
        <v>0</v>
      </c>
      <c r="I11" s="80">
        <v>0</v>
      </c>
      <c r="J11" s="46">
        <f t="shared" si="1"/>
        <v>4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7</v>
      </c>
      <c r="F14" s="72">
        <v>0</v>
      </c>
      <c r="G14" s="46">
        <f t="shared" si="0"/>
        <v>7</v>
      </c>
      <c r="H14" s="82">
        <v>0</v>
      </c>
      <c r="I14" s="80">
        <v>0</v>
      </c>
      <c r="J14" s="46">
        <f t="shared" si="1"/>
        <v>3</v>
      </c>
      <c r="K14" s="73">
        <v>4</v>
      </c>
      <c r="L14" s="15">
        <v>50</v>
      </c>
      <c r="M14" s="66">
        <f t="shared" si="2"/>
        <v>200</v>
      </c>
      <c r="N14" s="17" t="s">
        <v>16</v>
      </c>
      <c r="O14" s="18"/>
      <c r="P14" s="23">
        <f t="shared" si="3"/>
        <v>200</v>
      </c>
      <c r="Q14" s="94">
        <v>21.22</v>
      </c>
      <c r="R14" s="43">
        <f t="shared" si="4"/>
        <v>84.88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8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6</v>
      </c>
      <c r="F22" s="72">
        <v>0</v>
      </c>
      <c r="G22" s="46">
        <f t="shared" si="0"/>
        <v>6</v>
      </c>
      <c r="H22" s="82">
        <v>0</v>
      </c>
      <c r="I22" s="80">
        <v>0</v>
      </c>
      <c r="J22" s="46">
        <f t="shared" si="1"/>
        <v>4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2</v>
      </c>
      <c r="F24" s="72">
        <v>0</v>
      </c>
      <c r="G24" s="46">
        <f t="shared" si="0"/>
        <v>2</v>
      </c>
      <c r="H24" s="82">
        <v>0</v>
      </c>
      <c r="I24" s="80">
        <v>0</v>
      </c>
      <c r="J24" s="46">
        <f t="shared" si="1"/>
        <v>1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12</v>
      </c>
      <c r="F32" s="72">
        <v>0</v>
      </c>
      <c r="G32" s="46">
        <f t="shared" si="0"/>
        <v>12</v>
      </c>
      <c r="H32" s="82">
        <v>0</v>
      </c>
      <c r="I32" s="80">
        <v>0</v>
      </c>
      <c r="J32" s="46">
        <f t="shared" si="1"/>
        <v>6</v>
      </c>
      <c r="K32" s="73">
        <v>6</v>
      </c>
      <c r="L32" s="15">
        <v>130</v>
      </c>
      <c r="M32" s="66">
        <f t="shared" si="2"/>
        <v>780</v>
      </c>
      <c r="N32" s="17" t="s">
        <v>16</v>
      </c>
      <c r="O32" s="18"/>
      <c r="P32" s="23">
        <f t="shared" si="3"/>
        <v>780</v>
      </c>
      <c r="Q32" s="94">
        <v>46.37</v>
      </c>
      <c r="R32" s="43">
        <f t="shared" si="4"/>
        <v>278.21999999999997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5</v>
      </c>
      <c r="F34" s="72">
        <v>0</v>
      </c>
      <c r="G34" s="46">
        <f t="shared" si="0"/>
        <v>5</v>
      </c>
      <c r="H34" s="82">
        <v>0</v>
      </c>
      <c r="I34" s="80">
        <v>0</v>
      </c>
      <c r="J34" s="46">
        <f t="shared" si="1"/>
        <v>5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4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0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9</v>
      </c>
      <c r="F45" s="72">
        <v>0</v>
      </c>
      <c r="G45" s="46">
        <f t="shared" si="0"/>
        <v>9</v>
      </c>
      <c r="H45" s="82">
        <v>0</v>
      </c>
      <c r="I45" s="80">
        <v>0</v>
      </c>
      <c r="J45" s="46">
        <f t="shared" si="1"/>
        <v>9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6</v>
      </c>
      <c r="F46" s="72">
        <v>0</v>
      </c>
      <c r="G46" s="46">
        <f t="shared" si="0"/>
        <v>6</v>
      </c>
      <c r="H46" s="82">
        <v>0</v>
      </c>
      <c r="I46" s="80">
        <v>0</v>
      </c>
      <c r="J46" s="46">
        <f t="shared" si="1"/>
        <v>5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9</v>
      </c>
      <c r="F47" s="72">
        <v>0</v>
      </c>
      <c r="G47" s="46">
        <f>E47+F47</f>
        <v>9</v>
      </c>
      <c r="H47" s="82">
        <v>0</v>
      </c>
      <c r="I47" s="80">
        <v>0</v>
      </c>
      <c r="J47" s="46">
        <f>+G47-H47-K47-I47</f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6</v>
      </c>
      <c r="F48" s="72">
        <v>0</v>
      </c>
      <c r="G48" s="46">
        <f t="shared" si="0"/>
        <v>6</v>
      </c>
      <c r="H48" s="82">
        <v>0</v>
      </c>
      <c r="I48" s="80">
        <v>0</v>
      </c>
      <c r="J48" s="46">
        <f t="shared" si="1"/>
        <v>6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4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0</v>
      </c>
      <c r="K65" s="73">
        <v>3</v>
      </c>
      <c r="L65" s="15">
        <v>50</v>
      </c>
      <c r="M65" s="66">
        <f t="shared" si="2"/>
        <v>150</v>
      </c>
      <c r="N65" s="17" t="s">
        <v>16</v>
      </c>
      <c r="O65" s="18"/>
      <c r="P65" s="23">
        <f t="shared" si="3"/>
        <v>150</v>
      </c>
      <c r="Q65" s="94">
        <v>23.12</v>
      </c>
      <c r="R65" s="43">
        <f t="shared" si="4"/>
        <v>69.36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2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4</v>
      </c>
      <c r="F75" s="72">
        <v>0</v>
      </c>
      <c r="G75" s="46">
        <f t="shared" si="5"/>
        <v>4</v>
      </c>
      <c r="H75" s="82">
        <v>0</v>
      </c>
      <c r="I75" s="80">
        <v>0</v>
      </c>
      <c r="J75" s="46">
        <f t="shared" si="6"/>
        <v>3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15</v>
      </c>
      <c r="F98" s="72">
        <v>0</v>
      </c>
      <c r="G98" s="46">
        <f t="shared" si="5"/>
        <v>15</v>
      </c>
      <c r="H98" s="82">
        <v>0</v>
      </c>
      <c r="I98" s="80">
        <v>0</v>
      </c>
      <c r="J98" s="46">
        <f t="shared" si="6"/>
        <v>15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1</v>
      </c>
      <c r="F99" s="72">
        <v>0</v>
      </c>
      <c r="G99" s="46">
        <f t="shared" si="5"/>
        <v>1</v>
      </c>
      <c r="H99" s="82">
        <v>0</v>
      </c>
      <c r="I99" s="80">
        <v>0</v>
      </c>
      <c r="J99" s="46">
        <f t="shared" si="6"/>
        <v>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13</v>
      </c>
      <c r="F101" s="72">
        <v>0</v>
      </c>
      <c r="G101" s="46">
        <f t="shared" si="5"/>
        <v>13</v>
      </c>
      <c r="H101" s="82">
        <v>0</v>
      </c>
      <c r="I101" s="80">
        <v>0</v>
      </c>
      <c r="J101" s="46">
        <f t="shared" si="6"/>
        <v>12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18</v>
      </c>
      <c r="F102" s="72">
        <v>0</v>
      </c>
      <c r="G102" s="46">
        <f t="shared" si="5"/>
        <v>18</v>
      </c>
      <c r="H102" s="82">
        <v>0</v>
      </c>
      <c r="I102" s="80">
        <v>0</v>
      </c>
      <c r="J102" s="46">
        <f t="shared" si="6"/>
        <v>17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2</v>
      </c>
      <c r="F117" s="72">
        <v>0</v>
      </c>
      <c r="G117" s="46">
        <f t="shared" si="5"/>
        <v>2</v>
      </c>
      <c r="H117" s="82">
        <v>0</v>
      </c>
      <c r="I117" s="80">
        <v>0</v>
      </c>
      <c r="J117" s="46">
        <f t="shared" si="6"/>
        <v>0</v>
      </c>
      <c r="K117" s="73">
        <v>2</v>
      </c>
      <c r="L117" s="22">
        <v>60</v>
      </c>
      <c r="M117" s="66">
        <f t="shared" si="7"/>
        <v>120</v>
      </c>
      <c r="N117" s="17" t="s">
        <v>16</v>
      </c>
      <c r="O117" s="18"/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12</v>
      </c>
      <c r="F154" s="72">
        <v>0</v>
      </c>
      <c r="G154" s="46">
        <f>E154+F154</f>
        <v>12</v>
      </c>
      <c r="H154" s="82">
        <v>0</v>
      </c>
      <c r="I154" s="80">
        <v>0</v>
      </c>
      <c r="J154" s="46">
        <f>+G154-H154-K154-I154</f>
        <v>10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>SUM(M154-O154)</f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1</v>
      </c>
      <c r="K156" s="73">
        <v>2</v>
      </c>
      <c r="L156" s="20">
        <v>55</v>
      </c>
      <c r="M156" s="66">
        <f t="shared" si="14"/>
        <v>110</v>
      </c>
      <c r="N156" s="17" t="s">
        <v>16</v>
      </c>
      <c r="O156" s="18"/>
      <c r="P156" s="23">
        <f t="shared" si="15"/>
        <v>110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16</v>
      </c>
      <c r="F164" s="72">
        <v>0</v>
      </c>
      <c r="G164" s="46">
        <f t="shared" si="10"/>
        <v>16</v>
      </c>
      <c r="H164" s="82">
        <v>0</v>
      </c>
      <c r="I164" s="80">
        <v>0</v>
      </c>
      <c r="J164" s="46">
        <f t="shared" si="11"/>
        <v>16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23</v>
      </c>
      <c r="F167" s="72">
        <v>0</v>
      </c>
      <c r="G167" s="46">
        <f t="shared" si="10"/>
        <v>23</v>
      </c>
      <c r="H167" s="82">
        <v>0</v>
      </c>
      <c r="I167" s="80">
        <v>0</v>
      </c>
      <c r="J167" s="46">
        <f t="shared" si="11"/>
        <v>23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21</v>
      </c>
      <c r="F168" s="72">
        <v>0</v>
      </c>
      <c r="G168" s="46">
        <f t="shared" si="10"/>
        <v>21</v>
      </c>
      <c r="H168" s="82">
        <v>0</v>
      </c>
      <c r="I168" s="80">
        <v>0</v>
      </c>
      <c r="J168" s="46">
        <f t="shared" si="11"/>
        <v>19</v>
      </c>
      <c r="K168" s="73">
        <v>2</v>
      </c>
      <c r="L168" s="20">
        <v>120</v>
      </c>
      <c r="M168" s="66">
        <f t="shared" si="14"/>
        <v>240</v>
      </c>
      <c r="N168" s="17" t="s">
        <v>16</v>
      </c>
      <c r="O168" s="18"/>
      <c r="P168" s="23">
        <f t="shared" si="15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140</v>
      </c>
      <c r="F179" s="72">
        <v>0</v>
      </c>
      <c r="G179" s="46">
        <f t="shared" si="10"/>
        <v>140</v>
      </c>
      <c r="H179" s="82">
        <v>0</v>
      </c>
      <c r="I179" s="80">
        <v>0</v>
      </c>
      <c r="J179" s="46">
        <f t="shared" si="11"/>
        <v>137</v>
      </c>
      <c r="K179" s="73">
        <v>3</v>
      </c>
      <c r="L179" s="20">
        <v>55</v>
      </c>
      <c r="M179" s="66">
        <f t="shared" si="14"/>
        <v>165</v>
      </c>
      <c r="N179" s="17" t="s">
        <v>16</v>
      </c>
      <c r="O179" s="18"/>
      <c r="P179" s="23">
        <f t="shared" si="15"/>
        <v>165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8</v>
      </c>
      <c r="F191" s="72">
        <v>0</v>
      </c>
      <c r="G191" s="46">
        <f t="shared" si="10"/>
        <v>8</v>
      </c>
      <c r="H191" s="82">
        <v>0</v>
      </c>
      <c r="I191" s="80">
        <v>0</v>
      </c>
      <c r="J191" s="46">
        <f t="shared" si="11"/>
        <v>8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+'5'!J215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3</v>
      </c>
      <c r="K215" s="73">
        <v>2</v>
      </c>
      <c r="L215" s="20">
        <v>40</v>
      </c>
      <c r="M215" s="66">
        <f t="shared" si="14"/>
        <v>80</v>
      </c>
      <c r="N215" s="17" t="s">
        <v>16</v>
      </c>
      <c r="O215" s="18"/>
      <c r="P215" s="23">
        <f t="shared" si="15"/>
        <v>80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40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2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2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1242.95</v>
      </c>
      <c r="S226" s="77"/>
    </row>
    <row r="227" spans="1:22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2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3620</v>
      </c>
    </row>
    <row r="229" spans="1:22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2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1180</v>
      </c>
      <c r="O230" s="2">
        <v>100</v>
      </c>
      <c r="P230" s="2">
        <v>100</v>
      </c>
      <c r="Q230" s="92">
        <v>150</v>
      </c>
      <c r="R230" s="2">
        <v>55</v>
      </c>
      <c r="S230" s="2">
        <v>220</v>
      </c>
      <c r="T230" s="2">
        <v>200</v>
      </c>
      <c r="U230" s="2">
        <v>205</v>
      </c>
      <c r="V230" s="2">
        <v>150</v>
      </c>
    </row>
    <row r="231" spans="1:22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2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2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22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2425</v>
      </c>
    </row>
    <row r="235" spans="1:22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2425</v>
      </c>
    </row>
    <row r="236" spans="1:22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2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2" x14ac:dyDescent="0.6">
      <c r="J238" s="2"/>
      <c r="L238" s="2"/>
    </row>
    <row r="239" spans="1:22" ht="24.6" x14ac:dyDescent="0.65">
      <c r="J239" s="2"/>
      <c r="L239" s="74" t="s">
        <v>273</v>
      </c>
      <c r="M239" s="2" t="s">
        <v>309</v>
      </c>
    </row>
    <row r="240" spans="1:22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M225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2</v>
      </c>
      <c r="F5" s="72">
        <v>0</v>
      </c>
      <c r="G5" s="46">
        <f t="shared" ref="G5:G68" si="0">E5+F5</f>
        <v>2</v>
      </c>
      <c r="H5" s="82">
        <v>0</v>
      </c>
      <c r="I5" s="80">
        <v>0</v>
      </c>
      <c r="J5" s="46">
        <f t="shared" ref="J5:J68" si="1">+G5-H5-K5-I5</f>
        <v>1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36</v>
      </c>
      <c r="F6" s="72">
        <v>0</v>
      </c>
      <c r="G6" s="46">
        <f t="shared" si="0"/>
        <v>36</v>
      </c>
      <c r="H6" s="82">
        <v>0</v>
      </c>
      <c r="I6" s="80">
        <v>0</v>
      </c>
      <c r="J6" s="46">
        <f t="shared" si="1"/>
        <v>33</v>
      </c>
      <c r="K6" s="73">
        <v>3</v>
      </c>
      <c r="L6" s="15">
        <v>100</v>
      </c>
      <c r="M6" s="66">
        <f t="shared" ref="M6:M78" si="2">+L6*K6</f>
        <v>300</v>
      </c>
      <c r="N6" s="17" t="s">
        <v>1386</v>
      </c>
      <c r="O6" s="18">
        <v>50</v>
      </c>
      <c r="P6" s="23">
        <f t="shared" ref="P6:P78" si="3">SUM(M6-O6)</f>
        <v>250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3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2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8</v>
      </c>
      <c r="F18" s="72">
        <v>0</v>
      </c>
      <c r="G18" s="46">
        <f t="shared" si="0"/>
        <v>8</v>
      </c>
      <c r="H18" s="82">
        <v>0</v>
      </c>
      <c r="I18" s="80">
        <v>0</v>
      </c>
      <c r="J18" s="46">
        <f t="shared" si="1"/>
        <v>8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0</v>
      </c>
      <c r="F20" s="72">
        <v>5</v>
      </c>
      <c r="G20" s="46">
        <f t="shared" si="0"/>
        <v>5</v>
      </c>
      <c r="H20" s="82">
        <v>0</v>
      </c>
      <c r="I20" s="80">
        <v>0</v>
      </c>
      <c r="J20" s="46">
        <f t="shared" si="1"/>
        <v>5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4</v>
      </c>
      <c r="F22" s="72">
        <v>5</v>
      </c>
      <c r="G22" s="46">
        <f t="shared" si="0"/>
        <v>9</v>
      </c>
      <c r="H22" s="82">
        <v>0</v>
      </c>
      <c r="I22" s="80">
        <v>0</v>
      </c>
      <c r="J22" s="46">
        <f t="shared" si="1"/>
        <v>6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0</v>
      </c>
      <c r="F28" s="72">
        <v>3</v>
      </c>
      <c r="G28" s="46">
        <f t="shared" si="0"/>
        <v>3</v>
      </c>
      <c r="H28" s="82">
        <v>0</v>
      </c>
      <c r="I28" s="80">
        <v>0</v>
      </c>
      <c r="J28" s="46">
        <f t="shared" si="1"/>
        <v>3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0</v>
      </c>
      <c r="F31" s="72">
        <v>5</v>
      </c>
      <c r="G31" s="46">
        <f t="shared" si="0"/>
        <v>5</v>
      </c>
      <c r="H31" s="82">
        <v>0</v>
      </c>
      <c r="I31" s="80">
        <v>0</v>
      </c>
      <c r="J31" s="46">
        <f t="shared" si="1"/>
        <v>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6</v>
      </c>
      <c r="F32" s="72">
        <v>0</v>
      </c>
      <c r="G32" s="46">
        <f t="shared" si="0"/>
        <v>6</v>
      </c>
      <c r="H32" s="82">
        <v>0</v>
      </c>
      <c r="I32" s="80">
        <v>0</v>
      </c>
      <c r="J32" s="46">
        <f t="shared" si="1"/>
        <v>1</v>
      </c>
      <c r="K32" s="73">
        <v>5</v>
      </c>
      <c r="L32" s="15">
        <v>130</v>
      </c>
      <c r="M32" s="66">
        <f t="shared" si="2"/>
        <v>650</v>
      </c>
      <c r="N32" s="17" t="s">
        <v>16</v>
      </c>
      <c r="O32" s="18"/>
      <c r="P32" s="23">
        <f t="shared" si="3"/>
        <v>650</v>
      </c>
      <c r="Q32" s="94">
        <v>46.37</v>
      </c>
      <c r="R32" s="43">
        <f t="shared" si="4"/>
        <v>231.85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5</v>
      </c>
      <c r="F34" s="72">
        <v>0</v>
      </c>
      <c r="G34" s="46">
        <f t="shared" si="0"/>
        <v>5</v>
      </c>
      <c r="H34" s="82">
        <v>0</v>
      </c>
      <c r="I34" s="80">
        <v>0</v>
      </c>
      <c r="J34" s="46">
        <f t="shared" si="1"/>
        <v>5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4</v>
      </c>
      <c r="F38" s="72">
        <v>3</v>
      </c>
      <c r="G38" s="46">
        <f t="shared" si="0"/>
        <v>7</v>
      </c>
      <c r="H38" s="82">
        <v>0</v>
      </c>
      <c r="I38" s="80">
        <v>0</v>
      </c>
      <c r="J38" s="46">
        <f t="shared" si="1"/>
        <v>3</v>
      </c>
      <c r="K38" s="73">
        <v>4</v>
      </c>
      <c r="L38" s="15">
        <v>50</v>
      </c>
      <c r="M38" s="66">
        <f t="shared" si="2"/>
        <v>200</v>
      </c>
      <c r="N38" s="17" t="s">
        <v>16</v>
      </c>
      <c r="O38" s="18"/>
      <c r="P38" s="23">
        <f t="shared" si="3"/>
        <v>200</v>
      </c>
      <c r="Q38" s="94">
        <v>27.84</v>
      </c>
      <c r="R38" s="43">
        <f t="shared" si="4"/>
        <v>111.36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0</v>
      </c>
      <c r="F39" s="72">
        <v>3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9</v>
      </c>
      <c r="F45" s="72">
        <v>0</v>
      </c>
      <c r="G45" s="46">
        <f t="shared" si="0"/>
        <v>9</v>
      </c>
      <c r="H45" s="82">
        <v>0</v>
      </c>
      <c r="I45" s="80">
        <v>0</v>
      </c>
      <c r="J45" s="46">
        <f t="shared" si="1"/>
        <v>9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5</v>
      </c>
      <c r="F46" s="72">
        <v>0</v>
      </c>
      <c r="G46" s="46">
        <f t="shared" si="0"/>
        <v>5</v>
      </c>
      <c r="H46" s="82">
        <v>0</v>
      </c>
      <c r="I46" s="80">
        <v>0</v>
      </c>
      <c r="J46" s="46">
        <f t="shared" si="1"/>
        <v>5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9</v>
      </c>
      <c r="F47" s="72">
        <v>0</v>
      </c>
      <c r="G47" s="46">
        <f>E47+F47</f>
        <v>9</v>
      </c>
      <c r="H47" s="82">
        <v>0</v>
      </c>
      <c r="I47" s="80">
        <v>0</v>
      </c>
      <c r="J47" s="46">
        <f>+G47-H47-K47-I47</f>
        <v>6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6</v>
      </c>
      <c r="F48" s="72">
        <v>0</v>
      </c>
      <c r="G48" s="46">
        <f t="shared" si="0"/>
        <v>6</v>
      </c>
      <c r="H48" s="82">
        <v>0</v>
      </c>
      <c r="I48" s="80">
        <v>0</v>
      </c>
      <c r="J48" s="46">
        <f t="shared" si="1"/>
        <v>6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4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1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>
        <f t="shared" ref="G74" si="7">E74+F74</f>
        <v>0</v>
      </c>
      <c r="H74" s="82">
        <v>0</v>
      </c>
      <c r="I74" s="80">
        <v>0</v>
      </c>
      <c r="J74" s="46">
        <f t="shared" ref="J74" si="8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3</v>
      </c>
      <c r="F75" s="72">
        <v>0</v>
      </c>
      <c r="G75" s="46">
        <f t="shared" si="5"/>
        <v>3</v>
      </c>
      <c r="H75" s="82">
        <v>0</v>
      </c>
      <c r="I75" s="80">
        <v>0</v>
      </c>
      <c r="J75" s="46">
        <f t="shared" si="6"/>
        <v>2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15</v>
      </c>
      <c r="F98" s="72">
        <v>5</v>
      </c>
      <c r="G98" s="46">
        <f t="shared" si="5"/>
        <v>20</v>
      </c>
      <c r="H98" s="82">
        <v>0</v>
      </c>
      <c r="I98" s="80">
        <v>0</v>
      </c>
      <c r="J98" s="46">
        <f t="shared" si="6"/>
        <v>19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1</v>
      </c>
      <c r="F99" s="72">
        <v>5</v>
      </c>
      <c r="G99" s="46">
        <f t="shared" si="5"/>
        <v>6</v>
      </c>
      <c r="H99" s="82">
        <v>0</v>
      </c>
      <c r="I99" s="80">
        <v>0</v>
      </c>
      <c r="J99" s="46">
        <f t="shared" si="6"/>
        <v>6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12</v>
      </c>
      <c r="F101" s="72">
        <v>0</v>
      </c>
      <c r="G101" s="46">
        <f t="shared" si="5"/>
        <v>12</v>
      </c>
      <c r="H101" s="82">
        <v>0</v>
      </c>
      <c r="I101" s="80">
        <v>0</v>
      </c>
      <c r="J101" s="46">
        <f t="shared" si="6"/>
        <v>9</v>
      </c>
      <c r="K101" s="73">
        <v>3</v>
      </c>
      <c r="L101" s="22">
        <v>60</v>
      </c>
      <c r="M101" s="66">
        <f t="shared" si="9"/>
        <v>180</v>
      </c>
      <c r="N101" s="17" t="s">
        <v>16</v>
      </c>
      <c r="O101" s="18"/>
      <c r="P101" s="23">
        <f t="shared" si="10"/>
        <v>180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17</v>
      </c>
      <c r="F102" s="72">
        <v>0</v>
      </c>
      <c r="G102" s="46">
        <f t="shared" si="5"/>
        <v>17</v>
      </c>
      <c r="H102" s="82">
        <v>0</v>
      </c>
      <c r="I102" s="80">
        <v>0</v>
      </c>
      <c r="J102" s="46">
        <f t="shared" si="6"/>
        <v>16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10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0</v>
      </c>
      <c r="F116" s="72">
        <v>3</v>
      </c>
      <c r="G116" s="46">
        <f t="shared" si="5"/>
        <v>3</v>
      </c>
      <c r="H116" s="82">
        <v>0</v>
      </c>
      <c r="I116" s="80">
        <v>0</v>
      </c>
      <c r="J116" s="46">
        <f t="shared" si="6"/>
        <v>3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5</v>
      </c>
      <c r="G117" s="46">
        <f t="shared" si="5"/>
        <v>5</v>
      </c>
      <c r="H117" s="82">
        <v>0</v>
      </c>
      <c r="I117" s="80">
        <v>0</v>
      </c>
      <c r="J117" s="46">
        <f t="shared" si="6"/>
        <v>5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2">E136+F136</f>
        <v>0</v>
      </c>
      <c r="H136" s="82">
        <v>0</v>
      </c>
      <c r="I136" s="80">
        <v>0</v>
      </c>
      <c r="J136" s="46">
        <f t="shared" ref="J136:J205" si="13">+G136-H136-K136-I136</f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10</v>
      </c>
      <c r="F154" s="72">
        <v>0</v>
      </c>
      <c r="G154" s="46">
        <f>E154+F154</f>
        <v>10</v>
      </c>
      <c r="H154" s="82">
        <v>0</v>
      </c>
      <c r="I154" s="80">
        <v>0</v>
      </c>
      <c r="J154" s="46">
        <f>+G154-H154-K154-I154</f>
        <v>10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:M218" si="16">+L155*K155</f>
        <v>0</v>
      </c>
      <c r="N155" s="17" t="s">
        <v>16</v>
      </c>
      <c r="O155" s="18"/>
      <c r="P155" s="23">
        <f t="shared" ref="P155:P218" si="17">SUM(M155-O155)</f>
        <v>0</v>
      </c>
      <c r="Q155" s="96"/>
      <c r="R155" s="43">
        <f t="shared" ref="R155:R218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1</v>
      </c>
      <c r="F156" s="72">
        <v>0</v>
      </c>
      <c r="G156" s="46">
        <f t="shared" si="12"/>
        <v>1</v>
      </c>
      <c r="H156" s="82">
        <v>0</v>
      </c>
      <c r="I156" s="80">
        <v>0</v>
      </c>
      <c r="J156" s="46">
        <f t="shared" si="13"/>
        <v>1</v>
      </c>
      <c r="K156" s="73"/>
      <c r="L156" s="20">
        <v>55</v>
      </c>
      <c r="M156" s="66">
        <f t="shared" si="16"/>
        <v>0</v>
      </c>
      <c r="N156" s="17" t="s">
        <v>16</v>
      </c>
      <c r="O156" s="18"/>
      <c r="P156" s="23">
        <f t="shared" si="17"/>
        <v>0</v>
      </c>
      <c r="Q156" s="94"/>
      <c r="R156" s="43">
        <f t="shared" si="18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6"/>
        <v>0</v>
      </c>
      <c r="N157" s="17" t="s">
        <v>16</v>
      </c>
      <c r="O157" s="18"/>
      <c r="P157" s="23">
        <f t="shared" si="17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6"/>
        <v>0</v>
      </c>
      <c r="N158" s="17" t="s">
        <v>16</v>
      </c>
      <c r="O158" s="18"/>
      <c r="P158" s="23">
        <f t="shared" si="17"/>
        <v>0</v>
      </c>
      <c r="Q158" s="94"/>
      <c r="R158" s="43">
        <f t="shared" si="18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6"/>
        <v>0</v>
      </c>
      <c r="N159" s="17" t="s">
        <v>16</v>
      </c>
      <c r="O159" s="18"/>
      <c r="P159" s="23">
        <f t="shared" si="17"/>
        <v>0</v>
      </c>
      <c r="Q159" s="94"/>
      <c r="R159" s="43">
        <f t="shared" si="18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6"/>
        <v>0</v>
      </c>
      <c r="N161" s="17" t="s">
        <v>16</v>
      </c>
      <c r="O161" s="18"/>
      <c r="P161" s="23">
        <f t="shared" si="17"/>
        <v>0</v>
      </c>
      <c r="Q161" s="94"/>
      <c r="R161" s="43">
        <f t="shared" si="18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6"/>
        <v>0</v>
      </c>
      <c r="N163" s="17" t="s">
        <v>16</v>
      </c>
      <c r="O163" s="18"/>
      <c r="P163" s="23">
        <f t="shared" si="17"/>
        <v>0</v>
      </c>
      <c r="Q163" s="94">
        <v>24.99</v>
      </c>
      <c r="R163" s="43">
        <f t="shared" si="18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16</v>
      </c>
      <c r="F164" s="72">
        <v>0</v>
      </c>
      <c r="G164" s="46">
        <f t="shared" si="12"/>
        <v>16</v>
      </c>
      <c r="H164" s="82">
        <v>0</v>
      </c>
      <c r="I164" s="80">
        <v>0</v>
      </c>
      <c r="J164" s="46">
        <f t="shared" si="13"/>
        <v>16</v>
      </c>
      <c r="K164" s="73"/>
      <c r="L164" s="20">
        <v>80</v>
      </c>
      <c r="M164" s="66">
        <f t="shared" si="16"/>
        <v>0</v>
      </c>
      <c r="N164" s="17" t="s">
        <v>16</v>
      </c>
      <c r="O164" s="18"/>
      <c r="P164" s="23">
        <f t="shared" si="17"/>
        <v>0</v>
      </c>
      <c r="Q164" s="96"/>
      <c r="R164" s="43">
        <f t="shared" si="18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6"/>
        <v>0</v>
      </c>
      <c r="N165" s="17" t="s">
        <v>16</v>
      </c>
      <c r="O165" s="18"/>
      <c r="P165" s="23">
        <f t="shared" si="17"/>
        <v>0</v>
      </c>
      <c r="Q165" s="94">
        <v>40.28</v>
      </c>
      <c r="R165" s="43">
        <f t="shared" si="18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6"/>
        <v>0</v>
      </c>
      <c r="N166" s="17" t="s">
        <v>16</v>
      </c>
      <c r="O166" s="18"/>
      <c r="P166" s="23">
        <f t="shared" si="17"/>
        <v>0</v>
      </c>
      <c r="Q166" s="96"/>
      <c r="R166" s="43">
        <f t="shared" si="18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23</v>
      </c>
      <c r="F167" s="72">
        <v>0</v>
      </c>
      <c r="G167" s="46">
        <f t="shared" si="12"/>
        <v>23</v>
      </c>
      <c r="H167" s="82">
        <v>0</v>
      </c>
      <c r="I167" s="80">
        <v>0</v>
      </c>
      <c r="J167" s="46">
        <f t="shared" si="13"/>
        <v>23</v>
      </c>
      <c r="K167" s="73"/>
      <c r="L167" s="20">
        <v>60</v>
      </c>
      <c r="M167" s="66">
        <f t="shared" si="16"/>
        <v>0</v>
      </c>
      <c r="N167" s="17" t="s">
        <v>16</v>
      </c>
      <c r="O167" s="18"/>
      <c r="P167" s="23">
        <f t="shared" si="17"/>
        <v>0</v>
      </c>
      <c r="Q167" s="94">
        <v>38</v>
      </c>
      <c r="R167" s="43">
        <f t="shared" si="18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19</v>
      </c>
      <c r="F168" s="72">
        <v>0</v>
      </c>
      <c r="G168" s="46">
        <f t="shared" si="12"/>
        <v>19</v>
      </c>
      <c r="H168" s="82">
        <v>0</v>
      </c>
      <c r="I168" s="80">
        <v>0</v>
      </c>
      <c r="J168" s="46">
        <f t="shared" si="13"/>
        <v>18</v>
      </c>
      <c r="K168" s="73">
        <v>1</v>
      </c>
      <c r="L168" s="20">
        <v>120</v>
      </c>
      <c r="M168" s="66">
        <f t="shared" si="16"/>
        <v>120</v>
      </c>
      <c r="N168" s="17" t="s">
        <v>16</v>
      </c>
      <c r="O168" s="18"/>
      <c r="P168" s="23">
        <f t="shared" si="17"/>
        <v>120</v>
      </c>
      <c r="Q168" s="94">
        <v>73</v>
      </c>
      <c r="R168" s="43">
        <f t="shared" si="18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6"/>
        <v>0</v>
      </c>
      <c r="N169" s="17" t="s">
        <v>16</v>
      </c>
      <c r="O169" s="18"/>
      <c r="P169" s="23">
        <f t="shared" si="17"/>
        <v>0</v>
      </c>
      <c r="Q169" s="94">
        <v>38</v>
      </c>
      <c r="R169" s="43">
        <f t="shared" si="18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6"/>
        <v>0</v>
      </c>
      <c r="N170" s="17" t="s">
        <v>16</v>
      </c>
      <c r="O170" s="18"/>
      <c r="P170" s="23">
        <f t="shared" si="17"/>
        <v>0</v>
      </c>
      <c r="Q170" s="94">
        <v>73</v>
      </c>
      <c r="R170" s="43">
        <f t="shared" si="18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6"/>
        <v>0</v>
      </c>
      <c r="N171" s="17" t="s">
        <v>16</v>
      </c>
      <c r="O171" s="18"/>
      <c r="P171" s="23">
        <f t="shared" si="17"/>
        <v>0</v>
      </c>
      <c r="Q171" s="94">
        <v>23.74</v>
      </c>
      <c r="R171" s="43">
        <f t="shared" si="18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6"/>
        <v>0</v>
      </c>
      <c r="N172" s="17" t="s">
        <v>16</v>
      </c>
      <c r="O172" s="18"/>
      <c r="P172" s="23">
        <f t="shared" si="17"/>
        <v>0</v>
      </c>
      <c r="Q172" s="94">
        <v>64.38</v>
      </c>
      <c r="R172" s="43">
        <f t="shared" si="18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6"/>
        <v>0</v>
      </c>
      <c r="N173" s="17" t="s">
        <v>16</v>
      </c>
      <c r="O173" s="18"/>
      <c r="P173" s="23">
        <f t="shared" si="17"/>
        <v>0</v>
      </c>
      <c r="Q173" s="96"/>
      <c r="R173" s="43">
        <f t="shared" si="18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6"/>
        <v>0</v>
      </c>
      <c r="N174" s="17" t="s">
        <v>16</v>
      </c>
      <c r="O174" s="18"/>
      <c r="P174" s="23">
        <f t="shared" si="17"/>
        <v>0</v>
      </c>
      <c r="Q174" s="96"/>
      <c r="R174" s="43">
        <f t="shared" si="18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6"/>
        <v>0</v>
      </c>
      <c r="N175" s="17" t="s">
        <v>16</v>
      </c>
      <c r="O175" s="18"/>
      <c r="P175" s="23">
        <f t="shared" si="17"/>
        <v>0</v>
      </c>
      <c r="Q175" s="96"/>
      <c r="R175" s="43">
        <f t="shared" si="18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6"/>
        <v>0</v>
      </c>
      <c r="N176" s="17" t="s">
        <v>16</v>
      </c>
      <c r="O176" s="18"/>
      <c r="P176" s="23">
        <f t="shared" si="17"/>
        <v>0</v>
      </c>
      <c r="Q176" s="96"/>
      <c r="R176" s="43">
        <f t="shared" si="18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6"/>
        <v>0</v>
      </c>
      <c r="N177" s="17" t="s">
        <v>16</v>
      </c>
      <c r="O177" s="18"/>
      <c r="P177" s="23">
        <f t="shared" si="17"/>
        <v>0</v>
      </c>
      <c r="Q177" s="96"/>
      <c r="R177" s="43">
        <f t="shared" si="18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6"/>
        <v>0</v>
      </c>
      <c r="N178" s="17" t="s">
        <v>16</v>
      </c>
      <c r="O178" s="18"/>
      <c r="P178" s="23">
        <f t="shared" si="17"/>
        <v>0</v>
      </c>
      <c r="Q178" s="96"/>
      <c r="R178" s="43">
        <f t="shared" si="18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137</v>
      </c>
      <c r="F179" s="72">
        <v>0</v>
      </c>
      <c r="G179" s="46">
        <f t="shared" si="12"/>
        <v>137</v>
      </c>
      <c r="H179" s="82">
        <v>0</v>
      </c>
      <c r="I179" s="80">
        <v>0</v>
      </c>
      <c r="J179" s="46">
        <f t="shared" si="13"/>
        <v>135</v>
      </c>
      <c r="K179" s="73">
        <v>2</v>
      </c>
      <c r="L179" s="20">
        <v>55</v>
      </c>
      <c r="M179" s="66">
        <f t="shared" si="16"/>
        <v>110</v>
      </c>
      <c r="N179" s="17" t="s">
        <v>16</v>
      </c>
      <c r="O179" s="18"/>
      <c r="P179" s="23">
        <f t="shared" si="17"/>
        <v>110</v>
      </c>
      <c r="Q179" s="96"/>
      <c r="R179" s="43">
        <f t="shared" si="18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6"/>
        <v>0</v>
      </c>
      <c r="N180" s="17" t="s">
        <v>16</v>
      </c>
      <c r="O180" s="18"/>
      <c r="P180" s="23">
        <f t="shared" si="17"/>
        <v>0</v>
      </c>
      <c r="Q180" s="96"/>
      <c r="R180" s="43">
        <f t="shared" si="18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6"/>
        <v>0</v>
      </c>
      <c r="N181" s="17" t="s">
        <v>16</v>
      </c>
      <c r="O181" s="18"/>
      <c r="P181" s="23">
        <f t="shared" si="17"/>
        <v>0</v>
      </c>
      <c r="Q181" s="94">
        <v>33</v>
      </c>
      <c r="R181" s="43">
        <f t="shared" si="18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6"/>
        <v>0</v>
      </c>
      <c r="N182" s="17" t="s">
        <v>16</v>
      </c>
      <c r="O182" s="18"/>
      <c r="P182" s="23">
        <f t="shared" si="17"/>
        <v>0</v>
      </c>
      <c r="Q182" s="94">
        <v>83</v>
      </c>
      <c r="R182" s="43">
        <f t="shared" si="18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6"/>
        <v>0</v>
      </c>
      <c r="N184" s="17" t="s">
        <v>16</v>
      </c>
      <c r="O184" s="18"/>
      <c r="P184" s="23">
        <f t="shared" si="17"/>
        <v>0</v>
      </c>
      <c r="Q184" s="94">
        <v>15</v>
      </c>
      <c r="R184" s="43">
        <f t="shared" si="18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6"/>
        <v>0</v>
      </c>
      <c r="N185" s="17" t="s">
        <v>16</v>
      </c>
      <c r="O185" s="18"/>
      <c r="P185" s="23">
        <f t="shared" si="17"/>
        <v>0</v>
      </c>
      <c r="Q185" s="94">
        <v>15</v>
      </c>
      <c r="R185" s="43">
        <f t="shared" si="18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6"/>
        <v>0</v>
      </c>
      <c r="N186" s="17" t="s">
        <v>16</v>
      </c>
      <c r="O186" s="18"/>
      <c r="P186" s="23">
        <f t="shared" si="17"/>
        <v>0</v>
      </c>
      <c r="Q186" s="94">
        <v>15</v>
      </c>
      <c r="R186" s="43">
        <f t="shared" si="18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6"/>
        <v>0</v>
      </c>
      <c r="N189" s="17" t="s">
        <v>16</v>
      </c>
      <c r="O189" s="18"/>
      <c r="P189" s="23">
        <f t="shared" si="17"/>
        <v>0</v>
      </c>
      <c r="Q189" s="96"/>
      <c r="R189" s="43">
        <f t="shared" si="18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6"/>
        <v>0</v>
      </c>
      <c r="N190" s="17" t="s">
        <v>16</v>
      </c>
      <c r="O190" s="18"/>
      <c r="P190" s="23">
        <f t="shared" si="17"/>
        <v>0</v>
      </c>
      <c r="Q190" s="96"/>
      <c r="R190" s="43">
        <f t="shared" si="18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8</v>
      </c>
      <c r="F191" s="72">
        <v>0</v>
      </c>
      <c r="G191" s="46">
        <f t="shared" si="12"/>
        <v>8</v>
      </c>
      <c r="H191" s="82">
        <v>0</v>
      </c>
      <c r="I191" s="80">
        <v>0</v>
      </c>
      <c r="J191" s="46">
        <f t="shared" si="13"/>
        <v>8</v>
      </c>
      <c r="K191" s="73"/>
      <c r="L191" s="20">
        <v>20</v>
      </c>
      <c r="M191" s="66">
        <f t="shared" si="16"/>
        <v>0</v>
      </c>
      <c r="N191" s="17" t="s">
        <v>16</v>
      </c>
      <c r="O191" s="18"/>
      <c r="P191" s="23">
        <f t="shared" si="17"/>
        <v>0</v>
      </c>
      <c r="Q191" s="96"/>
      <c r="R191" s="43">
        <f t="shared" si="18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6"/>
        <v>0</v>
      </c>
      <c r="N192" s="17" t="s">
        <v>16</v>
      </c>
      <c r="O192" s="18"/>
      <c r="P192" s="23">
        <f t="shared" si="17"/>
        <v>0</v>
      </c>
      <c r="Q192" s="96"/>
      <c r="R192" s="43">
        <f t="shared" si="18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6"/>
        <v>0</v>
      </c>
      <c r="N193" s="17" t="s">
        <v>16</v>
      </c>
      <c r="O193" s="18"/>
      <c r="P193" s="23">
        <f t="shared" si="17"/>
        <v>0</v>
      </c>
      <c r="Q193" s="96"/>
      <c r="R193" s="43">
        <f t="shared" si="18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6"/>
        <v>0</v>
      </c>
      <c r="N194" s="17" t="s">
        <v>16</v>
      </c>
      <c r="O194" s="18"/>
      <c r="P194" s="23">
        <f t="shared" si="17"/>
        <v>0</v>
      </c>
      <c r="Q194" s="96"/>
      <c r="R194" s="43">
        <f t="shared" si="18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6"/>
        <v>0</v>
      </c>
      <c r="N195" s="17" t="s">
        <v>16</v>
      </c>
      <c r="O195" s="18"/>
      <c r="P195" s="23">
        <f t="shared" si="17"/>
        <v>0</v>
      </c>
      <c r="Q195" s="96"/>
      <c r="R195" s="43">
        <f t="shared" si="18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6"/>
        <v>0</v>
      </c>
      <c r="N196" s="17" t="s">
        <v>16</v>
      </c>
      <c r="O196" s="18"/>
      <c r="P196" s="23">
        <f t="shared" si="17"/>
        <v>0</v>
      </c>
      <c r="Q196" s="96"/>
      <c r="R196" s="43">
        <f t="shared" si="18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6"/>
        <v>0</v>
      </c>
      <c r="N197" s="17" t="s">
        <v>16</v>
      </c>
      <c r="O197" s="18"/>
      <c r="P197" s="23">
        <f t="shared" si="17"/>
        <v>0</v>
      </c>
      <c r="Q197" s="96"/>
      <c r="R197" s="43">
        <f t="shared" si="18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6"/>
        <v>0</v>
      </c>
      <c r="N198" s="17" t="s">
        <v>16</v>
      </c>
      <c r="O198" s="18"/>
      <c r="P198" s="23">
        <f t="shared" si="17"/>
        <v>0</v>
      </c>
      <c r="Q198" s="94"/>
      <c r="R198" s="43">
        <f t="shared" si="18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6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8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6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8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6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8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6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8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6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8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6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8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19">E206+F206</f>
        <v>0</v>
      </c>
      <c r="H206" s="82">
        <v>0</v>
      </c>
      <c r="I206" s="80">
        <v>0</v>
      </c>
      <c r="J206" s="46">
        <f t="shared" ref="J206:J225" si="20">+G206-H206-K206-I206</f>
        <v>0</v>
      </c>
      <c r="K206" s="73"/>
      <c r="L206" s="20">
        <v>60</v>
      </c>
      <c r="M206" s="66">
        <f t="shared" si="16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8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6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8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6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8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6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8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6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8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6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8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6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8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6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8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6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8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+'6'!J215</f>
        <v>3</v>
      </c>
      <c r="F215" s="72">
        <v>0</v>
      </c>
      <c r="G215" s="46">
        <f t="shared" si="19"/>
        <v>3</v>
      </c>
      <c r="H215" s="82">
        <v>0</v>
      </c>
      <c r="I215" s="80">
        <v>0</v>
      </c>
      <c r="J215" s="46">
        <f t="shared" si="20"/>
        <v>3</v>
      </c>
      <c r="K215" s="73"/>
      <c r="L215" s="20">
        <v>40</v>
      </c>
      <c r="M215" s="66">
        <f t="shared" si="16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8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+'6'!J216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40</v>
      </c>
      <c r="M216" s="66">
        <f t="shared" si="16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8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+'6'!J217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6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8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+'6'!J218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6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8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+'6'!J219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ref="M219:M225" si="21">+L219*K219</f>
        <v>0</v>
      </c>
      <c r="N219" s="17" t="s">
        <v>16</v>
      </c>
      <c r="O219" s="18"/>
      <c r="P219" s="23">
        <f t="shared" ref="P219:P225" si="22">SUM(M219-O219)</f>
        <v>0</v>
      </c>
      <c r="Q219" s="94"/>
      <c r="R219" s="43">
        <f t="shared" ref="R219:R225" si="23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/>
      <c r="M220" s="66">
        <f t="shared" si="21"/>
        <v>0</v>
      </c>
      <c r="N220" s="17" t="s">
        <v>16</v>
      </c>
      <c r="O220" s="18"/>
      <c r="P220" s="23">
        <f t="shared" si="22"/>
        <v>0</v>
      </c>
      <c r="Q220" s="94"/>
      <c r="R220" s="43">
        <f t="shared" si="23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21"/>
        <v>0</v>
      </c>
      <c r="N221" s="17" t="s">
        <v>16</v>
      </c>
      <c r="O221" s="18"/>
      <c r="P221" s="23">
        <f t="shared" si="22"/>
        <v>0</v>
      </c>
      <c r="Q221" s="94"/>
      <c r="R221" s="43">
        <f t="shared" si="23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21"/>
        <v>0</v>
      </c>
      <c r="N222" s="17" t="s">
        <v>16</v>
      </c>
      <c r="O222" s="18"/>
      <c r="P222" s="23">
        <f t="shared" si="22"/>
        <v>0</v>
      </c>
      <c r="Q222" s="94"/>
      <c r="R222" s="43">
        <f t="shared" si="23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21"/>
        <v>0</v>
      </c>
      <c r="N223" s="17" t="s">
        <v>16</v>
      </c>
      <c r="O223" s="18"/>
      <c r="P223" s="23">
        <f t="shared" si="22"/>
        <v>0</v>
      </c>
      <c r="Q223" s="94"/>
      <c r="R223" s="43">
        <f t="shared" si="23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21"/>
        <v>0</v>
      </c>
      <c r="N224" s="17" t="s">
        <v>16</v>
      </c>
      <c r="O224" s="18"/>
      <c r="P224" s="23">
        <f t="shared" si="22"/>
        <v>0</v>
      </c>
      <c r="Q224" s="94"/>
      <c r="R224" s="43">
        <f t="shared" si="23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si="21"/>
        <v>0</v>
      </c>
      <c r="N225" s="17" t="s">
        <v>16</v>
      </c>
      <c r="O225" s="18"/>
      <c r="P225" s="23">
        <f t="shared" si="22"/>
        <v>0</v>
      </c>
      <c r="Q225" s="94"/>
      <c r="R225" s="43">
        <f t="shared" si="23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778.61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2460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940</v>
      </c>
      <c r="O230" s="2">
        <v>150</v>
      </c>
      <c r="P230" s="2">
        <v>400</v>
      </c>
      <c r="Q230" s="92">
        <v>390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1455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1455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12"/>
  <sheetViews>
    <sheetView zoomScale="80" zoomScaleNormal="80" workbookViewId="0">
      <pane xSplit="10" ySplit="4" topLeftCell="M222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1</v>
      </c>
      <c r="F5" s="72">
        <v>0</v>
      </c>
      <c r="G5" s="46">
        <f t="shared" ref="G5:G68" si="0">E5+F5</f>
        <v>1</v>
      </c>
      <c r="H5" s="82">
        <v>0</v>
      </c>
      <c r="I5" s="80">
        <v>0</v>
      </c>
      <c r="J5" s="46">
        <f t="shared" ref="J5:J68" si="1">+G5-H5-K5-I5</f>
        <v>1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33</v>
      </c>
      <c r="F6" s="72">
        <v>0</v>
      </c>
      <c r="G6" s="46">
        <f t="shared" si="0"/>
        <v>33</v>
      </c>
      <c r="H6" s="82">
        <v>0</v>
      </c>
      <c r="I6" s="80">
        <v>0</v>
      </c>
      <c r="J6" s="46">
        <f t="shared" si="1"/>
        <v>30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1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2</v>
      </c>
      <c r="F14" s="72">
        <v>0</v>
      </c>
      <c r="G14" s="46">
        <f t="shared" si="0"/>
        <v>2</v>
      </c>
      <c r="H14" s="82">
        <v>0</v>
      </c>
      <c r="I14" s="80">
        <v>0</v>
      </c>
      <c r="J14" s="46">
        <f t="shared" si="1"/>
        <v>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8</v>
      </c>
      <c r="F18" s="72">
        <v>0</v>
      </c>
      <c r="G18" s="46">
        <f t="shared" si="0"/>
        <v>8</v>
      </c>
      <c r="H18" s="82">
        <v>0</v>
      </c>
      <c r="I18" s="80">
        <v>0</v>
      </c>
      <c r="J18" s="46">
        <f t="shared" si="1"/>
        <v>7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5</v>
      </c>
      <c r="F20" s="72">
        <v>0</v>
      </c>
      <c r="G20" s="46">
        <f t="shared" si="0"/>
        <v>5</v>
      </c>
      <c r="H20" s="82">
        <v>0</v>
      </c>
      <c r="I20" s="80">
        <v>0</v>
      </c>
      <c r="J20" s="46">
        <f t="shared" si="1"/>
        <v>3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6</v>
      </c>
      <c r="F22" s="72">
        <v>0</v>
      </c>
      <c r="G22" s="46">
        <f t="shared" si="0"/>
        <v>6</v>
      </c>
      <c r="H22" s="82">
        <v>0</v>
      </c>
      <c r="I22" s="80">
        <v>0</v>
      </c>
      <c r="J22" s="46">
        <f t="shared" si="1"/>
        <v>5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3</v>
      </c>
      <c r="F28" s="72">
        <v>0</v>
      </c>
      <c r="G28" s="46">
        <f t="shared" si="0"/>
        <v>3</v>
      </c>
      <c r="H28" s="82">
        <v>0</v>
      </c>
      <c r="I28" s="80">
        <v>0</v>
      </c>
      <c r="J28" s="46">
        <f t="shared" si="1"/>
        <v>2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4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5</v>
      </c>
      <c r="F34" s="72">
        <v>0</v>
      </c>
      <c r="G34" s="46">
        <f t="shared" si="0"/>
        <v>5</v>
      </c>
      <c r="H34" s="82">
        <v>0</v>
      </c>
      <c r="I34" s="80">
        <v>0</v>
      </c>
      <c r="J34" s="46">
        <f t="shared" si="1"/>
        <v>3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3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9</v>
      </c>
      <c r="F45" s="72">
        <v>0</v>
      </c>
      <c r="G45" s="46">
        <f t="shared" si="0"/>
        <v>9</v>
      </c>
      <c r="H45" s="82">
        <v>0</v>
      </c>
      <c r="I45" s="80">
        <v>0</v>
      </c>
      <c r="J45" s="46">
        <f t="shared" si="1"/>
        <v>8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5</v>
      </c>
      <c r="F46" s="72">
        <v>0</v>
      </c>
      <c r="G46" s="46">
        <f t="shared" si="0"/>
        <v>5</v>
      </c>
      <c r="H46" s="82">
        <v>0</v>
      </c>
      <c r="I46" s="80">
        <v>0</v>
      </c>
      <c r="J46" s="46">
        <f t="shared" si="1"/>
        <v>5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6</v>
      </c>
      <c r="F47" s="72">
        <v>0</v>
      </c>
      <c r="G47" s="46">
        <f>E47+F47</f>
        <v>6</v>
      </c>
      <c r="H47" s="82">
        <v>0</v>
      </c>
      <c r="I47" s="80">
        <v>0</v>
      </c>
      <c r="J47" s="46">
        <f>+G47-H47-K47-I47</f>
        <v>6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6</v>
      </c>
      <c r="F48" s="72">
        <v>0</v>
      </c>
      <c r="G48" s="46">
        <f t="shared" si="0"/>
        <v>6</v>
      </c>
      <c r="H48" s="82">
        <v>0</v>
      </c>
      <c r="I48" s="80">
        <v>0</v>
      </c>
      <c r="J48" s="46">
        <f t="shared" si="1"/>
        <v>5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2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1</v>
      </c>
      <c r="F73" s="72">
        <v>0</v>
      </c>
      <c r="G73" s="46">
        <f t="shared" si="5"/>
        <v>1</v>
      </c>
      <c r="H73" s="82">
        <v>0</v>
      </c>
      <c r="I73" s="80">
        <v>0</v>
      </c>
      <c r="J73" s="46">
        <f t="shared" si="6"/>
        <v>1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2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0</v>
      </c>
      <c r="K86" s="73">
        <v>5</v>
      </c>
      <c r="L86" s="21">
        <v>35</v>
      </c>
      <c r="M86" s="66">
        <f t="shared" si="7"/>
        <v>175</v>
      </c>
      <c r="N86" s="17" t="s">
        <v>16</v>
      </c>
      <c r="O86" s="18"/>
      <c r="P86" s="23">
        <f t="shared" si="8"/>
        <v>175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>
        <f t="shared" ref="G87" si="10">E87+F87</f>
        <v>0</v>
      </c>
      <c r="H87" s="82">
        <v>0</v>
      </c>
      <c r="I87" s="80">
        <v>0</v>
      </c>
      <c r="J87" s="46">
        <f t="shared" ref="J87" si="11">+G87-H87-K87-I87</f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19</v>
      </c>
      <c r="F98" s="72">
        <v>0</v>
      </c>
      <c r="G98" s="46">
        <f t="shared" si="5"/>
        <v>19</v>
      </c>
      <c r="H98" s="82">
        <v>0</v>
      </c>
      <c r="I98" s="80">
        <v>0</v>
      </c>
      <c r="J98" s="46">
        <f t="shared" si="6"/>
        <v>19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6</v>
      </c>
      <c r="F99" s="72">
        <v>0</v>
      </c>
      <c r="G99" s="46">
        <f t="shared" si="5"/>
        <v>6</v>
      </c>
      <c r="H99" s="82">
        <v>0</v>
      </c>
      <c r="I99" s="80">
        <v>0</v>
      </c>
      <c r="J99" s="46">
        <f t="shared" si="6"/>
        <v>6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>
        <f t="shared" ref="G100" si="12">E100+F100</f>
        <v>0</v>
      </c>
      <c r="H100" s="82">
        <v>0</v>
      </c>
      <c r="I100" s="80">
        <v>0</v>
      </c>
      <c r="J100" s="46">
        <f t="shared" ref="J100" si="13">+G100-H100-K100-I100</f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16</v>
      </c>
      <c r="F102" s="72">
        <v>0</v>
      </c>
      <c r="G102" s="46">
        <f t="shared" si="5"/>
        <v>16</v>
      </c>
      <c r="H102" s="82">
        <v>0</v>
      </c>
      <c r="I102" s="80">
        <v>0</v>
      </c>
      <c r="J102" s="46">
        <f t="shared" si="6"/>
        <v>14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3</v>
      </c>
      <c r="F116" s="72">
        <v>0</v>
      </c>
      <c r="G116" s="46">
        <f t="shared" si="5"/>
        <v>3</v>
      </c>
      <c r="H116" s="82">
        <v>0</v>
      </c>
      <c r="I116" s="80">
        <v>0</v>
      </c>
      <c r="J116" s="46">
        <f t="shared" si="6"/>
        <v>1</v>
      </c>
      <c r="K116" s="73">
        <v>2</v>
      </c>
      <c r="L116" s="22">
        <v>50</v>
      </c>
      <c r="M116" s="66">
        <f t="shared" si="7"/>
        <v>100</v>
      </c>
      <c r="N116" s="17" t="s">
        <v>16</v>
      </c>
      <c r="O116" s="18"/>
      <c r="P116" s="23">
        <f t="shared" si="8"/>
        <v>100</v>
      </c>
      <c r="Q116" s="94">
        <v>9.91</v>
      </c>
      <c r="R116" s="43">
        <f t="shared" si="9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5</v>
      </c>
      <c r="F117" s="72">
        <v>0</v>
      </c>
      <c r="G117" s="46">
        <f t="shared" si="5"/>
        <v>5</v>
      </c>
      <c r="H117" s="82">
        <v>0</v>
      </c>
      <c r="I117" s="80">
        <v>0</v>
      </c>
      <c r="J117" s="46">
        <f t="shared" si="6"/>
        <v>2</v>
      </c>
      <c r="K117" s="73">
        <v>3</v>
      </c>
      <c r="L117" s="22">
        <v>60</v>
      </c>
      <c r="M117" s="66">
        <f t="shared" si="7"/>
        <v>180</v>
      </c>
      <c r="N117" s="17" t="s">
        <v>16</v>
      </c>
      <c r="O117" s="18"/>
      <c r="P117" s="23">
        <f t="shared" si="8"/>
        <v>180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ref="G136:G205" si="14">E136+F136</f>
        <v>0</v>
      </c>
      <c r="H136" s="82">
        <v>0</v>
      </c>
      <c r="I136" s="80">
        <v>0</v>
      </c>
      <c r="J136" s="46">
        <f t="shared" ref="J136:J205" si="15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10</v>
      </c>
      <c r="G144" s="46">
        <f t="shared" si="14"/>
        <v>10</v>
      </c>
      <c r="H144" s="82">
        <v>0</v>
      </c>
      <c r="I144" s="80">
        <v>0</v>
      </c>
      <c r="J144" s="46">
        <f t="shared" si="15"/>
        <v>10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10</v>
      </c>
      <c r="G152" s="46">
        <f t="shared" si="14"/>
        <v>10</v>
      </c>
      <c r="H152" s="82">
        <v>0</v>
      </c>
      <c r="I152" s="80">
        <v>0</v>
      </c>
      <c r="J152" s="46">
        <f t="shared" si="15"/>
        <v>10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10</v>
      </c>
      <c r="F154" s="72">
        <v>0</v>
      </c>
      <c r="G154" s="46">
        <f>E154+F154</f>
        <v>10</v>
      </c>
      <c r="H154" s="82">
        <v>0</v>
      </c>
      <c r="I154" s="80">
        <v>0</v>
      </c>
      <c r="J154" s="46">
        <f>+G154-H154-K154-I154</f>
        <v>7</v>
      </c>
      <c r="K154" s="73">
        <v>3</v>
      </c>
      <c r="L154" s="15">
        <v>50</v>
      </c>
      <c r="M154" s="66">
        <f>+L154*K154</f>
        <v>150</v>
      </c>
      <c r="N154" s="17" t="s">
        <v>16</v>
      </c>
      <c r="O154" s="18"/>
      <c r="P154" s="23">
        <f>SUM(M154-O154)</f>
        <v>150</v>
      </c>
      <c r="Q154" s="94">
        <v>29.96</v>
      </c>
      <c r="R154" s="43">
        <f>+K154*Q154</f>
        <v>89.88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ref="G155" si="16">E155+F155</f>
        <v>0</v>
      </c>
      <c r="H155" s="82">
        <v>0</v>
      </c>
      <c r="I155" s="80">
        <v>0</v>
      </c>
      <c r="J155" s="46">
        <f t="shared" ref="J155" si="17">+G155-H155-K155-I155</f>
        <v>0</v>
      </c>
      <c r="K155" s="73"/>
      <c r="L155" s="20">
        <v>40</v>
      </c>
      <c r="M155" s="66">
        <f t="shared" ref="M155:M218" si="18">+L155*K155</f>
        <v>0</v>
      </c>
      <c r="N155" s="17" t="s">
        <v>16</v>
      </c>
      <c r="O155" s="18"/>
      <c r="P155" s="23">
        <f t="shared" ref="P155:P218" si="19">SUM(M155-O155)</f>
        <v>0</v>
      </c>
      <c r="Q155" s="96"/>
      <c r="R155" s="43">
        <f t="shared" ref="R155:R218" si="20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1</v>
      </c>
      <c r="F156" s="72">
        <v>0</v>
      </c>
      <c r="G156" s="46">
        <f t="shared" si="14"/>
        <v>1</v>
      </c>
      <c r="H156" s="82">
        <v>0</v>
      </c>
      <c r="I156" s="80">
        <v>0</v>
      </c>
      <c r="J156" s="46">
        <f t="shared" si="15"/>
        <v>1</v>
      </c>
      <c r="K156" s="73"/>
      <c r="L156" s="20">
        <v>55</v>
      </c>
      <c r="M156" s="66">
        <f t="shared" si="18"/>
        <v>0</v>
      </c>
      <c r="N156" s="17" t="s">
        <v>16</v>
      </c>
      <c r="O156" s="18"/>
      <c r="P156" s="23">
        <f t="shared" si="19"/>
        <v>0</v>
      </c>
      <c r="Q156" s="94"/>
      <c r="R156" s="43">
        <f t="shared" si="20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8"/>
        <v>0</v>
      </c>
      <c r="N157" s="17" t="s">
        <v>16</v>
      </c>
      <c r="O157" s="18"/>
      <c r="P157" s="23">
        <f t="shared" si="19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8"/>
        <v>0</v>
      </c>
      <c r="N158" s="17" t="s">
        <v>16</v>
      </c>
      <c r="O158" s="18"/>
      <c r="P158" s="23">
        <f t="shared" si="19"/>
        <v>0</v>
      </c>
      <c r="Q158" s="94"/>
      <c r="R158" s="43">
        <f t="shared" si="20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8"/>
        <v>0</v>
      </c>
      <c r="N159" s="17" t="s">
        <v>16</v>
      </c>
      <c r="O159" s="18"/>
      <c r="P159" s="23">
        <f t="shared" si="19"/>
        <v>0</v>
      </c>
      <c r="Q159" s="94"/>
      <c r="R159" s="43">
        <f t="shared" si="20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8"/>
        <v>0</v>
      </c>
      <c r="N161" s="17" t="s">
        <v>16</v>
      </c>
      <c r="O161" s="18"/>
      <c r="P161" s="23">
        <f t="shared" si="19"/>
        <v>0</v>
      </c>
      <c r="Q161" s="94"/>
      <c r="R161" s="43">
        <f t="shared" si="20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8"/>
        <v>0</v>
      </c>
      <c r="N163" s="17" t="s">
        <v>16</v>
      </c>
      <c r="O163" s="18"/>
      <c r="P163" s="23">
        <f t="shared" si="19"/>
        <v>0</v>
      </c>
      <c r="Q163" s="94">
        <v>24.99</v>
      </c>
      <c r="R163" s="43">
        <f t="shared" si="20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16</v>
      </c>
      <c r="F164" s="72">
        <v>0</v>
      </c>
      <c r="G164" s="46">
        <f t="shared" si="14"/>
        <v>16</v>
      </c>
      <c r="H164" s="82">
        <v>0</v>
      </c>
      <c r="I164" s="80">
        <v>0</v>
      </c>
      <c r="J164" s="46">
        <f t="shared" si="15"/>
        <v>15</v>
      </c>
      <c r="K164" s="73">
        <v>1</v>
      </c>
      <c r="L164" s="20">
        <v>80</v>
      </c>
      <c r="M164" s="66">
        <f t="shared" si="18"/>
        <v>80</v>
      </c>
      <c r="N164" s="17" t="s">
        <v>16</v>
      </c>
      <c r="O164" s="18"/>
      <c r="P164" s="23">
        <f t="shared" si="19"/>
        <v>80</v>
      </c>
      <c r="Q164" s="96"/>
      <c r="R164" s="43">
        <f t="shared" si="20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8"/>
        <v>0</v>
      </c>
      <c r="N165" s="17" t="s">
        <v>16</v>
      </c>
      <c r="O165" s="18"/>
      <c r="P165" s="23">
        <f t="shared" si="19"/>
        <v>0</v>
      </c>
      <c r="Q165" s="94">
        <v>40.28</v>
      </c>
      <c r="R165" s="43">
        <f t="shared" si="20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8"/>
        <v>0</v>
      </c>
      <c r="N166" s="17" t="s">
        <v>16</v>
      </c>
      <c r="O166" s="18"/>
      <c r="P166" s="23">
        <f t="shared" si="19"/>
        <v>0</v>
      </c>
      <c r="Q166" s="96"/>
      <c r="R166" s="43">
        <f t="shared" si="20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23</v>
      </c>
      <c r="F167" s="72">
        <v>0</v>
      </c>
      <c r="G167" s="46">
        <f t="shared" si="14"/>
        <v>23</v>
      </c>
      <c r="H167" s="82">
        <v>0</v>
      </c>
      <c r="I167" s="80">
        <v>0</v>
      </c>
      <c r="J167" s="46">
        <f t="shared" si="15"/>
        <v>22</v>
      </c>
      <c r="K167" s="73">
        <v>1</v>
      </c>
      <c r="L167" s="20">
        <v>60</v>
      </c>
      <c r="M167" s="66">
        <f t="shared" si="18"/>
        <v>60</v>
      </c>
      <c r="N167" s="17" t="s">
        <v>16</v>
      </c>
      <c r="O167" s="18"/>
      <c r="P167" s="23">
        <f t="shared" si="19"/>
        <v>60</v>
      </c>
      <c r="Q167" s="94">
        <v>38</v>
      </c>
      <c r="R167" s="43">
        <f t="shared" si="20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18</v>
      </c>
      <c r="F168" s="72">
        <v>0</v>
      </c>
      <c r="G168" s="46">
        <f t="shared" si="14"/>
        <v>18</v>
      </c>
      <c r="H168" s="82">
        <v>0</v>
      </c>
      <c r="I168" s="80">
        <v>0</v>
      </c>
      <c r="J168" s="46">
        <f t="shared" si="15"/>
        <v>16</v>
      </c>
      <c r="K168" s="73">
        <v>2</v>
      </c>
      <c r="L168" s="20">
        <v>120</v>
      </c>
      <c r="M168" s="66">
        <f t="shared" si="18"/>
        <v>240</v>
      </c>
      <c r="N168" s="17" t="s">
        <v>16</v>
      </c>
      <c r="O168" s="18"/>
      <c r="P168" s="23">
        <f t="shared" si="19"/>
        <v>240</v>
      </c>
      <c r="Q168" s="94">
        <v>73</v>
      </c>
      <c r="R168" s="43">
        <f t="shared" si="20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8"/>
        <v>0</v>
      </c>
      <c r="N169" s="17" t="s">
        <v>16</v>
      </c>
      <c r="O169" s="18"/>
      <c r="P169" s="23">
        <f t="shared" si="19"/>
        <v>0</v>
      </c>
      <c r="Q169" s="94">
        <v>38</v>
      </c>
      <c r="R169" s="43">
        <f t="shared" si="20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8"/>
        <v>0</v>
      </c>
      <c r="N170" s="17" t="s">
        <v>16</v>
      </c>
      <c r="O170" s="18"/>
      <c r="P170" s="23">
        <f t="shared" si="19"/>
        <v>0</v>
      </c>
      <c r="Q170" s="94">
        <v>73</v>
      </c>
      <c r="R170" s="43">
        <f t="shared" si="20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8"/>
        <v>0</v>
      </c>
      <c r="N171" s="17" t="s">
        <v>16</v>
      </c>
      <c r="O171" s="18"/>
      <c r="P171" s="23">
        <f t="shared" si="19"/>
        <v>0</v>
      </c>
      <c r="Q171" s="94">
        <v>23.74</v>
      </c>
      <c r="R171" s="43">
        <f t="shared" si="20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8"/>
        <v>0</v>
      </c>
      <c r="N172" s="17" t="s">
        <v>16</v>
      </c>
      <c r="O172" s="18"/>
      <c r="P172" s="23">
        <f t="shared" si="19"/>
        <v>0</v>
      </c>
      <c r="Q172" s="94">
        <v>64.38</v>
      </c>
      <c r="R172" s="43">
        <f t="shared" si="20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8"/>
        <v>0</v>
      </c>
      <c r="N173" s="17" t="s">
        <v>16</v>
      </c>
      <c r="O173" s="18"/>
      <c r="P173" s="23">
        <f t="shared" si="19"/>
        <v>0</v>
      </c>
      <c r="Q173" s="96"/>
      <c r="R173" s="43">
        <f t="shared" si="20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8"/>
        <v>0</v>
      </c>
      <c r="N174" s="17" t="s">
        <v>16</v>
      </c>
      <c r="O174" s="18"/>
      <c r="P174" s="23">
        <f t="shared" si="19"/>
        <v>0</v>
      </c>
      <c r="Q174" s="96"/>
      <c r="R174" s="43">
        <f t="shared" si="20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8"/>
        <v>0</v>
      </c>
      <c r="N175" s="17" t="s">
        <v>16</v>
      </c>
      <c r="O175" s="18"/>
      <c r="P175" s="23">
        <f t="shared" si="19"/>
        <v>0</v>
      </c>
      <c r="Q175" s="96"/>
      <c r="R175" s="43">
        <f t="shared" si="20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8"/>
        <v>0</v>
      </c>
      <c r="N176" s="17" t="s">
        <v>16</v>
      </c>
      <c r="O176" s="18"/>
      <c r="P176" s="23">
        <f t="shared" si="19"/>
        <v>0</v>
      </c>
      <c r="Q176" s="96"/>
      <c r="R176" s="43">
        <f t="shared" si="20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8"/>
        <v>0</v>
      </c>
      <c r="N177" s="17" t="s">
        <v>16</v>
      </c>
      <c r="O177" s="18"/>
      <c r="P177" s="23">
        <f t="shared" si="19"/>
        <v>0</v>
      </c>
      <c r="Q177" s="96"/>
      <c r="R177" s="43">
        <f t="shared" si="20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8"/>
        <v>0</v>
      </c>
      <c r="N178" s="17" t="s">
        <v>16</v>
      </c>
      <c r="O178" s="18"/>
      <c r="P178" s="23">
        <f t="shared" si="19"/>
        <v>0</v>
      </c>
      <c r="Q178" s="96"/>
      <c r="R178" s="43">
        <f t="shared" si="20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135</v>
      </c>
      <c r="F179" s="72">
        <v>0</v>
      </c>
      <c r="G179" s="46">
        <f t="shared" si="14"/>
        <v>135</v>
      </c>
      <c r="H179" s="82">
        <v>0</v>
      </c>
      <c r="I179" s="80">
        <v>0</v>
      </c>
      <c r="J179" s="46">
        <f t="shared" si="15"/>
        <v>131</v>
      </c>
      <c r="K179" s="73">
        <v>4</v>
      </c>
      <c r="L179" s="20">
        <v>55</v>
      </c>
      <c r="M179" s="66">
        <f t="shared" si="18"/>
        <v>220</v>
      </c>
      <c r="N179" s="17" t="s">
        <v>16</v>
      </c>
      <c r="O179" s="18"/>
      <c r="P179" s="23">
        <f t="shared" si="19"/>
        <v>220</v>
      </c>
      <c r="Q179" s="96"/>
      <c r="R179" s="43">
        <f t="shared" si="20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8"/>
        <v>0</v>
      </c>
      <c r="N180" s="17" t="s">
        <v>16</v>
      </c>
      <c r="O180" s="18"/>
      <c r="P180" s="23">
        <f t="shared" si="19"/>
        <v>0</v>
      </c>
      <c r="Q180" s="96"/>
      <c r="R180" s="43">
        <f t="shared" si="20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8"/>
        <v>0</v>
      </c>
      <c r="N181" s="17" t="s">
        <v>16</v>
      </c>
      <c r="O181" s="18"/>
      <c r="P181" s="23">
        <f t="shared" si="19"/>
        <v>0</v>
      </c>
      <c r="Q181" s="94">
        <v>33</v>
      </c>
      <c r="R181" s="43">
        <f t="shared" si="20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8"/>
        <v>0</v>
      </c>
      <c r="N182" s="17" t="s">
        <v>16</v>
      </c>
      <c r="O182" s="18"/>
      <c r="P182" s="23">
        <f t="shared" si="19"/>
        <v>0</v>
      </c>
      <c r="Q182" s="94">
        <v>83</v>
      </c>
      <c r="R182" s="43">
        <f t="shared" si="20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8"/>
        <v>0</v>
      </c>
      <c r="N184" s="17" t="s">
        <v>16</v>
      </c>
      <c r="O184" s="18"/>
      <c r="P184" s="23">
        <f t="shared" si="19"/>
        <v>0</v>
      </c>
      <c r="Q184" s="94">
        <v>15</v>
      </c>
      <c r="R184" s="43">
        <f t="shared" si="20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8"/>
        <v>0</v>
      </c>
      <c r="N185" s="17" t="s">
        <v>16</v>
      </c>
      <c r="O185" s="18"/>
      <c r="P185" s="23">
        <f t="shared" si="19"/>
        <v>0</v>
      </c>
      <c r="Q185" s="94">
        <v>15</v>
      </c>
      <c r="R185" s="43">
        <f t="shared" si="20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8"/>
        <v>0</v>
      </c>
      <c r="N186" s="17" t="s">
        <v>16</v>
      </c>
      <c r="O186" s="18"/>
      <c r="P186" s="23">
        <f t="shared" si="19"/>
        <v>0</v>
      </c>
      <c r="Q186" s="94">
        <v>15</v>
      </c>
      <c r="R186" s="43">
        <f t="shared" si="20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8"/>
        <v>0</v>
      </c>
      <c r="N189" s="17" t="s">
        <v>16</v>
      </c>
      <c r="O189" s="18"/>
      <c r="P189" s="23">
        <f t="shared" si="19"/>
        <v>0</v>
      </c>
      <c r="Q189" s="96"/>
      <c r="R189" s="43">
        <f t="shared" si="20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8"/>
        <v>0</v>
      </c>
      <c r="N190" s="17" t="s">
        <v>16</v>
      </c>
      <c r="O190" s="18"/>
      <c r="P190" s="23">
        <f t="shared" si="19"/>
        <v>0</v>
      </c>
      <c r="Q190" s="96"/>
      <c r="R190" s="43">
        <f t="shared" si="20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8</v>
      </c>
      <c r="F191" s="72">
        <v>0</v>
      </c>
      <c r="G191" s="46">
        <f t="shared" si="14"/>
        <v>8</v>
      </c>
      <c r="H191" s="82">
        <v>0</v>
      </c>
      <c r="I191" s="80">
        <v>0</v>
      </c>
      <c r="J191" s="46">
        <f t="shared" si="15"/>
        <v>8</v>
      </c>
      <c r="K191" s="73"/>
      <c r="L191" s="20">
        <v>20</v>
      </c>
      <c r="M191" s="66">
        <f t="shared" si="18"/>
        <v>0</v>
      </c>
      <c r="N191" s="17" t="s">
        <v>16</v>
      </c>
      <c r="O191" s="18"/>
      <c r="P191" s="23">
        <f t="shared" si="19"/>
        <v>0</v>
      </c>
      <c r="Q191" s="96"/>
      <c r="R191" s="43">
        <f t="shared" si="20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8"/>
        <v>0</v>
      </c>
      <c r="N192" s="17" t="s">
        <v>16</v>
      </c>
      <c r="O192" s="18"/>
      <c r="P192" s="23">
        <f t="shared" si="19"/>
        <v>0</v>
      </c>
      <c r="Q192" s="96"/>
      <c r="R192" s="43">
        <f t="shared" si="20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8"/>
        <v>0</v>
      </c>
      <c r="N193" s="17" t="s">
        <v>16</v>
      </c>
      <c r="O193" s="18"/>
      <c r="P193" s="23">
        <f t="shared" si="19"/>
        <v>0</v>
      </c>
      <c r="Q193" s="96"/>
      <c r="R193" s="43">
        <f t="shared" si="20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8"/>
        <v>0</v>
      </c>
      <c r="N194" s="17" t="s">
        <v>16</v>
      </c>
      <c r="O194" s="18"/>
      <c r="P194" s="23">
        <f t="shared" si="19"/>
        <v>0</v>
      </c>
      <c r="Q194" s="96"/>
      <c r="R194" s="43">
        <f t="shared" si="20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8"/>
        <v>0</v>
      </c>
      <c r="N195" s="17" t="s">
        <v>16</v>
      </c>
      <c r="O195" s="18"/>
      <c r="P195" s="23">
        <f t="shared" si="19"/>
        <v>0</v>
      </c>
      <c r="Q195" s="96"/>
      <c r="R195" s="43">
        <f t="shared" si="20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8"/>
        <v>0</v>
      </c>
      <c r="N196" s="17" t="s">
        <v>16</v>
      </c>
      <c r="O196" s="18"/>
      <c r="P196" s="23">
        <f t="shared" si="19"/>
        <v>0</v>
      </c>
      <c r="Q196" s="96"/>
      <c r="R196" s="43">
        <f t="shared" si="20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si="18"/>
        <v>0</v>
      </c>
      <c r="N197" s="17" t="s">
        <v>16</v>
      </c>
      <c r="O197" s="18"/>
      <c r="P197" s="23">
        <f t="shared" si="19"/>
        <v>0</v>
      </c>
      <c r="Q197" s="96"/>
      <c r="R197" s="43">
        <f t="shared" si="20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si="14"/>
        <v>0</v>
      </c>
      <c r="H198" s="82">
        <v>0</v>
      </c>
      <c r="I198" s="80">
        <v>0</v>
      </c>
      <c r="J198" s="46">
        <f t="shared" si="15"/>
        <v>0</v>
      </c>
      <c r="K198" s="73"/>
      <c r="L198" s="20">
        <v>45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4"/>
      <c r="R198" s="43">
        <f t="shared" si="20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4"/>
        <v>0</v>
      </c>
      <c r="H199" s="82">
        <v>0</v>
      </c>
      <c r="I199" s="80">
        <v>0</v>
      </c>
      <c r="J199" s="46">
        <f t="shared" si="15"/>
        <v>0</v>
      </c>
      <c r="K199" s="73"/>
      <c r="L199" s="20">
        <v>35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20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4"/>
        <v>0</v>
      </c>
      <c r="H200" s="82">
        <v>0</v>
      </c>
      <c r="I200" s="80">
        <v>0</v>
      </c>
      <c r="J200" s="46">
        <f t="shared" si="15"/>
        <v>0</v>
      </c>
      <c r="K200" s="73"/>
      <c r="L200" s="20">
        <v>25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20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4"/>
        <v>0</v>
      </c>
      <c r="H202" s="82">
        <v>0</v>
      </c>
      <c r="I202" s="80">
        <v>0</v>
      </c>
      <c r="J202" s="46">
        <f t="shared" si="15"/>
        <v>0</v>
      </c>
      <c r="K202" s="73"/>
      <c r="L202" s="20">
        <v>60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20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4"/>
        <v>0</v>
      </c>
      <c r="H203" s="82">
        <v>0</v>
      </c>
      <c r="I203" s="80">
        <v>0</v>
      </c>
      <c r="J203" s="46">
        <f t="shared" si="15"/>
        <v>0</v>
      </c>
      <c r="K203" s="73"/>
      <c r="L203" s="20">
        <v>250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20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4"/>
        <v>0</v>
      </c>
      <c r="H204" s="82">
        <v>0</v>
      </c>
      <c r="I204" s="80">
        <v>0</v>
      </c>
      <c r="J204" s="46">
        <f t="shared" si="15"/>
        <v>0</v>
      </c>
      <c r="K204" s="73"/>
      <c r="L204" s="20">
        <v>100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20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4"/>
        <v>0</v>
      </c>
      <c r="H205" s="82">
        <v>0</v>
      </c>
      <c r="I205" s="80">
        <v>0</v>
      </c>
      <c r="J205" s="46">
        <f t="shared" si="15"/>
        <v>0</v>
      </c>
      <c r="K205" s="73"/>
      <c r="L205" s="20">
        <v>350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20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ref="G206:G225" si="21">E206+F206</f>
        <v>0</v>
      </c>
      <c r="H206" s="82">
        <v>0</v>
      </c>
      <c r="I206" s="80">
        <v>0</v>
      </c>
      <c r="J206" s="46">
        <f t="shared" ref="J206:J225" si="22">+G206-H206-K206-I206</f>
        <v>0</v>
      </c>
      <c r="K206" s="73"/>
      <c r="L206" s="20">
        <v>60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20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21"/>
        <v>0</v>
      </c>
      <c r="H207" s="82">
        <v>0</v>
      </c>
      <c r="I207" s="80">
        <v>0</v>
      </c>
      <c r="J207" s="46">
        <f t="shared" si="22"/>
        <v>0</v>
      </c>
      <c r="K207" s="73"/>
      <c r="L207" s="20">
        <v>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20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21"/>
        <v>0</v>
      </c>
      <c r="H208" s="82">
        <v>0</v>
      </c>
      <c r="I208" s="80">
        <v>0</v>
      </c>
      <c r="J208" s="46">
        <f t="shared" si="22"/>
        <v>0</v>
      </c>
      <c r="K208" s="73"/>
      <c r="L208" s="20">
        <v>100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20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21"/>
        <v>0</v>
      </c>
      <c r="H209" s="82">
        <v>0</v>
      </c>
      <c r="I209" s="80">
        <v>0</v>
      </c>
      <c r="J209" s="46">
        <f t="shared" si="22"/>
        <v>0</v>
      </c>
      <c r="K209" s="73"/>
      <c r="L209" s="20">
        <v>120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20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21"/>
        <v>0</v>
      </c>
      <c r="H210" s="82">
        <v>0</v>
      </c>
      <c r="I210" s="80">
        <v>0</v>
      </c>
      <c r="J210" s="46">
        <f t="shared" si="22"/>
        <v>0</v>
      </c>
      <c r="K210" s="73"/>
      <c r="L210" s="20">
        <v>60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20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21"/>
        <v>0</v>
      </c>
      <c r="H211" s="82">
        <v>0</v>
      </c>
      <c r="I211" s="80">
        <v>0</v>
      </c>
      <c r="J211" s="46">
        <f t="shared" si="22"/>
        <v>0</v>
      </c>
      <c r="K211" s="73"/>
      <c r="L211" s="20">
        <v>150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20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21"/>
        <v>0</v>
      </c>
      <c r="H212" s="82">
        <v>0</v>
      </c>
      <c r="I212" s="80">
        <v>0</v>
      </c>
      <c r="J212" s="46">
        <f t="shared" si="22"/>
        <v>0</v>
      </c>
      <c r="K212" s="73"/>
      <c r="L212" s="20">
        <v>150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20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21"/>
        <v>0</v>
      </c>
      <c r="H213" s="82">
        <v>0</v>
      </c>
      <c r="I213" s="80">
        <v>0</v>
      </c>
      <c r="J213" s="46">
        <f t="shared" si="22"/>
        <v>0</v>
      </c>
      <c r="K213" s="73"/>
      <c r="L213" s="20">
        <v>200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20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21"/>
        <v>0</v>
      </c>
      <c r="H214" s="82">
        <v>0</v>
      </c>
      <c r="I214" s="80">
        <v>0</v>
      </c>
      <c r="J214" s="46">
        <f t="shared" si="22"/>
        <v>0</v>
      </c>
      <c r="K214" s="73"/>
      <c r="L214" s="20"/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20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+'7'!J215</f>
        <v>3</v>
      </c>
      <c r="F215" s="72">
        <v>0</v>
      </c>
      <c r="G215" s="46">
        <f t="shared" si="21"/>
        <v>3</v>
      </c>
      <c r="H215" s="82">
        <v>0</v>
      </c>
      <c r="I215" s="80">
        <v>0</v>
      </c>
      <c r="J215" s="46">
        <f t="shared" si="22"/>
        <v>3</v>
      </c>
      <c r="K215" s="73"/>
      <c r="L215" s="20">
        <v>40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20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+'7'!J216</f>
        <v>0</v>
      </c>
      <c r="F216" s="72">
        <v>0</v>
      </c>
      <c r="G216" s="46">
        <f t="shared" si="21"/>
        <v>0</v>
      </c>
      <c r="H216" s="82">
        <v>0</v>
      </c>
      <c r="I216" s="80">
        <v>0</v>
      </c>
      <c r="J216" s="46">
        <f t="shared" si="22"/>
        <v>0</v>
      </c>
      <c r="K216" s="73"/>
      <c r="L216" s="20">
        <v>40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20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+'7'!J217</f>
        <v>0</v>
      </c>
      <c r="F217" s="72">
        <v>0</v>
      </c>
      <c r="G217" s="46">
        <f t="shared" si="21"/>
        <v>0</v>
      </c>
      <c r="H217" s="82">
        <v>0</v>
      </c>
      <c r="I217" s="80">
        <v>0</v>
      </c>
      <c r="J217" s="46">
        <f t="shared" si="22"/>
        <v>0</v>
      </c>
      <c r="K217" s="73"/>
      <c r="L217" s="20">
        <v>35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20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+'7'!J218</f>
        <v>0</v>
      </c>
      <c r="F218" s="72">
        <v>0</v>
      </c>
      <c r="G218" s="46">
        <f t="shared" si="21"/>
        <v>0</v>
      </c>
      <c r="H218" s="82">
        <v>0</v>
      </c>
      <c r="I218" s="80">
        <v>0</v>
      </c>
      <c r="J218" s="46">
        <f t="shared" si="22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20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+'7'!J219</f>
        <v>0</v>
      </c>
      <c r="F219" s="72">
        <v>0</v>
      </c>
      <c r="G219" s="46">
        <f t="shared" si="21"/>
        <v>0</v>
      </c>
      <c r="H219" s="82">
        <v>0</v>
      </c>
      <c r="I219" s="80">
        <v>0</v>
      </c>
      <c r="J219" s="46">
        <f t="shared" si="22"/>
        <v>0</v>
      </c>
      <c r="K219" s="73"/>
      <c r="L219" s="20">
        <v>35</v>
      </c>
      <c r="M219" s="66">
        <f t="shared" ref="M219:M225" si="23">+L219*K219</f>
        <v>0</v>
      </c>
      <c r="N219" s="17" t="s">
        <v>16</v>
      </c>
      <c r="O219" s="18"/>
      <c r="P219" s="23">
        <f t="shared" ref="P219:P225" si="24">SUM(M219-O219)</f>
        <v>0</v>
      </c>
      <c r="Q219" s="94"/>
      <c r="R219" s="43">
        <f t="shared" ref="R219:R225" si="25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21"/>
        <v>0</v>
      </c>
      <c r="H220" s="82">
        <v>0</v>
      </c>
      <c r="I220" s="80">
        <v>0</v>
      </c>
      <c r="J220" s="46">
        <f t="shared" si="22"/>
        <v>0</v>
      </c>
      <c r="K220" s="73"/>
      <c r="L220" s="20"/>
      <c r="M220" s="66">
        <f t="shared" si="23"/>
        <v>0</v>
      </c>
      <c r="N220" s="17" t="s">
        <v>16</v>
      </c>
      <c r="O220" s="18"/>
      <c r="P220" s="23">
        <f t="shared" si="24"/>
        <v>0</v>
      </c>
      <c r="Q220" s="94"/>
      <c r="R220" s="43">
        <f t="shared" si="25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21"/>
        <v>0</v>
      </c>
      <c r="H221" s="82">
        <v>0</v>
      </c>
      <c r="I221" s="80">
        <v>0</v>
      </c>
      <c r="J221" s="46">
        <f t="shared" si="22"/>
        <v>0</v>
      </c>
      <c r="K221" s="73"/>
      <c r="L221" s="20"/>
      <c r="M221" s="66">
        <f t="shared" si="23"/>
        <v>0</v>
      </c>
      <c r="N221" s="17" t="s">
        <v>16</v>
      </c>
      <c r="O221" s="18"/>
      <c r="P221" s="23">
        <f t="shared" si="24"/>
        <v>0</v>
      </c>
      <c r="Q221" s="94"/>
      <c r="R221" s="43">
        <f t="shared" si="25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21"/>
        <v>0</v>
      </c>
      <c r="H222" s="82">
        <v>0</v>
      </c>
      <c r="I222" s="80">
        <v>0</v>
      </c>
      <c r="J222" s="46">
        <f t="shared" si="22"/>
        <v>0</v>
      </c>
      <c r="K222" s="73"/>
      <c r="L222" s="20"/>
      <c r="M222" s="66">
        <f t="shared" si="23"/>
        <v>0</v>
      </c>
      <c r="N222" s="17" t="s">
        <v>16</v>
      </c>
      <c r="O222" s="18"/>
      <c r="P222" s="23">
        <f t="shared" si="24"/>
        <v>0</v>
      </c>
      <c r="Q222" s="94"/>
      <c r="R222" s="43">
        <f t="shared" si="25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21"/>
        <v>0</v>
      </c>
      <c r="H223" s="82">
        <v>0</v>
      </c>
      <c r="I223" s="80">
        <v>0</v>
      </c>
      <c r="J223" s="46">
        <f t="shared" si="22"/>
        <v>0</v>
      </c>
      <c r="K223" s="73"/>
      <c r="L223" s="20"/>
      <c r="M223" s="66">
        <f t="shared" si="23"/>
        <v>0</v>
      </c>
      <c r="N223" s="17" t="s">
        <v>16</v>
      </c>
      <c r="O223" s="18"/>
      <c r="P223" s="23">
        <f t="shared" si="24"/>
        <v>0</v>
      </c>
      <c r="Q223" s="94"/>
      <c r="R223" s="43">
        <f t="shared" si="25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21"/>
        <v>0</v>
      </c>
      <c r="H224" s="82">
        <v>0</v>
      </c>
      <c r="I224" s="80">
        <v>0</v>
      </c>
      <c r="J224" s="46">
        <f t="shared" si="22"/>
        <v>0</v>
      </c>
      <c r="K224" s="73"/>
      <c r="L224" s="20"/>
      <c r="M224" s="66">
        <f t="shared" si="23"/>
        <v>0</v>
      </c>
      <c r="N224" s="17" t="s">
        <v>16</v>
      </c>
      <c r="O224" s="18"/>
      <c r="P224" s="23">
        <f t="shared" si="24"/>
        <v>0</v>
      </c>
      <c r="Q224" s="94"/>
      <c r="R224" s="43">
        <f t="shared" si="25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21"/>
        <v>0</v>
      </c>
      <c r="H225" s="82">
        <v>0</v>
      </c>
      <c r="I225" s="80">
        <v>0</v>
      </c>
      <c r="J225" s="46">
        <f t="shared" si="22"/>
        <v>0</v>
      </c>
      <c r="K225" s="73"/>
      <c r="L225" s="20"/>
      <c r="M225" s="66">
        <f t="shared" si="23"/>
        <v>0</v>
      </c>
      <c r="N225" s="17" t="s">
        <v>16</v>
      </c>
      <c r="O225" s="18"/>
      <c r="P225" s="23">
        <f t="shared" si="24"/>
        <v>0</v>
      </c>
      <c r="Q225" s="94"/>
      <c r="R225" s="43">
        <f t="shared" si="25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782.49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2745</v>
      </c>
    </row>
    <row r="229" spans="1:20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845</v>
      </c>
      <c r="O230" s="2">
        <v>100</v>
      </c>
      <c r="P230" s="2">
        <v>320</v>
      </c>
      <c r="Q230" s="92">
        <v>110</v>
      </c>
      <c r="R230" s="2">
        <v>85</v>
      </c>
      <c r="S230" s="2">
        <v>100</v>
      </c>
      <c r="T230" s="2">
        <v>130</v>
      </c>
    </row>
    <row r="231" spans="1:20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20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1885</v>
      </c>
    </row>
    <row r="235" spans="1:20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1885</v>
      </c>
    </row>
    <row r="236" spans="1:20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0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M5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1</v>
      </c>
      <c r="F5" s="72">
        <v>5</v>
      </c>
      <c r="G5" s="46">
        <f t="shared" ref="G5:G68" si="0">E5+F5</f>
        <v>6</v>
      </c>
      <c r="H5" s="82">
        <v>0</v>
      </c>
      <c r="I5" s="80">
        <v>0</v>
      </c>
      <c r="J5" s="46">
        <f t="shared" ref="J5:J68" si="1">+G5-H5-K5-I5</f>
        <v>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30</v>
      </c>
      <c r="F6" s="72">
        <v>10</v>
      </c>
      <c r="G6" s="46">
        <f t="shared" si="0"/>
        <v>40</v>
      </c>
      <c r="H6" s="82">
        <v>0</v>
      </c>
      <c r="I6" s="80">
        <v>0</v>
      </c>
      <c r="J6" s="46">
        <f t="shared" si="1"/>
        <v>39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1</v>
      </c>
      <c r="F11" s="72">
        <v>3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2</v>
      </c>
      <c r="F14" s="72">
        <v>3</v>
      </c>
      <c r="G14" s="46">
        <f t="shared" si="0"/>
        <v>5</v>
      </c>
      <c r="H14" s="82">
        <v>0</v>
      </c>
      <c r="I14" s="80">
        <v>0</v>
      </c>
      <c r="J14" s="46">
        <f t="shared" si="1"/>
        <v>5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7</v>
      </c>
      <c r="F18" s="72">
        <v>0</v>
      </c>
      <c r="G18" s="46">
        <f t="shared" si="0"/>
        <v>7</v>
      </c>
      <c r="H18" s="82">
        <v>0</v>
      </c>
      <c r="I18" s="80">
        <v>0</v>
      </c>
      <c r="J18" s="46">
        <f t="shared" si="1"/>
        <v>5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3</v>
      </c>
      <c r="F20" s="72">
        <v>3</v>
      </c>
      <c r="G20" s="46">
        <f t="shared" si="0"/>
        <v>6</v>
      </c>
      <c r="H20" s="82">
        <v>0</v>
      </c>
      <c r="I20" s="80">
        <v>0</v>
      </c>
      <c r="J20" s="46">
        <f t="shared" si="1"/>
        <v>5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5</v>
      </c>
      <c r="F22" s="72">
        <v>5</v>
      </c>
      <c r="G22" s="46">
        <f t="shared" si="0"/>
        <v>10</v>
      </c>
      <c r="H22" s="82">
        <v>0</v>
      </c>
      <c r="I22" s="80">
        <v>0</v>
      </c>
      <c r="J22" s="46">
        <f t="shared" si="1"/>
        <v>10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3</v>
      </c>
      <c r="G25" s="46">
        <f t="shared" si="0"/>
        <v>3</v>
      </c>
      <c r="H25" s="82">
        <v>0</v>
      </c>
      <c r="I25" s="80">
        <v>0</v>
      </c>
      <c r="J25" s="46">
        <f t="shared" si="1"/>
        <v>3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2</v>
      </c>
      <c r="F28" s="72">
        <v>0</v>
      </c>
      <c r="G28" s="46">
        <f t="shared" si="0"/>
        <v>2</v>
      </c>
      <c r="H28" s="82">
        <v>0</v>
      </c>
      <c r="I28" s="80">
        <v>0</v>
      </c>
      <c r="J28" s="46">
        <f t="shared" si="1"/>
        <v>1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4</v>
      </c>
      <c r="F31" s="72">
        <v>5</v>
      </c>
      <c r="G31" s="46">
        <f t="shared" si="0"/>
        <v>9</v>
      </c>
      <c r="H31" s="82">
        <v>0</v>
      </c>
      <c r="I31" s="80">
        <v>0</v>
      </c>
      <c r="J31" s="46">
        <f t="shared" si="1"/>
        <v>7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1</v>
      </c>
      <c r="F32" s="72">
        <v>10</v>
      </c>
      <c r="G32" s="46">
        <f t="shared" si="0"/>
        <v>11</v>
      </c>
      <c r="H32" s="82">
        <v>0</v>
      </c>
      <c r="I32" s="80">
        <v>0</v>
      </c>
      <c r="J32" s="46">
        <f t="shared" si="1"/>
        <v>10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3</v>
      </c>
      <c r="F34" s="72">
        <v>3</v>
      </c>
      <c r="G34" s="46">
        <f t="shared" si="0"/>
        <v>6</v>
      </c>
      <c r="H34" s="82">
        <v>0</v>
      </c>
      <c r="I34" s="80">
        <v>0</v>
      </c>
      <c r="J34" s="46">
        <f t="shared" si="1"/>
        <v>4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1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8</v>
      </c>
      <c r="F45" s="72">
        <v>0</v>
      </c>
      <c r="G45" s="46">
        <f t="shared" si="0"/>
        <v>8</v>
      </c>
      <c r="H45" s="82">
        <v>0</v>
      </c>
      <c r="I45" s="80">
        <v>0</v>
      </c>
      <c r="J45" s="46">
        <f t="shared" si="1"/>
        <v>8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5</v>
      </c>
      <c r="F46" s="72">
        <v>0</v>
      </c>
      <c r="G46" s="46">
        <f t="shared" si="0"/>
        <v>5</v>
      </c>
      <c r="H46" s="82">
        <v>0</v>
      </c>
      <c r="I46" s="80">
        <v>0</v>
      </c>
      <c r="J46" s="46">
        <f t="shared" si="1"/>
        <v>5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6</v>
      </c>
      <c r="F47" s="72">
        <v>3</v>
      </c>
      <c r="G47" s="46">
        <f>E47+F47</f>
        <v>9</v>
      </c>
      <c r="H47" s="82">
        <v>0</v>
      </c>
      <c r="I47" s="80">
        <v>0</v>
      </c>
      <c r="J47" s="46">
        <f>+G47-H47-K47-I47</f>
        <v>8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2</v>
      </c>
      <c r="F52" s="72">
        <v>3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1</v>
      </c>
      <c r="F64" s="72">
        <v>2</v>
      </c>
      <c r="G64" s="46">
        <f t="shared" si="0"/>
        <v>3</v>
      </c>
      <c r="H64" s="82">
        <v>0</v>
      </c>
      <c r="I64" s="80">
        <v>0</v>
      </c>
      <c r="J64" s="46">
        <f t="shared" si="1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0</v>
      </c>
      <c r="F65" s="72">
        <v>2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ref="G69:G73" si="5">E69+F69</f>
        <v>0</v>
      </c>
      <c r="H69" s="82">
        <v>0</v>
      </c>
      <c r="I69" s="80">
        <v>0</v>
      </c>
      <c r="J69" s="46">
        <f t="shared" ref="J69:J73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1</v>
      </c>
      <c r="F73" s="72">
        <v>3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>
        <f t="shared" ref="G74:G137" si="7">E74+F74</f>
        <v>0</v>
      </c>
      <c r="H74" s="82">
        <v>0</v>
      </c>
      <c r="I74" s="80">
        <v>0</v>
      </c>
      <c r="J74" s="46">
        <f t="shared" ref="J74:J137" si="8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2</v>
      </c>
      <c r="F75" s="72">
        <v>3</v>
      </c>
      <c r="G75" s="46">
        <f t="shared" si="7"/>
        <v>5</v>
      </c>
      <c r="H75" s="82">
        <v>0</v>
      </c>
      <c r="I75" s="80">
        <v>0</v>
      </c>
      <c r="J75" s="46">
        <f t="shared" si="8"/>
        <v>3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19</v>
      </c>
      <c r="F98" s="72">
        <v>0</v>
      </c>
      <c r="G98" s="46">
        <f t="shared" si="7"/>
        <v>19</v>
      </c>
      <c r="H98" s="82">
        <v>0</v>
      </c>
      <c r="I98" s="80">
        <v>0</v>
      </c>
      <c r="J98" s="46">
        <f t="shared" si="8"/>
        <v>18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6</v>
      </c>
      <c r="F99" s="72">
        <v>0</v>
      </c>
      <c r="G99" s="46">
        <f t="shared" si="7"/>
        <v>6</v>
      </c>
      <c r="H99" s="82">
        <v>0</v>
      </c>
      <c r="I99" s="80">
        <v>0</v>
      </c>
      <c r="J99" s="46">
        <f t="shared" si="8"/>
        <v>5</v>
      </c>
      <c r="K99" s="73">
        <v>1</v>
      </c>
      <c r="L99" s="20">
        <v>55</v>
      </c>
      <c r="M99" s="66">
        <f t="shared" si="9"/>
        <v>55</v>
      </c>
      <c r="N99" s="17" t="s">
        <v>16</v>
      </c>
      <c r="O99" s="18"/>
      <c r="P99" s="23">
        <f t="shared" si="10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9</v>
      </c>
      <c r="F101" s="72">
        <v>5</v>
      </c>
      <c r="G101" s="46">
        <f t="shared" si="7"/>
        <v>14</v>
      </c>
      <c r="H101" s="82">
        <v>0</v>
      </c>
      <c r="I101" s="80">
        <v>0</v>
      </c>
      <c r="J101" s="46">
        <f t="shared" si="8"/>
        <v>13</v>
      </c>
      <c r="K101" s="73">
        <v>1</v>
      </c>
      <c r="L101" s="22">
        <v>60</v>
      </c>
      <c r="M101" s="66">
        <f t="shared" si="9"/>
        <v>60</v>
      </c>
      <c r="N101" s="17" t="s">
        <v>16</v>
      </c>
      <c r="O101" s="18"/>
      <c r="P101" s="23">
        <f t="shared" si="10"/>
        <v>60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14</v>
      </c>
      <c r="F102" s="72">
        <v>0</v>
      </c>
      <c r="G102" s="46">
        <f t="shared" si="7"/>
        <v>14</v>
      </c>
      <c r="H102" s="82">
        <v>0</v>
      </c>
      <c r="I102" s="80">
        <v>0</v>
      </c>
      <c r="J102" s="46">
        <f t="shared" si="8"/>
        <v>14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1</v>
      </c>
      <c r="F116" s="72">
        <v>0</v>
      </c>
      <c r="G116" s="46">
        <f t="shared" si="7"/>
        <v>1</v>
      </c>
      <c r="H116" s="82">
        <v>0</v>
      </c>
      <c r="I116" s="80">
        <v>0</v>
      </c>
      <c r="J116" s="46">
        <f t="shared" si="8"/>
        <v>0</v>
      </c>
      <c r="K116" s="73">
        <v>1</v>
      </c>
      <c r="L116" s="22">
        <v>50</v>
      </c>
      <c r="M116" s="66">
        <f t="shared" si="9"/>
        <v>50</v>
      </c>
      <c r="N116" s="17" t="s">
        <v>16</v>
      </c>
      <c r="O116" s="18"/>
      <c r="P116" s="23">
        <f t="shared" si="10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2</v>
      </c>
      <c r="F117" s="72">
        <v>0</v>
      </c>
      <c r="G117" s="46">
        <f t="shared" si="7"/>
        <v>2</v>
      </c>
      <c r="H117" s="82">
        <v>0</v>
      </c>
      <c r="I117" s="80">
        <v>0</v>
      </c>
      <c r="J117" s="46">
        <f t="shared" si="8"/>
        <v>1</v>
      </c>
      <c r="K117" s="73">
        <v>1</v>
      </c>
      <c r="L117" s="22">
        <v>60</v>
      </c>
      <c r="M117" s="66">
        <f t="shared" si="9"/>
        <v>60</v>
      </c>
      <c r="N117" s="17" t="s">
        <v>16</v>
      </c>
      <c r="O117" s="18"/>
      <c r="P117" s="23">
        <f t="shared" si="10"/>
        <v>60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ref="G138:G201" si="12">E138+F138</f>
        <v>0</v>
      </c>
      <c r="H138" s="82">
        <v>0</v>
      </c>
      <c r="I138" s="80">
        <v>0</v>
      </c>
      <c r="J138" s="46">
        <f t="shared" ref="J138:J201" si="13">+G138-H138-K138-I138</f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10</v>
      </c>
      <c r="F144" s="72">
        <v>0</v>
      </c>
      <c r="G144" s="46">
        <f t="shared" si="12"/>
        <v>10</v>
      </c>
      <c r="H144" s="82">
        <v>0</v>
      </c>
      <c r="I144" s="80">
        <v>0</v>
      </c>
      <c r="J144" s="46">
        <f t="shared" si="13"/>
        <v>8</v>
      </c>
      <c r="K144" s="73">
        <v>2</v>
      </c>
      <c r="L144" s="20">
        <v>40</v>
      </c>
      <c r="M144" s="66">
        <f t="shared" si="9"/>
        <v>80</v>
      </c>
      <c r="N144" s="17" t="s">
        <v>16</v>
      </c>
      <c r="O144" s="18">
        <v>50</v>
      </c>
      <c r="P144" s="23">
        <f t="shared" si="10"/>
        <v>30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10</v>
      </c>
      <c r="F152" s="72">
        <v>0</v>
      </c>
      <c r="G152" s="46">
        <f t="shared" si="12"/>
        <v>10</v>
      </c>
      <c r="H152" s="82">
        <v>0</v>
      </c>
      <c r="I152" s="80">
        <v>0</v>
      </c>
      <c r="J152" s="46">
        <f t="shared" si="13"/>
        <v>8</v>
      </c>
      <c r="K152" s="73">
        <v>2</v>
      </c>
      <c r="L152" s="22">
        <v>25</v>
      </c>
      <c r="M152" s="66">
        <f t="shared" si="9"/>
        <v>50</v>
      </c>
      <c r="N152" s="17" t="s">
        <v>16</v>
      </c>
      <c r="O152" s="18">
        <v>20</v>
      </c>
      <c r="P152" s="23">
        <f t="shared" si="10"/>
        <v>30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7</v>
      </c>
      <c r="F154" s="72">
        <v>5</v>
      </c>
      <c r="G154" s="46">
        <f t="shared" si="12"/>
        <v>12</v>
      </c>
      <c r="H154" s="82">
        <v>0</v>
      </c>
      <c r="I154" s="80">
        <v>0</v>
      </c>
      <c r="J154" s="46">
        <f t="shared" si="13"/>
        <v>11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1</v>
      </c>
      <c r="F156" s="72">
        <v>0</v>
      </c>
      <c r="G156" s="46">
        <f t="shared" si="12"/>
        <v>1</v>
      </c>
      <c r="H156" s="82">
        <v>0</v>
      </c>
      <c r="I156" s="80">
        <v>0</v>
      </c>
      <c r="J156" s="46">
        <f t="shared" si="13"/>
        <v>1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15</v>
      </c>
      <c r="F164" s="72">
        <v>0</v>
      </c>
      <c r="G164" s="46">
        <f t="shared" si="12"/>
        <v>15</v>
      </c>
      <c r="H164" s="82">
        <v>0</v>
      </c>
      <c r="I164" s="80">
        <v>0</v>
      </c>
      <c r="J164" s="46">
        <f t="shared" si="13"/>
        <v>15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22</v>
      </c>
      <c r="F167" s="72">
        <v>10</v>
      </c>
      <c r="G167" s="46">
        <f t="shared" si="12"/>
        <v>32</v>
      </c>
      <c r="H167" s="82">
        <v>0</v>
      </c>
      <c r="I167" s="80">
        <v>0</v>
      </c>
      <c r="J167" s="46">
        <f t="shared" si="13"/>
        <v>32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16</v>
      </c>
      <c r="F168" s="72">
        <v>10</v>
      </c>
      <c r="G168" s="46">
        <f t="shared" si="12"/>
        <v>26</v>
      </c>
      <c r="H168" s="82">
        <v>0</v>
      </c>
      <c r="I168" s="80">
        <v>0</v>
      </c>
      <c r="J168" s="46">
        <f t="shared" si="13"/>
        <v>26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131</v>
      </c>
      <c r="F179" s="72">
        <v>0</v>
      </c>
      <c r="G179" s="46">
        <f t="shared" si="12"/>
        <v>131</v>
      </c>
      <c r="H179" s="82">
        <v>0</v>
      </c>
      <c r="I179" s="80">
        <v>0</v>
      </c>
      <c r="J179" s="46">
        <f t="shared" si="13"/>
        <v>127</v>
      </c>
      <c r="K179" s="73">
        <v>4</v>
      </c>
      <c r="L179" s="20">
        <v>55</v>
      </c>
      <c r="M179" s="66">
        <f t="shared" si="14"/>
        <v>220</v>
      </c>
      <c r="N179" s="17" t="s">
        <v>16</v>
      </c>
      <c r="O179" s="18"/>
      <c r="P179" s="23">
        <f t="shared" si="15"/>
        <v>220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8</v>
      </c>
      <c r="F191" s="72">
        <v>0</v>
      </c>
      <c r="G191" s="46">
        <f t="shared" si="12"/>
        <v>8</v>
      </c>
      <c r="H191" s="82">
        <v>0</v>
      </c>
      <c r="I191" s="80">
        <v>0</v>
      </c>
      <c r="J191" s="46">
        <f t="shared" si="13"/>
        <v>8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0</v>
      </c>
      <c r="F201" s="72">
        <v>0</v>
      </c>
      <c r="G201" s="46">
        <f t="shared" si="12"/>
        <v>0</v>
      </c>
      <c r="H201" s="82">
        <v>0</v>
      </c>
      <c r="I201" s="80">
        <v>0</v>
      </c>
      <c r="J201" s="46">
        <f t="shared" si="13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ref="G202:G225" si="17">E202+F202</f>
        <v>0</v>
      </c>
      <c r="H202" s="82">
        <v>0</v>
      </c>
      <c r="I202" s="80">
        <v>0</v>
      </c>
      <c r="J202" s="46">
        <f t="shared" ref="J202:J225" si="18">+G202-H202-K202-I202</f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+'8'!J215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3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40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505.97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1980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660</v>
      </c>
      <c r="O230" s="2">
        <v>200</v>
      </c>
      <c r="P230" s="2">
        <v>235</v>
      </c>
      <c r="Q230" s="92">
        <v>125</v>
      </c>
      <c r="R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70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1235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1235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6</v>
      </c>
      <c r="F5" s="72">
        <v>0</v>
      </c>
      <c r="G5" s="46">
        <f t="shared" ref="G5:G68" si="0">E5+F5</f>
        <v>6</v>
      </c>
      <c r="H5" s="82">
        <v>0</v>
      </c>
      <c r="I5" s="80">
        <v>0</v>
      </c>
      <c r="J5" s="46">
        <f t="shared" ref="J5:J68" si="1">+G5-H5-K5-I5</f>
        <v>5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39</v>
      </c>
      <c r="F6" s="72">
        <v>0</v>
      </c>
      <c r="G6" s="46">
        <f t="shared" si="0"/>
        <v>39</v>
      </c>
      <c r="H6" s="82">
        <v>0</v>
      </c>
      <c r="I6" s="80">
        <v>0</v>
      </c>
      <c r="J6" s="46">
        <f t="shared" si="1"/>
        <v>34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5</v>
      </c>
      <c r="F14" s="72">
        <v>0</v>
      </c>
      <c r="G14" s="46">
        <f t="shared" si="0"/>
        <v>5</v>
      </c>
      <c r="H14" s="82">
        <v>0</v>
      </c>
      <c r="I14" s="80">
        <v>0</v>
      </c>
      <c r="J14" s="46">
        <f t="shared" si="1"/>
        <v>5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4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5</v>
      </c>
      <c r="F20" s="72">
        <v>0</v>
      </c>
      <c r="G20" s="46">
        <f t="shared" si="0"/>
        <v>5</v>
      </c>
      <c r="H20" s="82">
        <v>0</v>
      </c>
      <c r="I20" s="80">
        <v>0</v>
      </c>
      <c r="J20" s="46">
        <f t="shared" si="1"/>
        <v>5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10</v>
      </c>
      <c r="F22" s="72">
        <v>0</v>
      </c>
      <c r="G22" s="46">
        <f t="shared" si="0"/>
        <v>10</v>
      </c>
      <c r="H22" s="82">
        <v>0</v>
      </c>
      <c r="I22" s="80">
        <v>0</v>
      </c>
      <c r="J22" s="46">
        <f t="shared" si="1"/>
        <v>10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3</v>
      </c>
      <c r="F25" s="72">
        <v>0</v>
      </c>
      <c r="G25" s="46">
        <f t="shared" si="0"/>
        <v>3</v>
      </c>
      <c r="H25" s="82">
        <v>0</v>
      </c>
      <c r="I25" s="80">
        <v>0</v>
      </c>
      <c r="J25" s="46">
        <f t="shared" si="1"/>
        <v>3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7</v>
      </c>
      <c r="F31" s="72">
        <v>0</v>
      </c>
      <c r="G31" s="46">
        <f t="shared" si="0"/>
        <v>7</v>
      </c>
      <c r="H31" s="82">
        <v>0</v>
      </c>
      <c r="I31" s="80">
        <v>0</v>
      </c>
      <c r="J31" s="46">
        <f t="shared" si="1"/>
        <v>4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10</v>
      </c>
      <c r="F32" s="72">
        <v>0</v>
      </c>
      <c r="G32" s="46">
        <f t="shared" si="0"/>
        <v>10</v>
      </c>
      <c r="H32" s="82">
        <v>0</v>
      </c>
      <c r="I32" s="80">
        <v>0</v>
      </c>
      <c r="J32" s="46">
        <f t="shared" si="1"/>
        <v>7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4</v>
      </c>
      <c r="F34" s="72">
        <v>0</v>
      </c>
      <c r="G34" s="46">
        <f t="shared" si="0"/>
        <v>4</v>
      </c>
      <c r="H34" s="82">
        <v>0</v>
      </c>
      <c r="I34" s="80">
        <v>0</v>
      </c>
      <c r="J34" s="46">
        <f t="shared" si="1"/>
        <v>4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1</v>
      </c>
      <c r="F39" s="72">
        <v>0</v>
      </c>
      <c r="G39" s="46">
        <f t="shared" si="0"/>
        <v>1</v>
      </c>
      <c r="H39" s="82">
        <v>0</v>
      </c>
      <c r="I39" s="80">
        <v>0</v>
      </c>
      <c r="J39" s="46">
        <f t="shared" si="1"/>
        <v>1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8</v>
      </c>
      <c r="F45" s="72">
        <v>0</v>
      </c>
      <c r="G45" s="46">
        <f t="shared" si="0"/>
        <v>8</v>
      </c>
      <c r="H45" s="82">
        <v>0</v>
      </c>
      <c r="I45" s="80">
        <v>0</v>
      </c>
      <c r="J45" s="46">
        <f t="shared" si="1"/>
        <v>8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5</v>
      </c>
      <c r="F46" s="72">
        <v>0</v>
      </c>
      <c r="G46" s="46">
        <f t="shared" si="0"/>
        <v>5</v>
      </c>
      <c r="H46" s="82">
        <v>0</v>
      </c>
      <c r="I46" s="80">
        <v>0</v>
      </c>
      <c r="J46" s="46">
        <f t="shared" si="1"/>
        <v>5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8</v>
      </c>
      <c r="F47" s="72">
        <v>0</v>
      </c>
      <c r="G47" s="46">
        <f>E47+F47</f>
        <v>8</v>
      </c>
      <c r="H47" s="82">
        <v>0</v>
      </c>
      <c r="I47" s="80">
        <v>0</v>
      </c>
      <c r="J47" s="46">
        <f>+G47-H47-K47-I47</f>
        <v>8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2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2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/>
      <c r="P73" s="23">
        <f t="shared" si="3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>
        <f t="shared" ref="G74:G129" si="7">E74+F74</f>
        <v>0</v>
      </c>
      <c r="H74" s="82">
        <v>0</v>
      </c>
      <c r="I74" s="80">
        <v>0</v>
      </c>
      <c r="J74" s="46">
        <f t="shared" ref="J74:J129" si="8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3</v>
      </c>
      <c r="F75" s="72">
        <v>0</v>
      </c>
      <c r="G75" s="46">
        <f t="shared" si="7"/>
        <v>3</v>
      </c>
      <c r="H75" s="82">
        <v>0</v>
      </c>
      <c r="I75" s="80">
        <v>0</v>
      </c>
      <c r="J75" s="46">
        <f t="shared" si="8"/>
        <v>3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18</v>
      </c>
      <c r="F98" s="72">
        <v>0</v>
      </c>
      <c r="G98" s="46">
        <f t="shared" si="7"/>
        <v>18</v>
      </c>
      <c r="H98" s="82">
        <v>0</v>
      </c>
      <c r="I98" s="80">
        <v>0</v>
      </c>
      <c r="J98" s="46">
        <f t="shared" si="8"/>
        <v>18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5</v>
      </c>
      <c r="F99" s="72">
        <v>0</v>
      </c>
      <c r="G99" s="46">
        <f t="shared" si="7"/>
        <v>5</v>
      </c>
      <c r="H99" s="82">
        <v>0</v>
      </c>
      <c r="I99" s="80">
        <v>0</v>
      </c>
      <c r="J99" s="46">
        <f t="shared" si="8"/>
        <v>5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13</v>
      </c>
      <c r="F101" s="72">
        <v>0</v>
      </c>
      <c r="G101" s="46">
        <f t="shared" si="7"/>
        <v>13</v>
      </c>
      <c r="H101" s="82">
        <v>0</v>
      </c>
      <c r="I101" s="80">
        <v>0</v>
      </c>
      <c r="J101" s="46">
        <f t="shared" si="8"/>
        <v>13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14</v>
      </c>
      <c r="F102" s="72">
        <v>0</v>
      </c>
      <c r="G102" s="46">
        <f t="shared" si="7"/>
        <v>14</v>
      </c>
      <c r="H102" s="82">
        <v>0</v>
      </c>
      <c r="I102" s="80">
        <v>0</v>
      </c>
      <c r="J102" s="46">
        <f t="shared" si="8"/>
        <v>14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1</v>
      </c>
      <c r="F117" s="72">
        <v>0</v>
      </c>
      <c r="G117" s="46">
        <f t="shared" si="7"/>
        <v>1</v>
      </c>
      <c r="H117" s="82">
        <v>0</v>
      </c>
      <c r="I117" s="80">
        <v>0</v>
      </c>
      <c r="J117" s="46">
        <f t="shared" si="8"/>
        <v>0</v>
      </c>
      <c r="K117" s="73">
        <v>1</v>
      </c>
      <c r="L117" s="22">
        <v>60</v>
      </c>
      <c r="M117" s="66">
        <f t="shared" si="9"/>
        <v>60</v>
      </c>
      <c r="N117" s="17" t="s">
        <v>16</v>
      </c>
      <c r="O117" s="18"/>
      <c r="P117" s="23">
        <f t="shared" si="10"/>
        <v>60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ref="G136:G148" si="12">E136+F136</f>
        <v>0</v>
      </c>
      <c r="H136" s="82">
        <v>0</v>
      </c>
      <c r="I136" s="80">
        <v>0</v>
      </c>
      <c r="J136" s="46">
        <f t="shared" ref="J136:J148" si="13">+G136-H136-K136-I136</f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8</v>
      </c>
      <c r="F144" s="72">
        <v>0</v>
      </c>
      <c r="G144" s="46">
        <f t="shared" si="12"/>
        <v>8</v>
      </c>
      <c r="H144" s="82">
        <v>0</v>
      </c>
      <c r="I144" s="80">
        <v>0</v>
      </c>
      <c r="J144" s="46">
        <f t="shared" si="13"/>
        <v>4</v>
      </c>
      <c r="K144" s="73">
        <v>4</v>
      </c>
      <c r="L144" s="20">
        <v>40</v>
      </c>
      <c r="M144" s="66">
        <f t="shared" si="9"/>
        <v>160</v>
      </c>
      <c r="N144" s="17" t="s">
        <v>16</v>
      </c>
      <c r="O144" s="18">
        <v>100</v>
      </c>
      <c r="P144" s="23">
        <f t="shared" si="10"/>
        <v>60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ref="G150:G211" si="14">E150+F150</f>
        <v>0</v>
      </c>
      <c r="H150" s="82">
        <v>0</v>
      </c>
      <c r="I150" s="80">
        <v>0</v>
      </c>
      <c r="J150" s="46">
        <f t="shared" ref="J150:J211" si="15">+G150-H150-K150-I150</f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8</v>
      </c>
      <c r="F152" s="72">
        <v>0</v>
      </c>
      <c r="G152" s="46">
        <f t="shared" si="14"/>
        <v>8</v>
      </c>
      <c r="H152" s="82">
        <v>0</v>
      </c>
      <c r="I152" s="80">
        <v>0</v>
      </c>
      <c r="J152" s="46">
        <f t="shared" si="15"/>
        <v>8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11</v>
      </c>
      <c r="F154" s="72">
        <v>0</v>
      </c>
      <c r="G154" s="46">
        <f t="shared" si="14"/>
        <v>11</v>
      </c>
      <c r="H154" s="82">
        <v>0</v>
      </c>
      <c r="I154" s="80">
        <v>0</v>
      </c>
      <c r="J154" s="46">
        <f t="shared" si="15"/>
        <v>11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ref="M155:M218" si="16">+L155*K155</f>
        <v>0</v>
      </c>
      <c r="N155" s="17" t="s">
        <v>16</v>
      </c>
      <c r="O155" s="18"/>
      <c r="P155" s="23">
        <f t="shared" ref="P155:P218" si="17">SUM(M155-O155)</f>
        <v>0</v>
      </c>
      <c r="Q155" s="96"/>
      <c r="R155" s="43">
        <f t="shared" ref="R155:R218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1</v>
      </c>
      <c r="F156" s="72">
        <v>0</v>
      </c>
      <c r="G156" s="46">
        <f t="shared" si="14"/>
        <v>1</v>
      </c>
      <c r="H156" s="82">
        <v>0</v>
      </c>
      <c r="I156" s="80">
        <v>0</v>
      </c>
      <c r="J156" s="46">
        <f t="shared" si="15"/>
        <v>0</v>
      </c>
      <c r="K156" s="73">
        <v>1</v>
      </c>
      <c r="L156" s="20">
        <v>55</v>
      </c>
      <c r="M156" s="66">
        <f t="shared" si="16"/>
        <v>55</v>
      </c>
      <c r="N156" s="17" t="s">
        <v>16</v>
      </c>
      <c r="O156" s="18"/>
      <c r="P156" s="23">
        <f t="shared" si="17"/>
        <v>55</v>
      </c>
      <c r="Q156" s="94"/>
      <c r="R156" s="43">
        <f t="shared" si="18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6"/>
        <v>0</v>
      </c>
      <c r="N157" s="17" t="s">
        <v>16</v>
      </c>
      <c r="O157" s="18"/>
      <c r="P157" s="23">
        <f t="shared" si="17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6"/>
        <v>0</v>
      </c>
      <c r="N158" s="17" t="s">
        <v>16</v>
      </c>
      <c r="O158" s="18"/>
      <c r="P158" s="23">
        <f t="shared" si="17"/>
        <v>0</v>
      </c>
      <c r="Q158" s="94"/>
      <c r="R158" s="43">
        <f t="shared" si="18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6"/>
        <v>0</v>
      </c>
      <c r="N159" s="17" t="s">
        <v>16</v>
      </c>
      <c r="O159" s="18"/>
      <c r="P159" s="23">
        <f t="shared" si="17"/>
        <v>0</v>
      </c>
      <c r="Q159" s="94"/>
      <c r="R159" s="43">
        <f t="shared" si="18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6"/>
        <v>0</v>
      </c>
      <c r="N161" s="17" t="s">
        <v>16</v>
      </c>
      <c r="O161" s="18"/>
      <c r="P161" s="23">
        <f t="shared" si="17"/>
        <v>0</v>
      </c>
      <c r="Q161" s="94"/>
      <c r="R161" s="43">
        <f t="shared" si="18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6"/>
        <v>0</v>
      </c>
      <c r="N163" s="17" t="s">
        <v>16</v>
      </c>
      <c r="O163" s="18"/>
      <c r="P163" s="23">
        <f t="shared" si="17"/>
        <v>0</v>
      </c>
      <c r="Q163" s="94">
        <v>24.99</v>
      </c>
      <c r="R163" s="43">
        <f t="shared" si="18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15</v>
      </c>
      <c r="F164" s="72">
        <v>0</v>
      </c>
      <c r="G164" s="46">
        <f t="shared" si="14"/>
        <v>15</v>
      </c>
      <c r="H164" s="82">
        <v>0</v>
      </c>
      <c r="I164" s="80">
        <v>0</v>
      </c>
      <c r="J164" s="46">
        <f t="shared" si="15"/>
        <v>15</v>
      </c>
      <c r="K164" s="73"/>
      <c r="L164" s="20">
        <v>80</v>
      </c>
      <c r="M164" s="66">
        <f t="shared" si="16"/>
        <v>0</v>
      </c>
      <c r="N164" s="17" t="s">
        <v>16</v>
      </c>
      <c r="O164" s="18"/>
      <c r="P164" s="23">
        <f t="shared" si="17"/>
        <v>0</v>
      </c>
      <c r="Q164" s="96"/>
      <c r="R164" s="43">
        <f t="shared" si="18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6"/>
        <v>0</v>
      </c>
      <c r="N165" s="17" t="s">
        <v>16</v>
      </c>
      <c r="O165" s="18"/>
      <c r="P165" s="23">
        <f t="shared" si="17"/>
        <v>0</v>
      </c>
      <c r="Q165" s="94">
        <v>40.28</v>
      </c>
      <c r="R165" s="43">
        <f t="shared" si="18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6"/>
        <v>0</v>
      </c>
      <c r="N166" s="17" t="s">
        <v>16</v>
      </c>
      <c r="O166" s="18"/>
      <c r="P166" s="23">
        <f t="shared" si="17"/>
        <v>0</v>
      </c>
      <c r="Q166" s="96"/>
      <c r="R166" s="43">
        <f t="shared" si="18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32</v>
      </c>
      <c r="F167" s="72">
        <v>0</v>
      </c>
      <c r="G167" s="46">
        <f t="shared" si="14"/>
        <v>32</v>
      </c>
      <c r="H167" s="82">
        <v>0</v>
      </c>
      <c r="I167" s="80">
        <v>0</v>
      </c>
      <c r="J167" s="46">
        <f t="shared" si="15"/>
        <v>32</v>
      </c>
      <c r="K167" s="73"/>
      <c r="L167" s="20">
        <v>60</v>
      </c>
      <c r="M167" s="66">
        <f t="shared" si="16"/>
        <v>0</v>
      </c>
      <c r="N167" s="17" t="s">
        <v>16</v>
      </c>
      <c r="O167" s="18"/>
      <c r="P167" s="23">
        <f t="shared" si="17"/>
        <v>0</v>
      </c>
      <c r="Q167" s="94">
        <v>38</v>
      </c>
      <c r="R167" s="43">
        <f t="shared" si="18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26</v>
      </c>
      <c r="F168" s="72">
        <v>0</v>
      </c>
      <c r="G168" s="46">
        <f t="shared" si="14"/>
        <v>26</v>
      </c>
      <c r="H168" s="82">
        <v>0</v>
      </c>
      <c r="I168" s="80">
        <v>0</v>
      </c>
      <c r="J168" s="46">
        <f t="shared" si="15"/>
        <v>25</v>
      </c>
      <c r="K168" s="73">
        <v>1</v>
      </c>
      <c r="L168" s="20">
        <v>120</v>
      </c>
      <c r="M168" s="66">
        <f t="shared" si="16"/>
        <v>120</v>
      </c>
      <c r="N168" s="17" t="s">
        <v>16</v>
      </c>
      <c r="O168" s="18"/>
      <c r="P168" s="23">
        <f t="shared" si="17"/>
        <v>120</v>
      </c>
      <c r="Q168" s="94">
        <v>73</v>
      </c>
      <c r="R168" s="43">
        <f t="shared" si="18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6"/>
        <v>0</v>
      </c>
      <c r="N169" s="17" t="s">
        <v>16</v>
      </c>
      <c r="O169" s="18"/>
      <c r="P169" s="23">
        <f t="shared" si="17"/>
        <v>0</v>
      </c>
      <c r="Q169" s="94">
        <v>38</v>
      </c>
      <c r="R169" s="43">
        <f t="shared" si="18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6"/>
        <v>0</v>
      </c>
      <c r="N170" s="17" t="s">
        <v>16</v>
      </c>
      <c r="O170" s="18"/>
      <c r="P170" s="23">
        <f t="shared" si="17"/>
        <v>0</v>
      </c>
      <c r="Q170" s="94">
        <v>73</v>
      </c>
      <c r="R170" s="43">
        <f t="shared" si="18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6"/>
        <v>0</v>
      </c>
      <c r="N171" s="17" t="s">
        <v>16</v>
      </c>
      <c r="O171" s="18"/>
      <c r="P171" s="23">
        <f t="shared" si="17"/>
        <v>0</v>
      </c>
      <c r="Q171" s="94">
        <v>23.74</v>
      </c>
      <c r="R171" s="43">
        <f t="shared" si="18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6"/>
        <v>0</v>
      </c>
      <c r="N172" s="17" t="s">
        <v>16</v>
      </c>
      <c r="O172" s="18"/>
      <c r="P172" s="23">
        <f t="shared" si="17"/>
        <v>0</v>
      </c>
      <c r="Q172" s="94">
        <v>64.38</v>
      </c>
      <c r="R172" s="43">
        <f t="shared" si="18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6"/>
        <v>0</v>
      </c>
      <c r="N173" s="17" t="s">
        <v>16</v>
      </c>
      <c r="O173" s="18"/>
      <c r="P173" s="23">
        <f t="shared" si="17"/>
        <v>0</v>
      </c>
      <c r="Q173" s="96"/>
      <c r="R173" s="43">
        <f t="shared" si="18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6"/>
        <v>0</v>
      </c>
      <c r="N174" s="17" t="s">
        <v>16</v>
      </c>
      <c r="O174" s="18"/>
      <c r="P174" s="23">
        <f t="shared" si="17"/>
        <v>0</v>
      </c>
      <c r="Q174" s="96"/>
      <c r="R174" s="43">
        <f t="shared" si="18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6"/>
        <v>0</v>
      </c>
      <c r="N175" s="17" t="s">
        <v>16</v>
      </c>
      <c r="O175" s="18"/>
      <c r="P175" s="23">
        <f t="shared" si="17"/>
        <v>0</v>
      </c>
      <c r="Q175" s="96"/>
      <c r="R175" s="43">
        <f t="shared" si="18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6"/>
        <v>0</v>
      </c>
      <c r="N176" s="17" t="s">
        <v>16</v>
      </c>
      <c r="O176" s="18"/>
      <c r="P176" s="23">
        <f t="shared" si="17"/>
        <v>0</v>
      </c>
      <c r="Q176" s="96"/>
      <c r="R176" s="43">
        <f t="shared" si="18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6"/>
        <v>0</v>
      </c>
      <c r="N177" s="17" t="s">
        <v>16</v>
      </c>
      <c r="O177" s="18"/>
      <c r="P177" s="23">
        <f t="shared" si="17"/>
        <v>0</v>
      </c>
      <c r="Q177" s="96"/>
      <c r="R177" s="43">
        <f t="shared" si="18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6"/>
        <v>0</v>
      </c>
      <c r="N178" s="17" t="s">
        <v>16</v>
      </c>
      <c r="O178" s="18"/>
      <c r="P178" s="23">
        <f t="shared" si="17"/>
        <v>0</v>
      </c>
      <c r="Q178" s="96"/>
      <c r="R178" s="43">
        <f t="shared" si="18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127</v>
      </c>
      <c r="F179" s="72">
        <v>0</v>
      </c>
      <c r="G179" s="46">
        <f t="shared" si="14"/>
        <v>127</v>
      </c>
      <c r="H179" s="82">
        <v>0</v>
      </c>
      <c r="I179" s="80">
        <v>0</v>
      </c>
      <c r="J179" s="46">
        <f t="shared" si="15"/>
        <v>127</v>
      </c>
      <c r="K179" s="73"/>
      <c r="L179" s="20">
        <v>55</v>
      </c>
      <c r="M179" s="66">
        <f t="shared" si="16"/>
        <v>0</v>
      </c>
      <c r="N179" s="17" t="s">
        <v>16</v>
      </c>
      <c r="O179" s="18"/>
      <c r="P179" s="23">
        <f t="shared" si="17"/>
        <v>0</v>
      </c>
      <c r="Q179" s="96"/>
      <c r="R179" s="43">
        <f t="shared" si="18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6"/>
        <v>0</v>
      </c>
      <c r="N180" s="17" t="s">
        <v>16</v>
      </c>
      <c r="O180" s="18"/>
      <c r="P180" s="23">
        <f t="shared" si="17"/>
        <v>0</v>
      </c>
      <c r="Q180" s="96"/>
      <c r="R180" s="43">
        <f t="shared" si="18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6"/>
        <v>0</v>
      </c>
      <c r="N181" s="17" t="s">
        <v>16</v>
      </c>
      <c r="O181" s="18"/>
      <c r="P181" s="23">
        <f t="shared" si="17"/>
        <v>0</v>
      </c>
      <c r="Q181" s="94">
        <v>33</v>
      </c>
      <c r="R181" s="43">
        <f t="shared" si="18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6"/>
        <v>0</v>
      </c>
      <c r="N182" s="17" t="s">
        <v>16</v>
      </c>
      <c r="O182" s="18"/>
      <c r="P182" s="23">
        <f t="shared" si="17"/>
        <v>0</v>
      </c>
      <c r="Q182" s="94">
        <v>83</v>
      </c>
      <c r="R182" s="43">
        <f t="shared" si="18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6"/>
        <v>0</v>
      </c>
      <c r="N184" s="17" t="s">
        <v>16</v>
      </c>
      <c r="O184" s="18"/>
      <c r="P184" s="23">
        <f t="shared" si="17"/>
        <v>0</v>
      </c>
      <c r="Q184" s="94">
        <v>15</v>
      </c>
      <c r="R184" s="43">
        <f t="shared" si="18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6"/>
        <v>0</v>
      </c>
      <c r="N185" s="17" t="s">
        <v>16</v>
      </c>
      <c r="O185" s="18"/>
      <c r="P185" s="23">
        <f t="shared" si="17"/>
        <v>0</v>
      </c>
      <c r="Q185" s="94">
        <v>15</v>
      </c>
      <c r="R185" s="43">
        <f t="shared" si="18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6"/>
        <v>0</v>
      </c>
      <c r="N186" s="17" t="s">
        <v>16</v>
      </c>
      <c r="O186" s="18"/>
      <c r="P186" s="23">
        <f t="shared" si="17"/>
        <v>0</v>
      </c>
      <c r="Q186" s="94">
        <v>15</v>
      </c>
      <c r="R186" s="43">
        <f t="shared" si="18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6"/>
        <v>0</v>
      </c>
      <c r="N189" s="17" t="s">
        <v>16</v>
      </c>
      <c r="O189" s="18"/>
      <c r="P189" s="23">
        <f t="shared" si="17"/>
        <v>0</v>
      </c>
      <c r="Q189" s="96"/>
      <c r="R189" s="43">
        <f t="shared" si="18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6"/>
        <v>0</v>
      </c>
      <c r="N190" s="17" t="s">
        <v>16</v>
      </c>
      <c r="O190" s="18"/>
      <c r="P190" s="23">
        <f t="shared" si="17"/>
        <v>0</v>
      </c>
      <c r="Q190" s="96"/>
      <c r="R190" s="43">
        <f t="shared" si="18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8</v>
      </c>
      <c r="F191" s="72">
        <v>0</v>
      </c>
      <c r="G191" s="46">
        <f t="shared" si="14"/>
        <v>8</v>
      </c>
      <c r="H191" s="82">
        <v>0</v>
      </c>
      <c r="I191" s="80">
        <v>0</v>
      </c>
      <c r="J191" s="46">
        <f t="shared" si="15"/>
        <v>8</v>
      </c>
      <c r="K191" s="73"/>
      <c r="L191" s="20">
        <v>20</v>
      </c>
      <c r="M191" s="66">
        <f t="shared" si="16"/>
        <v>0</v>
      </c>
      <c r="N191" s="17" t="s">
        <v>16</v>
      </c>
      <c r="O191" s="18"/>
      <c r="P191" s="23">
        <f t="shared" si="17"/>
        <v>0</v>
      </c>
      <c r="Q191" s="96"/>
      <c r="R191" s="43">
        <f t="shared" si="18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6"/>
        <v>0</v>
      </c>
      <c r="N192" s="17" t="s">
        <v>16</v>
      </c>
      <c r="O192" s="18"/>
      <c r="P192" s="23">
        <f t="shared" si="17"/>
        <v>0</v>
      </c>
      <c r="Q192" s="96"/>
      <c r="R192" s="43">
        <f t="shared" si="18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6"/>
        <v>0</v>
      </c>
      <c r="N193" s="17" t="s">
        <v>16</v>
      </c>
      <c r="O193" s="18"/>
      <c r="P193" s="23">
        <f t="shared" si="17"/>
        <v>0</v>
      </c>
      <c r="Q193" s="96"/>
      <c r="R193" s="43">
        <f t="shared" si="18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6"/>
        <v>0</v>
      </c>
      <c r="N194" s="17" t="s">
        <v>16</v>
      </c>
      <c r="O194" s="18"/>
      <c r="P194" s="23">
        <f t="shared" si="17"/>
        <v>0</v>
      </c>
      <c r="Q194" s="96"/>
      <c r="R194" s="43">
        <f t="shared" si="18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6"/>
        <v>0</v>
      </c>
      <c r="N195" s="17" t="s">
        <v>16</v>
      </c>
      <c r="O195" s="18"/>
      <c r="P195" s="23">
        <f t="shared" si="17"/>
        <v>0</v>
      </c>
      <c r="Q195" s="96"/>
      <c r="R195" s="43">
        <f t="shared" si="18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6"/>
        <v>0</v>
      </c>
      <c r="N196" s="17" t="s">
        <v>16</v>
      </c>
      <c r="O196" s="18"/>
      <c r="P196" s="23">
        <f t="shared" si="17"/>
        <v>0</v>
      </c>
      <c r="Q196" s="96"/>
      <c r="R196" s="43">
        <f t="shared" si="18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si="16"/>
        <v>0</v>
      </c>
      <c r="N197" s="17" t="s">
        <v>16</v>
      </c>
      <c r="O197" s="18"/>
      <c r="P197" s="23">
        <f t="shared" si="17"/>
        <v>0</v>
      </c>
      <c r="Q197" s="96"/>
      <c r="R197" s="43">
        <f t="shared" si="18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si="14"/>
        <v>0</v>
      </c>
      <c r="H198" s="82">
        <v>0</v>
      </c>
      <c r="I198" s="80">
        <v>0</v>
      </c>
      <c r="J198" s="46">
        <f t="shared" si="15"/>
        <v>0</v>
      </c>
      <c r="K198" s="73"/>
      <c r="L198" s="20">
        <v>45</v>
      </c>
      <c r="M198" s="66">
        <f t="shared" si="16"/>
        <v>0</v>
      </c>
      <c r="N198" s="17" t="s">
        <v>16</v>
      </c>
      <c r="O198" s="18"/>
      <c r="P198" s="23">
        <f t="shared" si="17"/>
        <v>0</v>
      </c>
      <c r="Q198" s="94"/>
      <c r="R198" s="43">
        <f t="shared" si="18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4"/>
        <v>0</v>
      </c>
      <c r="H199" s="82">
        <v>0</v>
      </c>
      <c r="I199" s="80">
        <v>0</v>
      </c>
      <c r="J199" s="46">
        <f t="shared" si="15"/>
        <v>0</v>
      </c>
      <c r="K199" s="73"/>
      <c r="L199" s="20">
        <v>35</v>
      </c>
      <c r="M199" s="66">
        <f t="shared" si="16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8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4"/>
        <v>0</v>
      </c>
      <c r="H200" s="82">
        <v>0</v>
      </c>
      <c r="I200" s="80">
        <v>0</v>
      </c>
      <c r="J200" s="46">
        <f t="shared" si="15"/>
        <v>0</v>
      </c>
      <c r="K200" s="73"/>
      <c r="L200" s="20">
        <v>25</v>
      </c>
      <c r="M200" s="66">
        <f t="shared" si="16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8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0</v>
      </c>
      <c r="F201" s="72">
        <v>0</v>
      </c>
      <c r="G201" s="46">
        <f t="shared" si="14"/>
        <v>0</v>
      </c>
      <c r="H201" s="82">
        <v>0</v>
      </c>
      <c r="I201" s="80">
        <v>0</v>
      </c>
      <c r="J201" s="46">
        <f t="shared" si="15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4"/>
        <v>0</v>
      </c>
      <c r="H202" s="82">
        <v>0</v>
      </c>
      <c r="I202" s="80">
        <v>0</v>
      </c>
      <c r="J202" s="46">
        <f t="shared" si="15"/>
        <v>0</v>
      </c>
      <c r="K202" s="73"/>
      <c r="L202" s="20">
        <v>60</v>
      </c>
      <c r="M202" s="66">
        <f t="shared" si="16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8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4"/>
        <v>0</v>
      </c>
      <c r="H203" s="82">
        <v>0</v>
      </c>
      <c r="I203" s="80">
        <v>0</v>
      </c>
      <c r="J203" s="46">
        <f t="shared" si="15"/>
        <v>0</v>
      </c>
      <c r="K203" s="73"/>
      <c r="L203" s="20">
        <v>250</v>
      </c>
      <c r="M203" s="66">
        <f t="shared" si="16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8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4"/>
        <v>0</v>
      </c>
      <c r="H204" s="82">
        <v>0</v>
      </c>
      <c r="I204" s="80">
        <v>0</v>
      </c>
      <c r="J204" s="46">
        <f t="shared" si="15"/>
        <v>0</v>
      </c>
      <c r="K204" s="73"/>
      <c r="L204" s="20">
        <v>100</v>
      </c>
      <c r="M204" s="66">
        <f t="shared" si="16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8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4"/>
        <v>0</v>
      </c>
      <c r="H205" s="82">
        <v>0</v>
      </c>
      <c r="I205" s="80">
        <v>0</v>
      </c>
      <c r="J205" s="46">
        <f t="shared" si="15"/>
        <v>0</v>
      </c>
      <c r="K205" s="73"/>
      <c r="L205" s="20">
        <v>350</v>
      </c>
      <c r="M205" s="66">
        <f t="shared" si="16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8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si="14"/>
        <v>0</v>
      </c>
      <c r="H206" s="82">
        <v>0</v>
      </c>
      <c r="I206" s="80">
        <v>0</v>
      </c>
      <c r="J206" s="46">
        <f t="shared" si="15"/>
        <v>0</v>
      </c>
      <c r="K206" s="73"/>
      <c r="L206" s="20">
        <v>60</v>
      </c>
      <c r="M206" s="66">
        <f t="shared" si="16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8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4"/>
        <v>0</v>
      </c>
      <c r="H207" s="82">
        <v>0</v>
      </c>
      <c r="I207" s="80">
        <v>0</v>
      </c>
      <c r="J207" s="46">
        <f t="shared" si="15"/>
        <v>0</v>
      </c>
      <c r="K207" s="73"/>
      <c r="L207" s="20">
        <v>50</v>
      </c>
      <c r="M207" s="66">
        <f t="shared" si="16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8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4"/>
        <v>0</v>
      </c>
      <c r="H208" s="82">
        <v>0</v>
      </c>
      <c r="I208" s="80">
        <v>0</v>
      </c>
      <c r="J208" s="46">
        <f t="shared" si="15"/>
        <v>0</v>
      </c>
      <c r="K208" s="73"/>
      <c r="L208" s="20">
        <v>100</v>
      </c>
      <c r="M208" s="66">
        <f t="shared" si="16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8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4"/>
        <v>0</v>
      </c>
      <c r="H209" s="82">
        <v>0</v>
      </c>
      <c r="I209" s="80">
        <v>0</v>
      </c>
      <c r="J209" s="46">
        <f t="shared" si="15"/>
        <v>0</v>
      </c>
      <c r="K209" s="73"/>
      <c r="L209" s="20">
        <v>120</v>
      </c>
      <c r="M209" s="66">
        <f t="shared" si="16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8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4"/>
        <v>0</v>
      </c>
      <c r="H210" s="82">
        <v>0</v>
      </c>
      <c r="I210" s="80">
        <v>0</v>
      </c>
      <c r="J210" s="46">
        <f t="shared" si="15"/>
        <v>0</v>
      </c>
      <c r="K210" s="73"/>
      <c r="L210" s="20">
        <v>60</v>
      </c>
      <c r="M210" s="66">
        <f t="shared" si="16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8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4"/>
        <v>0</v>
      </c>
      <c r="H211" s="82">
        <v>0</v>
      </c>
      <c r="I211" s="80">
        <v>0</v>
      </c>
      <c r="J211" s="46">
        <f t="shared" si="15"/>
        <v>0</v>
      </c>
      <c r="K211" s="73"/>
      <c r="L211" s="20">
        <v>150</v>
      </c>
      <c r="M211" s="66">
        <f t="shared" si="16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8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ref="G212:G225" si="19">E212+F212</f>
        <v>0</v>
      </c>
      <c r="H212" s="82">
        <v>0</v>
      </c>
      <c r="I212" s="80">
        <v>0</v>
      </c>
      <c r="J212" s="46">
        <f t="shared" ref="J212:J225" si="20">+G212-H212-K212-I212</f>
        <v>0</v>
      </c>
      <c r="K212" s="73"/>
      <c r="L212" s="20">
        <v>150</v>
      </c>
      <c r="M212" s="66">
        <f t="shared" si="16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8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6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8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6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8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+'9'!J215</f>
        <v>3</v>
      </c>
      <c r="F215" s="72">
        <v>0</v>
      </c>
      <c r="G215" s="46">
        <f t="shared" si="19"/>
        <v>3</v>
      </c>
      <c r="H215" s="82">
        <v>0</v>
      </c>
      <c r="I215" s="80">
        <v>0</v>
      </c>
      <c r="J215" s="46">
        <f t="shared" si="20"/>
        <v>3</v>
      </c>
      <c r="K215" s="73"/>
      <c r="L215" s="20">
        <v>40</v>
      </c>
      <c r="M215" s="66">
        <f t="shared" si="16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8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+'9'!J216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40</v>
      </c>
      <c r="M216" s="66">
        <f t="shared" si="16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8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+'9'!J217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6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8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+'9'!J218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6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8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+'9'!J219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ref="M219:M225" si="21">+L219*K219</f>
        <v>0</v>
      </c>
      <c r="N219" s="17" t="s">
        <v>16</v>
      </c>
      <c r="O219" s="18"/>
      <c r="P219" s="23">
        <f t="shared" ref="P219:P225" si="22">SUM(M219-O219)</f>
        <v>0</v>
      </c>
      <c r="Q219" s="94"/>
      <c r="R219" s="43">
        <f t="shared" ref="R219:R225" si="23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/>
      <c r="M220" s="66">
        <f t="shared" si="21"/>
        <v>0</v>
      </c>
      <c r="N220" s="17" t="s">
        <v>16</v>
      </c>
      <c r="O220" s="18"/>
      <c r="P220" s="23">
        <f t="shared" si="22"/>
        <v>0</v>
      </c>
      <c r="Q220" s="94"/>
      <c r="R220" s="43">
        <f t="shared" si="23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21"/>
        <v>0</v>
      </c>
      <c r="N221" s="17" t="s">
        <v>16</v>
      </c>
      <c r="O221" s="18"/>
      <c r="P221" s="23">
        <f t="shared" si="22"/>
        <v>0</v>
      </c>
      <c r="Q221" s="94"/>
      <c r="R221" s="43">
        <f t="shared" si="23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21"/>
        <v>0</v>
      </c>
      <c r="N222" s="17" t="s">
        <v>16</v>
      </c>
      <c r="O222" s="18"/>
      <c r="P222" s="23">
        <f t="shared" si="22"/>
        <v>0</v>
      </c>
      <c r="Q222" s="94"/>
      <c r="R222" s="43">
        <f t="shared" si="23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21"/>
        <v>0</v>
      </c>
      <c r="N223" s="17" t="s">
        <v>16</v>
      </c>
      <c r="O223" s="18"/>
      <c r="P223" s="23">
        <f t="shared" si="22"/>
        <v>0</v>
      </c>
      <c r="Q223" s="94"/>
      <c r="R223" s="43">
        <f t="shared" si="23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21"/>
        <v>0</v>
      </c>
      <c r="N224" s="17" t="s">
        <v>16</v>
      </c>
      <c r="O224" s="18"/>
      <c r="P224" s="23">
        <f t="shared" si="22"/>
        <v>0</v>
      </c>
      <c r="Q224" s="94"/>
      <c r="R224" s="43">
        <f t="shared" si="23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si="21"/>
        <v>0</v>
      </c>
      <c r="N225" s="17" t="s">
        <v>16</v>
      </c>
      <c r="O225" s="18"/>
      <c r="P225" s="23">
        <f t="shared" si="22"/>
        <v>0</v>
      </c>
      <c r="Q225" s="94"/>
      <c r="R225" s="43">
        <f t="shared" si="23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621.8599999999999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1835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350</v>
      </c>
      <c r="O230" s="2">
        <v>100</v>
      </c>
      <c r="P230" s="2">
        <v>250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150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1320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1320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12"/>
  <sheetViews>
    <sheetView zoomScale="80" zoomScaleNormal="80" workbookViewId="0">
      <pane xSplit="10" ySplit="4" topLeftCell="K117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5</v>
      </c>
      <c r="F5" s="72">
        <v>5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9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34</v>
      </c>
      <c r="F6" s="72">
        <v>10</v>
      </c>
      <c r="G6" s="46">
        <f t="shared" si="0"/>
        <v>44</v>
      </c>
      <c r="H6" s="82">
        <v>0</v>
      </c>
      <c r="I6" s="80">
        <v>5</v>
      </c>
      <c r="J6" s="46">
        <f t="shared" si="1"/>
        <v>38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4</v>
      </c>
      <c r="F11" s="72">
        <v>5</v>
      </c>
      <c r="G11" s="46">
        <f t="shared" si="0"/>
        <v>9</v>
      </c>
      <c r="H11" s="82">
        <v>1</v>
      </c>
      <c r="I11" s="80">
        <v>0</v>
      </c>
      <c r="J11" s="46">
        <f t="shared" si="1"/>
        <v>7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5</v>
      </c>
      <c r="F14" s="72">
        <v>5</v>
      </c>
      <c r="G14" s="46">
        <f t="shared" si="0"/>
        <v>10</v>
      </c>
      <c r="H14" s="82">
        <v>0</v>
      </c>
      <c r="I14" s="80">
        <v>0</v>
      </c>
      <c r="J14" s="46">
        <f t="shared" si="1"/>
        <v>9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4</v>
      </c>
      <c r="F18" s="72">
        <v>5</v>
      </c>
      <c r="G18" s="46">
        <f t="shared" si="0"/>
        <v>9</v>
      </c>
      <c r="H18" s="82">
        <v>0</v>
      </c>
      <c r="I18" s="80">
        <v>0</v>
      </c>
      <c r="J18" s="46">
        <f t="shared" si="1"/>
        <v>9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5</v>
      </c>
      <c r="F20" s="72">
        <v>5</v>
      </c>
      <c r="G20" s="46">
        <f t="shared" si="0"/>
        <v>10</v>
      </c>
      <c r="H20" s="82">
        <v>0</v>
      </c>
      <c r="I20" s="80">
        <v>0</v>
      </c>
      <c r="J20" s="46">
        <f t="shared" si="1"/>
        <v>7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10</v>
      </c>
      <c r="F22" s="72">
        <v>5</v>
      </c>
      <c r="G22" s="46">
        <f t="shared" si="0"/>
        <v>15</v>
      </c>
      <c r="H22" s="82">
        <v>0</v>
      </c>
      <c r="I22" s="80">
        <v>0</v>
      </c>
      <c r="J22" s="46">
        <f t="shared" si="1"/>
        <v>15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1</v>
      </c>
      <c r="F24" s="72">
        <v>0</v>
      </c>
      <c r="G24" s="46">
        <f t="shared" si="0"/>
        <v>1</v>
      </c>
      <c r="H24" s="82">
        <v>1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3</v>
      </c>
      <c r="F25" s="72">
        <v>3</v>
      </c>
      <c r="G25" s="46">
        <f t="shared" si="0"/>
        <v>6</v>
      </c>
      <c r="H25" s="82">
        <v>0</v>
      </c>
      <c r="I25" s="80">
        <v>0</v>
      </c>
      <c r="J25" s="46">
        <f t="shared" si="1"/>
        <v>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1</v>
      </c>
      <c r="F28" s="72">
        <v>5</v>
      </c>
      <c r="G28" s="46">
        <f t="shared" si="0"/>
        <v>6</v>
      </c>
      <c r="H28" s="82">
        <v>0</v>
      </c>
      <c r="I28" s="80">
        <v>0</v>
      </c>
      <c r="J28" s="46">
        <f t="shared" si="1"/>
        <v>5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4</v>
      </c>
      <c r="F31" s="72">
        <v>5</v>
      </c>
      <c r="G31" s="46">
        <f t="shared" si="0"/>
        <v>9</v>
      </c>
      <c r="H31" s="82">
        <v>0</v>
      </c>
      <c r="I31" s="80">
        <v>0</v>
      </c>
      <c r="J31" s="46">
        <f t="shared" si="1"/>
        <v>5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7</v>
      </c>
      <c r="F32" s="72">
        <v>15</v>
      </c>
      <c r="G32" s="46">
        <f t="shared" si="0"/>
        <v>22</v>
      </c>
      <c r="H32" s="82">
        <v>0</v>
      </c>
      <c r="I32" s="80">
        <v>0</v>
      </c>
      <c r="J32" s="46">
        <f t="shared" si="1"/>
        <v>16</v>
      </c>
      <c r="K32" s="73">
        <v>6</v>
      </c>
      <c r="L32" s="15">
        <v>130</v>
      </c>
      <c r="M32" s="66">
        <f t="shared" si="2"/>
        <v>780</v>
      </c>
      <c r="N32" s="17" t="s">
        <v>16</v>
      </c>
      <c r="O32" s="18"/>
      <c r="P32" s="23">
        <f t="shared" si="3"/>
        <v>780</v>
      </c>
      <c r="Q32" s="94">
        <v>46.37</v>
      </c>
      <c r="R32" s="43">
        <f t="shared" si="4"/>
        <v>278.21999999999997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4</v>
      </c>
      <c r="F34" s="72">
        <v>5</v>
      </c>
      <c r="G34" s="46">
        <f t="shared" si="0"/>
        <v>9</v>
      </c>
      <c r="H34" s="82">
        <v>0</v>
      </c>
      <c r="I34" s="80">
        <v>0</v>
      </c>
      <c r="J34" s="46">
        <f t="shared" si="1"/>
        <v>8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>
        <f t="shared" ref="G35" si="5">E35+F35</f>
        <v>0</v>
      </c>
      <c r="H35" s="82">
        <v>0</v>
      </c>
      <c r="I35" s="80">
        <v>0</v>
      </c>
      <c r="J35" s="46">
        <f t="shared" ref="J35" si="6">+G35-H35-K35-I35</f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2</v>
      </c>
      <c r="F38" s="72">
        <v>5</v>
      </c>
      <c r="G38" s="46">
        <f t="shared" si="0"/>
        <v>7</v>
      </c>
      <c r="H38" s="82">
        <v>0</v>
      </c>
      <c r="I38" s="80">
        <v>0</v>
      </c>
      <c r="J38" s="46">
        <f t="shared" si="1"/>
        <v>6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1</v>
      </c>
      <c r="F39" s="72">
        <v>5</v>
      </c>
      <c r="G39" s="46">
        <f t="shared" si="0"/>
        <v>6</v>
      </c>
      <c r="H39" s="82">
        <v>0</v>
      </c>
      <c r="I39" s="80">
        <v>0</v>
      </c>
      <c r="J39" s="46">
        <f t="shared" si="1"/>
        <v>6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8</v>
      </c>
      <c r="F45" s="72">
        <v>0</v>
      </c>
      <c r="G45" s="46">
        <f t="shared" si="0"/>
        <v>8</v>
      </c>
      <c r="H45" s="82">
        <v>0</v>
      </c>
      <c r="I45" s="80">
        <v>0</v>
      </c>
      <c r="J45" s="46">
        <f t="shared" si="1"/>
        <v>8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5</v>
      </c>
      <c r="F46" s="72">
        <v>5</v>
      </c>
      <c r="G46" s="46">
        <f t="shared" si="0"/>
        <v>10</v>
      </c>
      <c r="H46" s="82">
        <v>0</v>
      </c>
      <c r="I46" s="80">
        <v>0</v>
      </c>
      <c r="J46" s="46">
        <f t="shared" si="1"/>
        <v>9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8</v>
      </c>
      <c r="F47" s="72">
        <v>5</v>
      </c>
      <c r="G47" s="46">
        <f>E47+F47</f>
        <v>13</v>
      </c>
      <c r="H47" s="82">
        <v>0</v>
      </c>
      <c r="I47" s="80">
        <v>0</v>
      </c>
      <c r="J47" s="46">
        <f>+G47-H47-K47-I47</f>
        <v>13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5</v>
      </c>
      <c r="F48" s="72">
        <v>5</v>
      </c>
      <c r="G48" s="46">
        <f t="shared" si="0"/>
        <v>10</v>
      </c>
      <c r="H48" s="82">
        <v>0</v>
      </c>
      <c r="I48" s="80">
        <v>0</v>
      </c>
      <c r="J48" s="46">
        <f t="shared" si="1"/>
        <v>9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5</v>
      </c>
      <c r="F52" s="72">
        <v>5</v>
      </c>
      <c r="G52" s="46">
        <f t="shared" si="0"/>
        <v>10</v>
      </c>
      <c r="H52" s="82">
        <v>0</v>
      </c>
      <c r="I52" s="80">
        <v>0</v>
      </c>
      <c r="J52" s="46">
        <f t="shared" si="1"/>
        <v>9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1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ref="G69:G135" si="7">E69+F69</f>
        <v>0</v>
      </c>
      <c r="H69" s="82">
        <v>0</v>
      </c>
      <c r="I69" s="80">
        <v>0</v>
      </c>
      <c r="J69" s="46">
        <f t="shared" ref="J69:J135" si="8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si="7"/>
        <v>0</v>
      </c>
      <c r="H70" s="82">
        <v>0</v>
      </c>
      <c r="I70" s="80">
        <v>0</v>
      </c>
      <c r="J70" s="46">
        <f t="shared" si="8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ref="G72:G74" si="9">E72+F72</f>
        <v>0</v>
      </c>
      <c r="H72" s="82">
        <v>0</v>
      </c>
      <c r="I72" s="80">
        <v>0</v>
      </c>
      <c r="J72" s="46">
        <f t="shared" ref="J72:J74" si="10">+G72-H72-K72-I72</f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2</v>
      </c>
      <c r="F73" s="72">
        <v>5</v>
      </c>
      <c r="G73" s="46">
        <f t="shared" si="9"/>
        <v>7</v>
      </c>
      <c r="H73" s="82">
        <v>0</v>
      </c>
      <c r="I73" s="80">
        <v>0</v>
      </c>
      <c r="J73" s="46">
        <f t="shared" si="10"/>
        <v>7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3</v>
      </c>
      <c r="F75" s="72">
        <v>5</v>
      </c>
      <c r="G75" s="46">
        <f t="shared" si="7"/>
        <v>8</v>
      </c>
      <c r="H75" s="82">
        <v>0</v>
      </c>
      <c r="I75" s="80">
        <v>0</v>
      </c>
      <c r="J75" s="46">
        <f t="shared" si="8"/>
        <v>7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11">+L79*K79</f>
        <v>0</v>
      </c>
      <c r="N79" s="17" t="s">
        <v>16</v>
      </c>
      <c r="O79" s="18"/>
      <c r="P79" s="23">
        <f t="shared" ref="P79:P153" si="12">SUM(M79-O79)</f>
        <v>0</v>
      </c>
      <c r="Q79" s="94">
        <v>11.58</v>
      </c>
      <c r="R79" s="43">
        <f t="shared" ref="R79:R153" si="13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11"/>
        <v>0</v>
      </c>
      <c r="N85" s="17" t="s">
        <v>16</v>
      </c>
      <c r="O85" s="18"/>
      <c r="P85" s="23">
        <f t="shared" si="12"/>
        <v>0</v>
      </c>
      <c r="Q85" s="94"/>
      <c r="R85" s="43">
        <f t="shared" si="13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0</v>
      </c>
      <c r="F86" s="72">
        <v>5</v>
      </c>
      <c r="G86" s="46">
        <f t="shared" si="7"/>
        <v>5</v>
      </c>
      <c r="H86" s="82">
        <v>0</v>
      </c>
      <c r="I86" s="80">
        <v>0</v>
      </c>
      <c r="J86" s="46">
        <f t="shared" si="8"/>
        <v>5</v>
      </c>
      <c r="K86" s="73"/>
      <c r="L86" s="21">
        <v>35</v>
      </c>
      <c r="M86" s="66">
        <f t="shared" si="11"/>
        <v>0</v>
      </c>
      <c r="N86" s="17" t="s">
        <v>16</v>
      </c>
      <c r="O86" s="18"/>
      <c r="P86" s="23">
        <f t="shared" si="12"/>
        <v>0</v>
      </c>
      <c r="Q86" s="94"/>
      <c r="R86" s="43">
        <f t="shared" si="13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1"/>
        <v>0</v>
      </c>
      <c r="N88" s="17" t="s">
        <v>16</v>
      </c>
      <c r="O88" s="18"/>
      <c r="P88" s="23">
        <f t="shared" si="12"/>
        <v>0</v>
      </c>
      <c r="Q88" s="94"/>
      <c r="R88" s="43">
        <f t="shared" si="13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1"/>
        <v>0</v>
      </c>
      <c r="N89" s="17" t="s">
        <v>16</v>
      </c>
      <c r="O89" s="18"/>
      <c r="P89" s="23">
        <f t="shared" si="12"/>
        <v>0</v>
      </c>
      <c r="Q89" s="94"/>
      <c r="R89" s="43">
        <f t="shared" si="13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1"/>
        <v>0</v>
      </c>
      <c r="N90" s="17" t="s">
        <v>16</v>
      </c>
      <c r="O90" s="18"/>
      <c r="P90" s="23">
        <f t="shared" si="12"/>
        <v>0</v>
      </c>
      <c r="Q90" s="94"/>
      <c r="R90" s="43">
        <f t="shared" si="13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1"/>
        <v>0</v>
      </c>
      <c r="N91" s="17" t="s">
        <v>16</v>
      </c>
      <c r="O91" s="18"/>
      <c r="P91" s="23">
        <f t="shared" si="12"/>
        <v>0</v>
      </c>
      <c r="Q91" s="94">
        <v>15.4</v>
      </c>
      <c r="R91" s="43">
        <f t="shared" si="13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1"/>
        <v>0</v>
      </c>
      <c r="N92" s="17" t="s">
        <v>16</v>
      </c>
      <c r="O92" s="18"/>
      <c r="P92" s="23">
        <f t="shared" si="12"/>
        <v>0</v>
      </c>
      <c r="Q92" s="94">
        <v>10.98</v>
      </c>
      <c r="R92" s="43">
        <f t="shared" si="13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1"/>
        <v>0</v>
      </c>
      <c r="N93" s="17" t="s">
        <v>16</v>
      </c>
      <c r="O93" s="18"/>
      <c r="P93" s="23">
        <f t="shared" si="12"/>
        <v>0</v>
      </c>
      <c r="Q93" s="94"/>
      <c r="R93" s="43">
        <f t="shared" si="13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1"/>
        <v>0</v>
      </c>
      <c r="N96" s="17" t="s">
        <v>16</v>
      </c>
      <c r="O96" s="18"/>
      <c r="P96" s="23">
        <f t="shared" si="12"/>
        <v>0</v>
      </c>
      <c r="Q96" s="94"/>
      <c r="R96" s="43">
        <f t="shared" si="13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1"/>
        <v>0</v>
      </c>
      <c r="N97" s="17" t="s">
        <v>16</v>
      </c>
      <c r="O97" s="18"/>
      <c r="P97" s="23">
        <f t="shared" si="12"/>
        <v>0</v>
      </c>
      <c r="Q97" s="94"/>
      <c r="R97" s="43">
        <f t="shared" si="13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18</v>
      </c>
      <c r="F98" s="72">
        <v>0</v>
      </c>
      <c r="G98" s="46">
        <f t="shared" si="7"/>
        <v>18</v>
      </c>
      <c r="H98" s="82">
        <v>0</v>
      </c>
      <c r="I98" s="80">
        <v>0</v>
      </c>
      <c r="J98" s="46">
        <f t="shared" si="8"/>
        <v>17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5</v>
      </c>
      <c r="F99" s="72">
        <v>0</v>
      </c>
      <c r="G99" s="46">
        <f t="shared" si="7"/>
        <v>5</v>
      </c>
      <c r="H99" s="82">
        <v>0</v>
      </c>
      <c r="I99" s="80">
        <v>0</v>
      </c>
      <c r="J99" s="46">
        <f t="shared" si="8"/>
        <v>4</v>
      </c>
      <c r="K99" s="73">
        <v>1</v>
      </c>
      <c r="L99" s="20">
        <v>55</v>
      </c>
      <c r="M99" s="66">
        <f t="shared" si="11"/>
        <v>55</v>
      </c>
      <c r="N99" s="17" t="s">
        <v>16</v>
      </c>
      <c r="O99" s="18"/>
      <c r="P99" s="23">
        <f t="shared" si="12"/>
        <v>55</v>
      </c>
      <c r="Q99" s="94"/>
      <c r="R99" s="43">
        <f t="shared" si="13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>
        <f t="shared" ref="G100" si="14">E100+F100</f>
        <v>0</v>
      </c>
      <c r="H100" s="82">
        <v>0</v>
      </c>
      <c r="I100" s="80">
        <v>0</v>
      </c>
      <c r="J100" s="46">
        <f t="shared" ref="J100" si="15">+G100-H100-K100-I100</f>
        <v>0</v>
      </c>
      <c r="K100" s="73"/>
      <c r="L100" s="20">
        <v>200</v>
      </c>
      <c r="M100" s="66">
        <f t="shared" si="11"/>
        <v>0</v>
      </c>
      <c r="N100" s="17" t="s">
        <v>16</v>
      </c>
      <c r="O100" s="18"/>
      <c r="P100" s="23">
        <f t="shared" si="12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13</v>
      </c>
      <c r="F101" s="72">
        <v>0</v>
      </c>
      <c r="G101" s="46">
        <f t="shared" si="7"/>
        <v>13</v>
      </c>
      <c r="H101" s="82">
        <v>0</v>
      </c>
      <c r="I101" s="80">
        <v>0</v>
      </c>
      <c r="J101" s="46">
        <f t="shared" si="8"/>
        <v>13</v>
      </c>
      <c r="K101" s="73"/>
      <c r="L101" s="22">
        <v>60</v>
      </c>
      <c r="M101" s="66">
        <f t="shared" si="11"/>
        <v>0</v>
      </c>
      <c r="N101" s="17" t="s">
        <v>16</v>
      </c>
      <c r="O101" s="18"/>
      <c r="P101" s="23">
        <f t="shared" si="12"/>
        <v>0</v>
      </c>
      <c r="Q101" s="94"/>
      <c r="R101" s="43">
        <f t="shared" si="13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14</v>
      </c>
      <c r="F102" s="72">
        <v>0</v>
      </c>
      <c r="G102" s="46">
        <f t="shared" si="7"/>
        <v>14</v>
      </c>
      <c r="H102" s="82">
        <v>0</v>
      </c>
      <c r="I102" s="80">
        <v>0</v>
      </c>
      <c r="J102" s="46">
        <f t="shared" si="8"/>
        <v>14</v>
      </c>
      <c r="K102" s="73"/>
      <c r="L102" s="22">
        <v>100</v>
      </c>
      <c r="M102" s="66">
        <f t="shared" si="11"/>
        <v>0</v>
      </c>
      <c r="N102" s="17" t="s">
        <v>16</v>
      </c>
      <c r="O102" s="18"/>
      <c r="P102" s="23">
        <f t="shared" si="12"/>
        <v>0</v>
      </c>
      <c r="Q102" s="94">
        <v>13.03</v>
      </c>
      <c r="R102" s="43">
        <f t="shared" si="13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1"/>
        <v>0</v>
      </c>
      <c r="N103" s="17" t="s">
        <v>16</v>
      </c>
      <c r="O103" s="18"/>
      <c r="P103" s="23">
        <f t="shared" si="12"/>
        <v>0</v>
      </c>
      <c r="Q103" s="94">
        <v>11.91</v>
      </c>
      <c r="R103" s="43">
        <f t="shared" si="13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1"/>
        <v>0</v>
      </c>
      <c r="N104" s="17" t="s">
        <v>16</v>
      </c>
      <c r="O104" s="18"/>
      <c r="P104" s="23">
        <f t="shared" si="12"/>
        <v>0</v>
      </c>
      <c r="Q104" s="94">
        <v>30</v>
      </c>
      <c r="R104" s="43">
        <f t="shared" si="13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1"/>
        <v>0</v>
      </c>
      <c r="N105" s="17" t="s">
        <v>16</v>
      </c>
      <c r="O105" s="18"/>
      <c r="P105" s="23">
        <f t="shared" si="12"/>
        <v>0</v>
      </c>
      <c r="Q105" s="94">
        <v>30</v>
      </c>
      <c r="R105" s="43">
        <f t="shared" si="13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1"/>
        <v>0</v>
      </c>
      <c r="N106" s="17" t="s">
        <v>16</v>
      </c>
      <c r="O106" s="18"/>
      <c r="P106" s="23">
        <f t="shared" si="12"/>
        <v>0</v>
      </c>
      <c r="Q106" s="94">
        <v>30</v>
      </c>
      <c r="R106" s="43">
        <f t="shared" si="13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1"/>
        <v>0</v>
      </c>
      <c r="N108" s="17" t="s">
        <v>16</v>
      </c>
      <c r="O108" s="18"/>
      <c r="P108" s="23">
        <f t="shared" si="12"/>
        <v>0</v>
      </c>
      <c r="Q108" s="96"/>
      <c r="R108" s="43">
        <f t="shared" si="13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1"/>
        <v>0</v>
      </c>
      <c r="N109" s="17" t="s">
        <v>16</v>
      </c>
      <c r="O109" s="18"/>
      <c r="P109" s="23">
        <f t="shared" si="12"/>
        <v>0</v>
      </c>
      <c r="Q109" s="96"/>
      <c r="R109" s="43">
        <f t="shared" si="13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11"/>
        <v>0</v>
      </c>
      <c r="N110" s="17" t="s">
        <v>16</v>
      </c>
      <c r="O110" s="18"/>
      <c r="P110" s="23">
        <f t="shared" si="12"/>
        <v>0</v>
      </c>
      <c r="Q110" s="94">
        <v>33</v>
      </c>
      <c r="R110" s="43">
        <f t="shared" si="13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1"/>
        <v>0</v>
      </c>
      <c r="N111" s="17" t="s">
        <v>16</v>
      </c>
      <c r="O111" s="18"/>
      <c r="P111" s="23">
        <f t="shared" si="12"/>
        <v>0</v>
      </c>
      <c r="Q111" s="94">
        <v>68</v>
      </c>
      <c r="R111" s="43">
        <f t="shared" si="13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1"/>
        <v>0</v>
      </c>
      <c r="N112" s="17" t="s">
        <v>16</v>
      </c>
      <c r="O112" s="18"/>
      <c r="P112" s="23">
        <f t="shared" si="12"/>
        <v>0</v>
      </c>
      <c r="Q112" s="94"/>
      <c r="R112" s="43">
        <f t="shared" si="13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1"/>
        <v>0</v>
      </c>
      <c r="N113" s="17" t="s">
        <v>16</v>
      </c>
      <c r="O113" s="18"/>
      <c r="P113" s="23">
        <f t="shared" si="12"/>
        <v>0</v>
      </c>
      <c r="Q113" s="94"/>
      <c r="R113" s="43">
        <f t="shared" si="13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>
        <f t="shared" ref="G114" si="16">E114+F114</f>
        <v>0</v>
      </c>
      <c r="H114" s="82">
        <v>0</v>
      </c>
      <c r="I114" s="80">
        <v>0</v>
      </c>
      <c r="J114" s="46">
        <f t="shared" ref="J114" si="17">+G114-H114-K114-I114</f>
        <v>0</v>
      </c>
      <c r="K114" s="73"/>
      <c r="L114" s="22">
        <v>25</v>
      </c>
      <c r="M114" s="66">
        <f t="shared" si="11"/>
        <v>0</v>
      </c>
      <c r="N114" s="17" t="s">
        <v>16</v>
      </c>
      <c r="O114" s="18"/>
      <c r="P114" s="23">
        <f t="shared" si="12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1"/>
        <v>0</v>
      </c>
      <c r="N115" s="17" t="s">
        <v>16</v>
      </c>
      <c r="O115" s="18"/>
      <c r="P115" s="23">
        <f t="shared" si="12"/>
        <v>0</v>
      </c>
      <c r="Q115" s="94">
        <v>11.12</v>
      </c>
      <c r="R115" s="43">
        <f t="shared" si="13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0</v>
      </c>
      <c r="F116" s="72">
        <v>5</v>
      </c>
      <c r="G116" s="46">
        <f t="shared" si="7"/>
        <v>5</v>
      </c>
      <c r="H116" s="82">
        <v>0</v>
      </c>
      <c r="I116" s="80">
        <v>0</v>
      </c>
      <c r="J116" s="46">
        <f t="shared" si="8"/>
        <v>5</v>
      </c>
      <c r="K116" s="73"/>
      <c r="L116" s="22">
        <v>50</v>
      </c>
      <c r="M116" s="66">
        <f t="shared" si="11"/>
        <v>0</v>
      </c>
      <c r="N116" s="17" t="s">
        <v>16</v>
      </c>
      <c r="O116" s="18"/>
      <c r="P116" s="23">
        <f t="shared" si="12"/>
        <v>0</v>
      </c>
      <c r="Q116" s="94">
        <v>9.91</v>
      </c>
      <c r="R116" s="43">
        <f t="shared" si="13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10</v>
      </c>
      <c r="G117" s="46">
        <f t="shared" si="7"/>
        <v>10</v>
      </c>
      <c r="H117" s="82">
        <v>0</v>
      </c>
      <c r="I117" s="80">
        <v>0</v>
      </c>
      <c r="J117" s="46">
        <f t="shared" si="8"/>
        <v>9</v>
      </c>
      <c r="K117" s="73">
        <v>1</v>
      </c>
      <c r="L117" s="22">
        <v>60</v>
      </c>
      <c r="M117" s="66">
        <f t="shared" si="11"/>
        <v>60</v>
      </c>
      <c r="N117" s="17" t="s">
        <v>16</v>
      </c>
      <c r="O117" s="18"/>
      <c r="P117" s="23">
        <f t="shared" si="12"/>
        <v>60</v>
      </c>
      <c r="Q117" s="94"/>
      <c r="R117" s="43">
        <f t="shared" si="13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11"/>
        <v>0</v>
      </c>
      <c r="N118" s="17" t="s">
        <v>16</v>
      </c>
      <c r="O118" s="18"/>
      <c r="P118" s="23">
        <f t="shared" si="12"/>
        <v>0</v>
      </c>
      <c r="Q118" s="94">
        <v>21.75</v>
      </c>
      <c r="R118" s="43">
        <f t="shared" si="13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1"/>
        <v>0</v>
      </c>
      <c r="N119" s="17" t="s">
        <v>16</v>
      </c>
      <c r="O119" s="18"/>
      <c r="P119" s="23">
        <f t="shared" si="12"/>
        <v>0</v>
      </c>
      <c r="Q119" s="94">
        <v>22.91</v>
      </c>
      <c r="R119" s="43">
        <f t="shared" si="13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1"/>
        <v>0</v>
      </c>
      <c r="N120" s="17" t="s">
        <v>16</v>
      </c>
      <c r="O120" s="18"/>
      <c r="P120" s="23">
        <f t="shared" si="12"/>
        <v>0</v>
      </c>
      <c r="Q120" s="94"/>
      <c r="R120" s="43">
        <f t="shared" si="13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1"/>
        <v>0</v>
      </c>
      <c r="N121" s="17" t="s">
        <v>16</v>
      </c>
      <c r="O121" s="18"/>
      <c r="P121" s="23">
        <f t="shared" si="12"/>
        <v>0</v>
      </c>
      <c r="Q121" s="94"/>
      <c r="R121" s="43">
        <f t="shared" si="13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1"/>
        <v>0</v>
      </c>
      <c r="N122" s="17" t="s">
        <v>16</v>
      </c>
      <c r="O122" s="18"/>
      <c r="P122" s="23">
        <f t="shared" si="12"/>
        <v>0</v>
      </c>
      <c r="Q122" s="94"/>
      <c r="R122" s="43">
        <f t="shared" si="13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1"/>
        <v>0</v>
      </c>
      <c r="N123" s="17" t="s">
        <v>16</v>
      </c>
      <c r="O123" s="18"/>
      <c r="P123" s="23">
        <f t="shared" si="12"/>
        <v>0</v>
      </c>
      <c r="Q123" s="94">
        <v>2.17</v>
      </c>
      <c r="R123" s="43">
        <f t="shared" si="13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1"/>
        <v>0</v>
      </c>
      <c r="N124" s="17" t="s">
        <v>16</v>
      </c>
      <c r="O124" s="18"/>
      <c r="P124" s="23">
        <f t="shared" si="12"/>
        <v>0</v>
      </c>
      <c r="Q124" s="94">
        <v>2.35</v>
      </c>
      <c r="R124" s="43">
        <f t="shared" si="13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1"/>
        <v>0</v>
      </c>
      <c r="N125" s="17" t="s">
        <v>16</v>
      </c>
      <c r="O125" s="18"/>
      <c r="P125" s="23">
        <f t="shared" si="12"/>
        <v>0</v>
      </c>
      <c r="Q125" s="94">
        <v>2.12</v>
      </c>
      <c r="R125" s="43">
        <f t="shared" si="13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1"/>
        <v>0</v>
      </c>
      <c r="N126" s="17" t="s">
        <v>16</v>
      </c>
      <c r="O126" s="18"/>
      <c r="P126" s="23">
        <f t="shared" si="12"/>
        <v>0</v>
      </c>
      <c r="Q126" s="94">
        <v>2.17</v>
      </c>
      <c r="R126" s="43">
        <f t="shared" si="13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1"/>
        <v>0</v>
      </c>
      <c r="N127" s="17" t="s">
        <v>16</v>
      </c>
      <c r="O127" s="18"/>
      <c r="P127" s="23">
        <f t="shared" si="12"/>
        <v>0</v>
      </c>
      <c r="Q127" s="94">
        <v>2.17</v>
      </c>
      <c r="R127" s="43">
        <f t="shared" si="13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1"/>
        <v>0</v>
      </c>
      <c r="N128" s="17" t="s">
        <v>16</v>
      </c>
      <c r="O128" s="18"/>
      <c r="P128" s="23">
        <f t="shared" si="12"/>
        <v>0</v>
      </c>
      <c r="Q128" s="94"/>
      <c r="R128" s="43">
        <f t="shared" si="13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1"/>
        <v>0</v>
      </c>
      <c r="N129" s="17" t="s">
        <v>16</v>
      </c>
      <c r="O129" s="18"/>
      <c r="P129" s="23">
        <f t="shared" si="12"/>
        <v>0</v>
      </c>
      <c r="Q129" s="94"/>
      <c r="R129" s="43">
        <f t="shared" si="13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1"/>
        <v>0</v>
      </c>
      <c r="N130" s="17" t="s">
        <v>16</v>
      </c>
      <c r="O130" s="18"/>
      <c r="P130" s="23">
        <f t="shared" si="12"/>
        <v>0</v>
      </c>
      <c r="Q130" s="94">
        <v>10.48</v>
      </c>
      <c r="R130" s="43">
        <f t="shared" si="13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1"/>
        <v>0</v>
      </c>
      <c r="N131" s="17" t="s">
        <v>16</v>
      </c>
      <c r="O131" s="18"/>
      <c r="P131" s="23">
        <f t="shared" si="12"/>
        <v>0</v>
      </c>
      <c r="Q131" s="94">
        <v>15.28</v>
      </c>
      <c r="R131" s="43">
        <f t="shared" si="13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1"/>
        <v>0</v>
      </c>
      <c r="N132" s="17" t="s">
        <v>16</v>
      </c>
      <c r="O132" s="18"/>
      <c r="P132" s="23">
        <f t="shared" si="12"/>
        <v>0</v>
      </c>
      <c r="Q132" s="94"/>
      <c r="R132" s="43">
        <f t="shared" si="13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1"/>
        <v>0</v>
      </c>
      <c r="N133" s="17" t="s">
        <v>16</v>
      </c>
      <c r="O133" s="18"/>
      <c r="P133" s="23">
        <f t="shared" si="12"/>
        <v>0</v>
      </c>
      <c r="Q133" s="94">
        <v>10.55</v>
      </c>
      <c r="R133" s="43">
        <f t="shared" si="13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11"/>
        <v>0</v>
      </c>
      <c r="N134" s="17" t="s">
        <v>16</v>
      </c>
      <c r="O134" s="18"/>
      <c r="P134" s="23">
        <f t="shared" si="12"/>
        <v>0</v>
      </c>
      <c r="Q134" s="94">
        <v>18.5</v>
      </c>
      <c r="R134" s="43">
        <f t="shared" si="13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ref="G136:G205" si="18">E136+F136</f>
        <v>0</v>
      </c>
      <c r="H136" s="82">
        <v>0</v>
      </c>
      <c r="I136" s="80">
        <v>0</v>
      </c>
      <c r="J136" s="46">
        <f t="shared" ref="J136:J205" si="19">+G136-H136-K136-I136</f>
        <v>0</v>
      </c>
      <c r="K136" s="73"/>
      <c r="L136" s="20">
        <v>25</v>
      </c>
      <c r="M136" s="66">
        <f t="shared" si="11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13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8"/>
        <v>0</v>
      </c>
      <c r="H137" s="82">
        <v>0</v>
      </c>
      <c r="I137" s="80">
        <v>0</v>
      </c>
      <c r="J137" s="46">
        <f t="shared" si="19"/>
        <v>0</v>
      </c>
      <c r="K137" s="73"/>
      <c r="L137" s="20">
        <v>55</v>
      </c>
      <c r="M137" s="66">
        <f t="shared" si="11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13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8"/>
        <v>0</v>
      </c>
      <c r="H138" s="82">
        <v>0</v>
      </c>
      <c r="I138" s="80">
        <v>0</v>
      </c>
      <c r="J138" s="46">
        <f t="shared" si="19"/>
        <v>0</v>
      </c>
      <c r="K138" s="73"/>
      <c r="L138" s="20">
        <v>50</v>
      </c>
      <c r="M138" s="66">
        <f t="shared" si="11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13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8"/>
        <v>0</v>
      </c>
      <c r="H139" s="82">
        <v>0</v>
      </c>
      <c r="I139" s="80">
        <v>0</v>
      </c>
      <c r="J139" s="46">
        <f t="shared" si="19"/>
        <v>0</v>
      </c>
      <c r="K139" s="73"/>
      <c r="L139" s="20">
        <v>65</v>
      </c>
      <c r="M139" s="66">
        <f t="shared" si="11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13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8"/>
        <v>0</v>
      </c>
      <c r="H140" s="82">
        <v>0</v>
      </c>
      <c r="I140" s="80">
        <v>0</v>
      </c>
      <c r="J140" s="46">
        <f t="shared" si="19"/>
        <v>0</v>
      </c>
      <c r="K140" s="73"/>
      <c r="L140" s="20">
        <v>50</v>
      </c>
      <c r="M140" s="66">
        <f t="shared" si="11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13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8"/>
        <v>0</v>
      </c>
      <c r="H141" s="82">
        <v>0</v>
      </c>
      <c r="I141" s="80">
        <v>0</v>
      </c>
      <c r="J141" s="46">
        <f t="shared" si="19"/>
        <v>0</v>
      </c>
      <c r="K141" s="73"/>
      <c r="L141" s="20">
        <v>50</v>
      </c>
      <c r="M141" s="66">
        <f t="shared" si="11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13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8"/>
        <v>0</v>
      </c>
      <c r="H142" s="82">
        <v>0</v>
      </c>
      <c r="I142" s="80">
        <v>0</v>
      </c>
      <c r="J142" s="46">
        <f t="shared" si="19"/>
        <v>0</v>
      </c>
      <c r="K142" s="73"/>
      <c r="L142" s="20">
        <v>60</v>
      </c>
      <c r="M142" s="66">
        <f t="shared" si="11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13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8"/>
        <v>0</v>
      </c>
      <c r="H143" s="82">
        <v>0</v>
      </c>
      <c r="I143" s="80">
        <v>0</v>
      </c>
      <c r="J143" s="46">
        <f t="shared" si="19"/>
        <v>0</v>
      </c>
      <c r="K143" s="73"/>
      <c r="L143" s="20">
        <v>60</v>
      </c>
      <c r="M143" s="66">
        <f t="shared" si="11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13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4</v>
      </c>
      <c r="F144" s="72">
        <v>0</v>
      </c>
      <c r="G144" s="46">
        <f t="shared" si="18"/>
        <v>4</v>
      </c>
      <c r="H144" s="82">
        <v>0</v>
      </c>
      <c r="I144" s="80">
        <v>0</v>
      </c>
      <c r="J144" s="46">
        <f t="shared" si="19"/>
        <v>4</v>
      </c>
      <c r="K144" s="73"/>
      <c r="L144" s="20">
        <v>40</v>
      </c>
      <c r="M144" s="66">
        <f t="shared" si="11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13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8"/>
        <v>0</v>
      </c>
      <c r="H145" s="82">
        <v>0</v>
      </c>
      <c r="I145" s="80">
        <v>0</v>
      </c>
      <c r="J145" s="46">
        <f t="shared" si="19"/>
        <v>0</v>
      </c>
      <c r="K145" s="73"/>
      <c r="L145" s="20">
        <v>45</v>
      </c>
      <c r="M145" s="66">
        <f t="shared" si="11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13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8"/>
        <v>0</v>
      </c>
      <c r="H146" s="82">
        <v>0</v>
      </c>
      <c r="I146" s="80">
        <v>0</v>
      </c>
      <c r="J146" s="46">
        <f t="shared" si="19"/>
        <v>0</v>
      </c>
      <c r="K146" s="73"/>
      <c r="L146" s="20">
        <v>45</v>
      </c>
      <c r="M146" s="66">
        <f t="shared" si="11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13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8"/>
        <v>0</v>
      </c>
      <c r="H147" s="82">
        <v>0</v>
      </c>
      <c r="I147" s="80">
        <v>0</v>
      </c>
      <c r="J147" s="46">
        <f t="shared" si="19"/>
        <v>0</v>
      </c>
      <c r="K147" s="73"/>
      <c r="L147" s="20">
        <v>45</v>
      </c>
      <c r="M147" s="66">
        <f t="shared" si="11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13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8"/>
        <v>0</v>
      </c>
      <c r="H148" s="82">
        <v>0</v>
      </c>
      <c r="I148" s="80">
        <v>0</v>
      </c>
      <c r="J148" s="46">
        <f t="shared" si="19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8"/>
        <v>0</v>
      </c>
      <c r="H150" s="82">
        <v>0</v>
      </c>
      <c r="I150" s="80">
        <v>0</v>
      </c>
      <c r="J150" s="46">
        <f t="shared" si="19"/>
        <v>0</v>
      </c>
      <c r="K150" s="73"/>
      <c r="L150" s="20">
        <v>45</v>
      </c>
      <c r="M150" s="66">
        <f t="shared" si="11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13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8"/>
        <v>0</v>
      </c>
      <c r="H151" s="82">
        <v>0</v>
      </c>
      <c r="I151" s="80">
        <v>0</v>
      </c>
      <c r="J151" s="46">
        <f t="shared" si="19"/>
        <v>0</v>
      </c>
      <c r="K151" s="73"/>
      <c r="L151" s="22">
        <v>35</v>
      </c>
      <c r="M151" s="66">
        <f t="shared" si="11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13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8</v>
      </c>
      <c r="F152" s="72">
        <v>0</v>
      </c>
      <c r="G152" s="46">
        <f t="shared" si="18"/>
        <v>8</v>
      </c>
      <c r="H152" s="82">
        <v>0</v>
      </c>
      <c r="I152" s="80">
        <v>0</v>
      </c>
      <c r="J152" s="46">
        <f t="shared" si="19"/>
        <v>8</v>
      </c>
      <c r="K152" s="73"/>
      <c r="L152" s="22">
        <v>25</v>
      </c>
      <c r="M152" s="66">
        <f t="shared" si="11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13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8"/>
        <v>0</v>
      </c>
      <c r="H153" s="82">
        <v>0</v>
      </c>
      <c r="I153" s="80">
        <v>0</v>
      </c>
      <c r="J153" s="46">
        <f t="shared" si="19"/>
        <v>0</v>
      </c>
      <c r="K153" s="73"/>
      <c r="L153" s="20">
        <v>100</v>
      </c>
      <c r="M153" s="66">
        <f t="shared" si="11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13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11</v>
      </c>
      <c r="F154" s="72">
        <v>5</v>
      </c>
      <c r="G154" s="46">
        <f>E154+F154</f>
        <v>16</v>
      </c>
      <c r="H154" s="82">
        <v>0</v>
      </c>
      <c r="I154" s="80">
        <v>0</v>
      </c>
      <c r="J154" s="46">
        <f>+G154-H154-K154-I154</f>
        <v>14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>
        <v>50</v>
      </c>
      <c r="P154" s="23">
        <f>SUM(M154-O154)</f>
        <v>50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ref="G155" si="20">E155+F155</f>
        <v>0</v>
      </c>
      <c r="H155" s="82">
        <v>0</v>
      </c>
      <c r="I155" s="80">
        <v>0</v>
      </c>
      <c r="J155" s="46">
        <f t="shared" ref="J155" si="21">+G155-H155-K155-I155</f>
        <v>0</v>
      </c>
      <c r="K155" s="73"/>
      <c r="L155" s="20">
        <v>40</v>
      </c>
      <c r="M155" s="66">
        <f t="shared" ref="M155:M218" si="22">+L155*K155</f>
        <v>0</v>
      </c>
      <c r="N155" s="17" t="s">
        <v>16</v>
      </c>
      <c r="O155" s="18"/>
      <c r="P155" s="23">
        <f t="shared" ref="P155:P218" si="23">SUM(M155-O155)</f>
        <v>0</v>
      </c>
      <c r="Q155" s="96"/>
      <c r="R155" s="43">
        <f t="shared" ref="R155:R218" si="2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0</v>
      </c>
      <c r="F156" s="72">
        <v>0</v>
      </c>
      <c r="G156" s="46">
        <f t="shared" si="18"/>
        <v>0</v>
      </c>
      <c r="H156" s="82">
        <v>0</v>
      </c>
      <c r="I156" s="80">
        <v>0</v>
      </c>
      <c r="J156" s="46">
        <f t="shared" si="19"/>
        <v>0</v>
      </c>
      <c r="K156" s="73"/>
      <c r="L156" s="20">
        <v>55</v>
      </c>
      <c r="M156" s="66">
        <f t="shared" si="22"/>
        <v>0</v>
      </c>
      <c r="N156" s="17" t="s">
        <v>16</v>
      </c>
      <c r="O156" s="18"/>
      <c r="P156" s="23">
        <f t="shared" si="23"/>
        <v>0</v>
      </c>
      <c r="Q156" s="94"/>
      <c r="R156" s="43">
        <f t="shared" si="2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22"/>
        <v>0</v>
      </c>
      <c r="N157" s="17" t="s">
        <v>16</v>
      </c>
      <c r="O157" s="18"/>
      <c r="P157" s="23">
        <f t="shared" si="2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8"/>
        <v>0</v>
      </c>
      <c r="H158" s="82">
        <v>0</v>
      </c>
      <c r="I158" s="80">
        <v>0</v>
      </c>
      <c r="J158" s="46">
        <f t="shared" si="19"/>
        <v>0</v>
      </c>
      <c r="K158" s="73"/>
      <c r="L158" s="20">
        <v>10</v>
      </c>
      <c r="M158" s="66">
        <f t="shared" si="22"/>
        <v>0</v>
      </c>
      <c r="N158" s="17" t="s">
        <v>16</v>
      </c>
      <c r="O158" s="18"/>
      <c r="P158" s="23">
        <f t="shared" si="23"/>
        <v>0</v>
      </c>
      <c r="Q158" s="94"/>
      <c r="R158" s="43">
        <f t="shared" si="2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0</v>
      </c>
      <c r="F159" s="72">
        <v>0</v>
      </c>
      <c r="G159" s="46">
        <f t="shared" si="18"/>
        <v>0</v>
      </c>
      <c r="H159" s="82">
        <v>0</v>
      </c>
      <c r="I159" s="80">
        <v>0</v>
      </c>
      <c r="J159" s="46">
        <f t="shared" si="19"/>
        <v>0</v>
      </c>
      <c r="K159" s="73"/>
      <c r="L159" s="20">
        <v>35</v>
      </c>
      <c r="M159" s="66">
        <f t="shared" si="22"/>
        <v>0</v>
      </c>
      <c r="N159" s="17" t="s">
        <v>16</v>
      </c>
      <c r="O159" s="18"/>
      <c r="P159" s="23">
        <f t="shared" si="23"/>
        <v>0</v>
      </c>
      <c r="Q159" s="94"/>
      <c r="R159" s="43">
        <f t="shared" si="2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8"/>
        <v>0</v>
      </c>
      <c r="H161" s="82">
        <v>0</v>
      </c>
      <c r="I161" s="80">
        <v>0</v>
      </c>
      <c r="J161" s="46">
        <f t="shared" si="19"/>
        <v>0</v>
      </c>
      <c r="K161" s="73"/>
      <c r="L161" s="20">
        <v>40</v>
      </c>
      <c r="M161" s="66">
        <f t="shared" si="22"/>
        <v>0</v>
      </c>
      <c r="N161" s="17" t="s">
        <v>16</v>
      </c>
      <c r="O161" s="18"/>
      <c r="P161" s="23">
        <f t="shared" si="23"/>
        <v>0</v>
      </c>
      <c r="Q161" s="94"/>
      <c r="R161" s="43">
        <f t="shared" si="2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8"/>
        <v>0</v>
      </c>
      <c r="H163" s="82">
        <v>0</v>
      </c>
      <c r="I163" s="80">
        <v>0</v>
      </c>
      <c r="J163" s="46">
        <f t="shared" si="19"/>
        <v>0</v>
      </c>
      <c r="K163" s="73"/>
      <c r="L163" s="20">
        <v>50</v>
      </c>
      <c r="M163" s="66">
        <f t="shared" si="22"/>
        <v>0</v>
      </c>
      <c r="N163" s="17" t="s">
        <v>16</v>
      </c>
      <c r="O163" s="18"/>
      <c r="P163" s="23">
        <f t="shared" si="23"/>
        <v>0</v>
      </c>
      <c r="Q163" s="94">
        <v>24.99</v>
      </c>
      <c r="R163" s="43">
        <f t="shared" si="2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15</v>
      </c>
      <c r="F164" s="72">
        <v>0</v>
      </c>
      <c r="G164" s="46">
        <f t="shared" si="18"/>
        <v>15</v>
      </c>
      <c r="H164" s="82">
        <v>0</v>
      </c>
      <c r="I164" s="80">
        <v>0</v>
      </c>
      <c r="J164" s="46">
        <f t="shared" si="19"/>
        <v>12</v>
      </c>
      <c r="K164" s="73">
        <v>3</v>
      </c>
      <c r="L164" s="20">
        <v>80</v>
      </c>
      <c r="M164" s="66">
        <f t="shared" si="22"/>
        <v>240</v>
      </c>
      <c r="N164" s="17" t="s">
        <v>16</v>
      </c>
      <c r="O164" s="18"/>
      <c r="P164" s="23">
        <f t="shared" si="23"/>
        <v>240</v>
      </c>
      <c r="Q164" s="96"/>
      <c r="R164" s="43">
        <f t="shared" si="2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8"/>
        <v>0</v>
      </c>
      <c r="H165" s="82">
        <v>0</v>
      </c>
      <c r="I165" s="80">
        <v>0</v>
      </c>
      <c r="J165" s="46">
        <f t="shared" si="19"/>
        <v>0</v>
      </c>
      <c r="K165" s="73"/>
      <c r="L165" s="20">
        <v>35</v>
      </c>
      <c r="M165" s="66">
        <f t="shared" si="22"/>
        <v>0</v>
      </c>
      <c r="N165" s="17" t="s">
        <v>16</v>
      </c>
      <c r="O165" s="18"/>
      <c r="P165" s="23">
        <f t="shared" si="23"/>
        <v>0</v>
      </c>
      <c r="Q165" s="94">
        <v>40.28</v>
      </c>
      <c r="R165" s="43">
        <f t="shared" si="2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8"/>
        <v>0</v>
      </c>
      <c r="H166" s="82">
        <v>0</v>
      </c>
      <c r="I166" s="80">
        <v>0</v>
      </c>
      <c r="J166" s="46">
        <f t="shared" si="19"/>
        <v>0</v>
      </c>
      <c r="K166" s="73"/>
      <c r="L166" s="20">
        <v>35</v>
      </c>
      <c r="M166" s="66">
        <f t="shared" si="22"/>
        <v>0</v>
      </c>
      <c r="N166" s="17" t="s">
        <v>16</v>
      </c>
      <c r="O166" s="18"/>
      <c r="P166" s="23">
        <f t="shared" si="23"/>
        <v>0</v>
      </c>
      <c r="Q166" s="96"/>
      <c r="R166" s="43">
        <f t="shared" si="2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32</v>
      </c>
      <c r="F167" s="72">
        <v>0</v>
      </c>
      <c r="G167" s="46">
        <f t="shared" si="18"/>
        <v>32</v>
      </c>
      <c r="H167" s="82">
        <v>0</v>
      </c>
      <c r="I167" s="80">
        <v>0</v>
      </c>
      <c r="J167" s="46">
        <f t="shared" si="19"/>
        <v>27</v>
      </c>
      <c r="K167" s="73">
        <v>5</v>
      </c>
      <c r="L167" s="20">
        <v>60</v>
      </c>
      <c r="M167" s="66">
        <f t="shared" si="22"/>
        <v>300</v>
      </c>
      <c r="N167" s="17" t="s">
        <v>16</v>
      </c>
      <c r="O167" s="18"/>
      <c r="P167" s="23">
        <f t="shared" si="23"/>
        <v>300</v>
      </c>
      <c r="Q167" s="94">
        <v>38</v>
      </c>
      <c r="R167" s="43">
        <f t="shared" si="24"/>
        <v>190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25</v>
      </c>
      <c r="F168" s="72">
        <v>0</v>
      </c>
      <c r="G168" s="46">
        <f t="shared" si="18"/>
        <v>25</v>
      </c>
      <c r="H168" s="82">
        <v>0</v>
      </c>
      <c r="I168" s="80">
        <v>0</v>
      </c>
      <c r="J168" s="46">
        <f t="shared" si="19"/>
        <v>25</v>
      </c>
      <c r="K168" s="73"/>
      <c r="L168" s="20">
        <v>120</v>
      </c>
      <c r="M168" s="66">
        <f t="shared" si="22"/>
        <v>0</v>
      </c>
      <c r="N168" s="17" t="s">
        <v>16</v>
      </c>
      <c r="O168" s="18"/>
      <c r="P168" s="23">
        <f t="shared" si="23"/>
        <v>0</v>
      </c>
      <c r="Q168" s="94">
        <v>73</v>
      </c>
      <c r="R168" s="43">
        <f t="shared" si="2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8"/>
        <v>0</v>
      </c>
      <c r="H169" s="82">
        <v>0</v>
      </c>
      <c r="I169" s="80">
        <v>0</v>
      </c>
      <c r="J169" s="46">
        <f t="shared" si="19"/>
        <v>0</v>
      </c>
      <c r="K169" s="73"/>
      <c r="L169" s="20">
        <v>60</v>
      </c>
      <c r="M169" s="66">
        <f t="shared" si="22"/>
        <v>0</v>
      </c>
      <c r="N169" s="17" t="s">
        <v>16</v>
      </c>
      <c r="O169" s="18"/>
      <c r="P169" s="23">
        <f t="shared" si="23"/>
        <v>0</v>
      </c>
      <c r="Q169" s="94">
        <v>38</v>
      </c>
      <c r="R169" s="43">
        <f t="shared" si="2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8"/>
        <v>0</v>
      </c>
      <c r="H170" s="82">
        <v>0</v>
      </c>
      <c r="I170" s="80">
        <v>0</v>
      </c>
      <c r="J170" s="46">
        <f t="shared" si="19"/>
        <v>0</v>
      </c>
      <c r="K170" s="73"/>
      <c r="L170" s="20">
        <v>120</v>
      </c>
      <c r="M170" s="66">
        <f t="shared" si="22"/>
        <v>0</v>
      </c>
      <c r="N170" s="17" t="s">
        <v>16</v>
      </c>
      <c r="O170" s="18"/>
      <c r="P170" s="23">
        <f t="shared" si="23"/>
        <v>0</v>
      </c>
      <c r="Q170" s="94">
        <v>73</v>
      </c>
      <c r="R170" s="43">
        <f t="shared" si="2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8"/>
        <v>0</v>
      </c>
      <c r="H171" s="82">
        <v>0</v>
      </c>
      <c r="I171" s="80">
        <v>0</v>
      </c>
      <c r="J171" s="46">
        <f t="shared" si="19"/>
        <v>0</v>
      </c>
      <c r="K171" s="73"/>
      <c r="L171" s="20">
        <v>50</v>
      </c>
      <c r="M171" s="66">
        <f t="shared" si="22"/>
        <v>0</v>
      </c>
      <c r="N171" s="17" t="s">
        <v>16</v>
      </c>
      <c r="O171" s="18"/>
      <c r="P171" s="23">
        <f t="shared" si="23"/>
        <v>0</v>
      </c>
      <c r="Q171" s="94">
        <v>23.74</v>
      </c>
      <c r="R171" s="43">
        <f t="shared" si="2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8"/>
        <v>0</v>
      </c>
      <c r="H172" s="82">
        <v>0</v>
      </c>
      <c r="I172" s="80">
        <v>0</v>
      </c>
      <c r="J172" s="46">
        <f t="shared" si="19"/>
        <v>0</v>
      </c>
      <c r="K172" s="73"/>
      <c r="L172" s="20">
        <v>150</v>
      </c>
      <c r="M172" s="66">
        <f t="shared" si="22"/>
        <v>0</v>
      </c>
      <c r="N172" s="17" t="s">
        <v>16</v>
      </c>
      <c r="O172" s="18"/>
      <c r="P172" s="23">
        <f t="shared" si="23"/>
        <v>0</v>
      </c>
      <c r="Q172" s="94">
        <v>64.38</v>
      </c>
      <c r="R172" s="43">
        <f t="shared" si="2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8"/>
        <v>0</v>
      </c>
      <c r="H173" s="82">
        <v>0</v>
      </c>
      <c r="I173" s="80">
        <v>0</v>
      </c>
      <c r="J173" s="46">
        <f t="shared" si="19"/>
        <v>0</v>
      </c>
      <c r="K173" s="73"/>
      <c r="L173" s="20">
        <v>135</v>
      </c>
      <c r="M173" s="66">
        <f t="shared" si="22"/>
        <v>0</v>
      </c>
      <c r="N173" s="17" t="s">
        <v>16</v>
      </c>
      <c r="O173" s="18"/>
      <c r="P173" s="23">
        <f t="shared" si="23"/>
        <v>0</v>
      </c>
      <c r="Q173" s="96"/>
      <c r="R173" s="43">
        <f t="shared" si="2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8"/>
        <v>0</v>
      </c>
      <c r="H174" s="82">
        <v>0</v>
      </c>
      <c r="I174" s="80">
        <v>0</v>
      </c>
      <c r="J174" s="46">
        <f t="shared" si="19"/>
        <v>0</v>
      </c>
      <c r="K174" s="73"/>
      <c r="L174" s="20">
        <v>100</v>
      </c>
      <c r="M174" s="66">
        <f t="shared" si="22"/>
        <v>0</v>
      </c>
      <c r="N174" s="17" t="s">
        <v>16</v>
      </c>
      <c r="O174" s="18"/>
      <c r="P174" s="23">
        <f t="shared" si="23"/>
        <v>0</v>
      </c>
      <c r="Q174" s="96"/>
      <c r="R174" s="43">
        <f t="shared" si="2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8"/>
        <v>0</v>
      </c>
      <c r="H175" s="82">
        <v>0</v>
      </c>
      <c r="I175" s="80">
        <v>0</v>
      </c>
      <c r="J175" s="46">
        <f t="shared" si="19"/>
        <v>0</v>
      </c>
      <c r="K175" s="73"/>
      <c r="L175" s="20">
        <v>90</v>
      </c>
      <c r="M175" s="66">
        <f t="shared" si="22"/>
        <v>0</v>
      </c>
      <c r="N175" s="17" t="s">
        <v>16</v>
      </c>
      <c r="O175" s="18"/>
      <c r="P175" s="23">
        <f t="shared" si="23"/>
        <v>0</v>
      </c>
      <c r="Q175" s="96"/>
      <c r="R175" s="43">
        <f t="shared" si="2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8"/>
        <v>0</v>
      </c>
      <c r="H176" s="82">
        <v>0</v>
      </c>
      <c r="I176" s="80">
        <v>0</v>
      </c>
      <c r="J176" s="46">
        <f t="shared" si="19"/>
        <v>0</v>
      </c>
      <c r="K176" s="73"/>
      <c r="L176" s="20">
        <v>90</v>
      </c>
      <c r="M176" s="66">
        <f t="shared" si="22"/>
        <v>0</v>
      </c>
      <c r="N176" s="17" t="s">
        <v>16</v>
      </c>
      <c r="O176" s="18"/>
      <c r="P176" s="23">
        <f t="shared" si="23"/>
        <v>0</v>
      </c>
      <c r="Q176" s="96"/>
      <c r="R176" s="43">
        <f t="shared" si="2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8"/>
        <v>0</v>
      </c>
      <c r="H177" s="82">
        <v>0</v>
      </c>
      <c r="I177" s="80">
        <v>0</v>
      </c>
      <c r="J177" s="46">
        <f t="shared" si="19"/>
        <v>0</v>
      </c>
      <c r="K177" s="73"/>
      <c r="L177" s="20">
        <v>90</v>
      </c>
      <c r="M177" s="66">
        <f t="shared" si="22"/>
        <v>0</v>
      </c>
      <c r="N177" s="17" t="s">
        <v>16</v>
      </c>
      <c r="O177" s="18"/>
      <c r="P177" s="23">
        <f t="shared" si="23"/>
        <v>0</v>
      </c>
      <c r="Q177" s="96"/>
      <c r="R177" s="43">
        <f t="shared" si="2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8"/>
        <v>0</v>
      </c>
      <c r="H178" s="82">
        <v>0</v>
      </c>
      <c r="I178" s="80">
        <v>0</v>
      </c>
      <c r="J178" s="46">
        <f t="shared" si="19"/>
        <v>0</v>
      </c>
      <c r="K178" s="73"/>
      <c r="L178" s="20">
        <v>90</v>
      </c>
      <c r="M178" s="66">
        <f t="shared" si="22"/>
        <v>0</v>
      </c>
      <c r="N178" s="17" t="s">
        <v>16</v>
      </c>
      <c r="O178" s="18"/>
      <c r="P178" s="23">
        <f t="shared" si="23"/>
        <v>0</v>
      </c>
      <c r="Q178" s="96"/>
      <c r="R178" s="43">
        <f t="shared" si="2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127</v>
      </c>
      <c r="F179" s="72">
        <v>0</v>
      </c>
      <c r="G179" s="46">
        <f t="shared" si="18"/>
        <v>127</v>
      </c>
      <c r="H179" s="82">
        <v>0</v>
      </c>
      <c r="I179" s="80">
        <v>0</v>
      </c>
      <c r="J179" s="46">
        <f t="shared" si="19"/>
        <v>123</v>
      </c>
      <c r="K179" s="73">
        <v>4</v>
      </c>
      <c r="L179" s="20">
        <v>55</v>
      </c>
      <c r="M179" s="66">
        <f t="shared" si="22"/>
        <v>220</v>
      </c>
      <c r="N179" s="17" t="s">
        <v>16</v>
      </c>
      <c r="O179" s="18"/>
      <c r="P179" s="23">
        <f t="shared" si="23"/>
        <v>220</v>
      </c>
      <c r="Q179" s="96"/>
      <c r="R179" s="43">
        <f t="shared" si="2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8"/>
        <v>0</v>
      </c>
      <c r="H180" s="82">
        <v>0</v>
      </c>
      <c r="I180" s="80">
        <v>0</v>
      </c>
      <c r="J180" s="46">
        <f t="shared" si="19"/>
        <v>0</v>
      </c>
      <c r="K180" s="73"/>
      <c r="L180" s="20">
        <v>85</v>
      </c>
      <c r="M180" s="66">
        <f t="shared" si="22"/>
        <v>0</v>
      </c>
      <c r="N180" s="17" t="s">
        <v>16</v>
      </c>
      <c r="O180" s="18"/>
      <c r="P180" s="23">
        <f t="shared" si="23"/>
        <v>0</v>
      </c>
      <c r="Q180" s="96"/>
      <c r="R180" s="43">
        <f t="shared" si="2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0</v>
      </c>
      <c r="F181" s="72">
        <v>0</v>
      </c>
      <c r="G181" s="46">
        <f t="shared" si="18"/>
        <v>0</v>
      </c>
      <c r="H181" s="82">
        <v>0</v>
      </c>
      <c r="I181" s="80">
        <v>0</v>
      </c>
      <c r="J181" s="46">
        <f t="shared" si="19"/>
        <v>0</v>
      </c>
      <c r="K181" s="73"/>
      <c r="L181" s="20">
        <v>50</v>
      </c>
      <c r="M181" s="66">
        <f t="shared" si="22"/>
        <v>0</v>
      </c>
      <c r="N181" s="17" t="s">
        <v>16</v>
      </c>
      <c r="O181" s="18"/>
      <c r="P181" s="23">
        <f t="shared" si="23"/>
        <v>0</v>
      </c>
      <c r="Q181" s="94">
        <v>33</v>
      </c>
      <c r="R181" s="43">
        <f t="shared" si="2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0</v>
      </c>
      <c r="F182" s="72">
        <v>0</v>
      </c>
      <c r="G182" s="46">
        <f t="shared" si="18"/>
        <v>0</v>
      </c>
      <c r="H182" s="82">
        <v>0</v>
      </c>
      <c r="I182" s="80">
        <v>0</v>
      </c>
      <c r="J182" s="46">
        <f t="shared" si="19"/>
        <v>0</v>
      </c>
      <c r="K182" s="73"/>
      <c r="L182" s="20">
        <v>120</v>
      </c>
      <c r="M182" s="66">
        <f t="shared" si="22"/>
        <v>0</v>
      </c>
      <c r="N182" s="17" t="s">
        <v>16</v>
      </c>
      <c r="O182" s="18"/>
      <c r="P182" s="23">
        <f t="shared" si="23"/>
        <v>0</v>
      </c>
      <c r="Q182" s="94">
        <v>83</v>
      </c>
      <c r="R182" s="43">
        <f t="shared" si="2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8"/>
        <v>0</v>
      </c>
      <c r="H184" s="82">
        <v>0</v>
      </c>
      <c r="I184" s="80">
        <v>0</v>
      </c>
      <c r="J184" s="46">
        <f t="shared" si="19"/>
        <v>0</v>
      </c>
      <c r="K184" s="73"/>
      <c r="L184" s="20">
        <v>25</v>
      </c>
      <c r="M184" s="66">
        <f t="shared" si="22"/>
        <v>0</v>
      </c>
      <c r="N184" s="17" t="s">
        <v>16</v>
      </c>
      <c r="O184" s="18"/>
      <c r="P184" s="23">
        <f t="shared" si="23"/>
        <v>0</v>
      </c>
      <c r="Q184" s="94">
        <v>15</v>
      </c>
      <c r="R184" s="43">
        <f t="shared" si="2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8"/>
        <v>0</v>
      </c>
      <c r="H185" s="82">
        <v>0</v>
      </c>
      <c r="I185" s="80">
        <v>0</v>
      </c>
      <c r="J185" s="46">
        <f t="shared" si="19"/>
        <v>0</v>
      </c>
      <c r="K185" s="73"/>
      <c r="L185" s="20">
        <v>25</v>
      </c>
      <c r="M185" s="66">
        <f t="shared" si="22"/>
        <v>0</v>
      </c>
      <c r="N185" s="17" t="s">
        <v>16</v>
      </c>
      <c r="O185" s="18"/>
      <c r="P185" s="23">
        <f t="shared" si="23"/>
        <v>0</v>
      </c>
      <c r="Q185" s="94">
        <v>15</v>
      </c>
      <c r="R185" s="43">
        <f t="shared" si="2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8"/>
        <v>0</v>
      </c>
      <c r="H186" s="82">
        <v>0</v>
      </c>
      <c r="I186" s="80">
        <v>0</v>
      </c>
      <c r="J186" s="46">
        <f t="shared" si="19"/>
        <v>0</v>
      </c>
      <c r="K186" s="73"/>
      <c r="L186" s="20">
        <v>25</v>
      </c>
      <c r="M186" s="66">
        <f t="shared" si="22"/>
        <v>0</v>
      </c>
      <c r="N186" s="17" t="s">
        <v>16</v>
      </c>
      <c r="O186" s="18"/>
      <c r="P186" s="23">
        <f t="shared" si="23"/>
        <v>0</v>
      </c>
      <c r="Q186" s="94">
        <v>15</v>
      </c>
      <c r="R186" s="43">
        <f t="shared" si="2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8"/>
        <v>0</v>
      </c>
      <c r="H187" s="82">
        <v>0</v>
      </c>
      <c r="I187" s="80">
        <v>0</v>
      </c>
      <c r="J187" s="46">
        <f t="shared" si="19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8"/>
        <v>0</v>
      </c>
      <c r="H188" s="82">
        <v>0</v>
      </c>
      <c r="I188" s="80">
        <v>0</v>
      </c>
      <c r="J188" s="46">
        <f t="shared" si="19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8"/>
        <v>0</v>
      </c>
      <c r="H189" s="82">
        <v>0</v>
      </c>
      <c r="I189" s="80">
        <v>0</v>
      </c>
      <c r="J189" s="46">
        <f t="shared" si="19"/>
        <v>0</v>
      </c>
      <c r="K189" s="73"/>
      <c r="L189" s="20">
        <v>10</v>
      </c>
      <c r="M189" s="66">
        <f t="shared" si="22"/>
        <v>0</v>
      </c>
      <c r="N189" s="17" t="s">
        <v>16</v>
      </c>
      <c r="O189" s="18"/>
      <c r="P189" s="23">
        <f t="shared" si="23"/>
        <v>0</v>
      </c>
      <c r="Q189" s="96"/>
      <c r="R189" s="43">
        <f t="shared" si="2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8"/>
        <v>0</v>
      </c>
      <c r="H190" s="82">
        <v>0</v>
      </c>
      <c r="I190" s="80">
        <v>0</v>
      </c>
      <c r="J190" s="46">
        <f t="shared" si="19"/>
        <v>0</v>
      </c>
      <c r="K190" s="73"/>
      <c r="L190" s="20">
        <v>10</v>
      </c>
      <c r="M190" s="66">
        <f t="shared" si="22"/>
        <v>0</v>
      </c>
      <c r="N190" s="17" t="s">
        <v>16</v>
      </c>
      <c r="O190" s="18"/>
      <c r="P190" s="23">
        <f t="shared" si="23"/>
        <v>0</v>
      </c>
      <c r="Q190" s="96"/>
      <c r="R190" s="43">
        <f t="shared" si="2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8</v>
      </c>
      <c r="F191" s="72">
        <v>0</v>
      </c>
      <c r="G191" s="46">
        <f t="shared" si="18"/>
        <v>8</v>
      </c>
      <c r="H191" s="82">
        <v>0</v>
      </c>
      <c r="I191" s="80">
        <v>0</v>
      </c>
      <c r="J191" s="46">
        <f t="shared" si="19"/>
        <v>8</v>
      </c>
      <c r="K191" s="73"/>
      <c r="L191" s="20">
        <v>20</v>
      </c>
      <c r="M191" s="66">
        <f t="shared" si="22"/>
        <v>0</v>
      </c>
      <c r="N191" s="17" t="s">
        <v>16</v>
      </c>
      <c r="O191" s="18"/>
      <c r="P191" s="23">
        <f t="shared" si="23"/>
        <v>0</v>
      </c>
      <c r="Q191" s="96"/>
      <c r="R191" s="43">
        <f t="shared" si="2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8"/>
        <v>0</v>
      </c>
      <c r="H192" s="82">
        <v>0</v>
      </c>
      <c r="I192" s="80">
        <v>0</v>
      </c>
      <c r="J192" s="46">
        <f t="shared" si="19"/>
        <v>0</v>
      </c>
      <c r="K192" s="73"/>
      <c r="L192" s="20">
        <v>800</v>
      </c>
      <c r="M192" s="66">
        <f t="shared" si="22"/>
        <v>0</v>
      </c>
      <c r="N192" s="17" t="s">
        <v>16</v>
      </c>
      <c r="O192" s="18"/>
      <c r="P192" s="23">
        <f t="shared" si="23"/>
        <v>0</v>
      </c>
      <c r="Q192" s="96"/>
      <c r="R192" s="43">
        <f t="shared" si="2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8"/>
        <v>0</v>
      </c>
      <c r="H193" s="82">
        <v>0</v>
      </c>
      <c r="I193" s="80">
        <v>0</v>
      </c>
      <c r="J193" s="46">
        <f t="shared" si="19"/>
        <v>0</v>
      </c>
      <c r="K193" s="73"/>
      <c r="L193" s="20">
        <v>150</v>
      </c>
      <c r="M193" s="66">
        <f t="shared" si="22"/>
        <v>0</v>
      </c>
      <c r="N193" s="17" t="s">
        <v>16</v>
      </c>
      <c r="O193" s="18"/>
      <c r="P193" s="23">
        <f t="shared" si="23"/>
        <v>0</v>
      </c>
      <c r="Q193" s="96"/>
      <c r="R193" s="43">
        <f t="shared" si="2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8"/>
        <v>0</v>
      </c>
      <c r="H194" s="82">
        <v>0</v>
      </c>
      <c r="I194" s="80">
        <v>0</v>
      </c>
      <c r="J194" s="46">
        <f t="shared" si="19"/>
        <v>0</v>
      </c>
      <c r="K194" s="73"/>
      <c r="L194" s="20">
        <v>200</v>
      </c>
      <c r="M194" s="66">
        <f t="shared" si="22"/>
        <v>0</v>
      </c>
      <c r="N194" s="17" t="s">
        <v>16</v>
      </c>
      <c r="O194" s="18"/>
      <c r="P194" s="23">
        <f t="shared" si="23"/>
        <v>0</v>
      </c>
      <c r="Q194" s="96"/>
      <c r="R194" s="43">
        <f t="shared" si="2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8"/>
        <v>0</v>
      </c>
      <c r="H195" s="82">
        <v>0</v>
      </c>
      <c r="I195" s="80">
        <v>0</v>
      </c>
      <c r="J195" s="46">
        <f t="shared" si="19"/>
        <v>0</v>
      </c>
      <c r="K195" s="73"/>
      <c r="L195" s="20">
        <v>250</v>
      </c>
      <c r="M195" s="66">
        <f t="shared" si="22"/>
        <v>0</v>
      </c>
      <c r="N195" s="17" t="s">
        <v>16</v>
      </c>
      <c r="O195" s="18"/>
      <c r="P195" s="23">
        <f t="shared" si="23"/>
        <v>0</v>
      </c>
      <c r="Q195" s="96"/>
      <c r="R195" s="43">
        <f t="shared" si="2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8"/>
        <v>0</v>
      </c>
      <c r="H196" s="82">
        <v>0</v>
      </c>
      <c r="I196" s="80">
        <v>0</v>
      </c>
      <c r="J196" s="46">
        <f t="shared" si="19"/>
        <v>0</v>
      </c>
      <c r="K196" s="73"/>
      <c r="L196" s="20">
        <v>50</v>
      </c>
      <c r="M196" s="66">
        <f t="shared" si="22"/>
        <v>0</v>
      </c>
      <c r="N196" s="17" t="s">
        <v>16</v>
      </c>
      <c r="O196" s="18"/>
      <c r="P196" s="23">
        <f t="shared" si="23"/>
        <v>0</v>
      </c>
      <c r="Q196" s="96"/>
      <c r="R196" s="43">
        <f t="shared" si="2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8"/>
        <v>0</v>
      </c>
      <c r="H197" s="82">
        <v>0</v>
      </c>
      <c r="I197" s="80">
        <v>0</v>
      </c>
      <c r="J197" s="46">
        <f t="shared" si="19"/>
        <v>0</v>
      </c>
      <c r="K197" s="73"/>
      <c r="L197" s="20">
        <v>0</v>
      </c>
      <c r="M197" s="66">
        <f t="shared" si="22"/>
        <v>0</v>
      </c>
      <c r="N197" s="17" t="s">
        <v>16</v>
      </c>
      <c r="O197" s="18"/>
      <c r="P197" s="23">
        <f t="shared" si="23"/>
        <v>0</v>
      </c>
      <c r="Q197" s="96"/>
      <c r="R197" s="43">
        <f t="shared" si="2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si="18"/>
        <v>0</v>
      </c>
      <c r="H198" s="82">
        <v>0</v>
      </c>
      <c r="I198" s="80">
        <v>0</v>
      </c>
      <c r="J198" s="46">
        <f t="shared" si="19"/>
        <v>0</v>
      </c>
      <c r="K198" s="73"/>
      <c r="L198" s="20">
        <v>45</v>
      </c>
      <c r="M198" s="66">
        <f t="shared" si="22"/>
        <v>0</v>
      </c>
      <c r="N198" s="17" t="s">
        <v>16</v>
      </c>
      <c r="O198" s="18"/>
      <c r="P198" s="23">
        <f t="shared" si="23"/>
        <v>0</v>
      </c>
      <c r="Q198" s="94"/>
      <c r="R198" s="43">
        <f t="shared" si="2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8"/>
        <v>0</v>
      </c>
      <c r="H199" s="82">
        <v>0</v>
      </c>
      <c r="I199" s="80">
        <v>0</v>
      </c>
      <c r="J199" s="46">
        <f t="shared" si="19"/>
        <v>0</v>
      </c>
      <c r="K199" s="73"/>
      <c r="L199" s="20">
        <v>35</v>
      </c>
      <c r="M199" s="66">
        <f t="shared" si="22"/>
        <v>0</v>
      </c>
      <c r="N199" s="17" t="s">
        <v>16</v>
      </c>
      <c r="O199" s="18"/>
      <c r="P199" s="23">
        <f t="shared" si="23"/>
        <v>0</v>
      </c>
      <c r="Q199" s="94"/>
      <c r="R199" s="43">
        <f t="shared" si="2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8"/>
        <v>0</v>
      </c>
      <c r="H200" s="82">
        <v>0</v>
      </c>
      <c r="I200" s="80">
        <v>0</v>
      </c>
      <c r="J200" s="46">
        <f t="shared" si="19"/>
        <v>0</v>
      </c>
      <c r="K200" s="73"/>
      <c r="L200" s="20">
        <v>25</v>
      </c>
      <c r="M200" s="66">
        <f t="shared" si="22"/>
        <v>0</v>
      </c>
      <c r="N200" s="17" t="s">
        <v>16</v>
      </c>
      <c r="O200" s="18"/>
      <c r="P200" s="23">
        <f t="shared" si="23"/>
        <v>0</v>
      </c>
      <c r="Q200" s="94"/>
      <c r="R200" s="43">
        <f t="shared" si="2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8"/>
        <v>0</v>
      </c>
      <c r="H202" s="82">
        <v>0</v>
      </c>
      <c r="I202" s="80">
        <v>0</v>
      </c>
      <c r="J202" s="46">
        <f t="shared" si="19"/>
        <v>0</v>
      </c>
      <c r="K202" s="73"/>
      <c r="L202" s="20">
        <v>60</v>
      </c>
      <c r="M202" s="66">
        <f t="shared" si="22"/>
        <v>0</v>
      </c>
      <c r="N202" s="17" t="s">
        <v>16</v>
      </c>
      <c r="O202" s="18"/>
      <c r="P202" s="23">
        <f t="shared" si="23"/>
        <v>0</v>
      </c>
      <c r="Q202" s="96"/>
      <c r="R202" s="43">
        <f t="shared" si="2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8"/>
        <v>0</v>
      </c>
      <c r="H203" s="82">
        <v>0</v>
      </c>
      <c r="I203" s="80">
        <v>0</v>
      </c>
      <c r="J203" s="46">
        <f t="shared" si="19"/>
        <v>0</v>
      </c>
      <c r="K203" s="73"/>
      <c r="L203" s="20">
        <v>250</v>
      </c>
      <c r="M203" s="66">
        <f t="shared" si="22"/>
        <v>0</v>
      </c>
      <c r="N203" s="17" t="s">
        <v>16</v>
      </c>
      <c r="O203" s="18"/>
      <c r="P203" s="23">
        <f t="shared" si="23"/>
        <v>0</v>
      </c>
      <c r="Q203" s="96"/>
      <c r="R203" s="43">
        <f t="shared" si="2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8"/>
        <v>0</v>
      </c>
      <c r="H204" s="82">
        <v>0</v>
      </c>
      <c r="I204" s="80">
        <v>0</v>
      </c>
      <c r="J204" s="46">
        <f t="shared" si="19"/>
        <v>0</v>
      </c>
      <c r="K204" s="73"/>
      <c r="L204" s="20">
        <v>100</v>
      </c>
      <c r="M204" s="66">
        <f t="shared" si="22"/>
        <v>0</v>
      </c>
      <c r="N204" s="17" t="s">
        <v>16</v>
      </c>
      <c r="O204" s="18"/>
      <c r="P204" s="23">
        <f t="shared" si="23"/>
        <v>0</v>
      </c>
      <c r="Q204" s="96"/>
      <c r="R204" s="43">
        <f t="shared" si="2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8"/>
        <v>0</v>
      </c>
      <c r="H205" s="82">
        <v>0</v>
      </c>
      <c r="I205" s="80">
        <v>0</v>
      </c>
      <c r="J205" s="46">
        <f t="shared" si="19"/>
        <v>0</v>
      </c>
      <c r="K205" s="73"/>
      <c r="L205" s="20">
        <v>350</v>
      </c>
      <c r="M205" s="66">
        <f t="shared" si="22"/>
        <v>0</v>
      </c>
      <c r="N205" s="17" t="s">
        <v>16</v>
      </c>
      <c r="O205" s="18"/>
      <c r="P205" s="23">
        <f t="shared" si="23"/>
        <v>0</v>
      </c>
      <c r="Q205" s="96"/>
      <c r="R205" s="43">
        <f t="shared" si="2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ref="G206:G225" si="25">E206+F206</f>
        <v>0</v>
      </c>
      <c r="H206" s="82">
        <v>0</v>
      </c>
      <c r="I206" s="80">
        <v>0</v>
      </c>
      <c r="J206" s="46">
        <f t="shared" ref="J206:J225" si="26">+G206-H206-K206-I206</f>
        <v>0</v>
      </c>
      <c r="K206" s="73"/>
      <c r="L206" s="20">
        <v>60</v>
      </c>
      <c r="M206" s="66">
        <f t="shared" si="22"/>
        <v>0</v>
      </c>
      <c r="N206" s="17" t="s">
        <v>16</v>
      </c>
      <c r="O206" s="18"/>
      <c r="P206" s="23">
        <f t="shared" si="23"/>
        <v>0</v>
      </c>
      <c r="Q206" s="96"/>
      <c r="R206" s="43">
        <f t="shared" si="2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25"/>
        <v>0</v>
      </c>
      <c r="H207" s="82">
        <v>0</v>
      </c>
      <c r="I207" s="80">
        <v>0</v>
      </c>
      <c r="J207" s="46">
        <f t="shared" si="26"/>
        <v>0</v>
      </c>
      <c r="K207" s="73"/>
      <c r="L207" s="20">
        <v>50</v>
      </c>
      <c r="M207" s="66">
        <f t="shared" si="22"/>
        <v>0</v>
      </c>
      <c r="N207" s="17" t="s">
        <v>16</v>
      </c>
      <c r="O207" s="18"/>
      <c r="P207" s="23">
        <f t="shared" si="23"/>
        <v>0</v>
      </c>
      <c r="Q207" s="96"/>
      <c r="R207" s="43">
        <f t="shared" si="2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25"/>
        <v>0</v>
      </c>
      <c r="H208" s="82">
        <v>0</v>
      </c>
      <c r="I208" s="80">
        <v>0</v>
      </c>
      <c r="J208" s="46">
        <f t="shared" si="26"/>
        <v>0</v>
      </c>
      <c r="K208" s="73"/>
      <c r="L208" s="20">
        <v>100</v>
      </c>
      <c r="M208" s="66">
        <f t="shared" si="22"/>
        <v>0</v>
      </c>
      <c r="N208" s="17" t="s">
        <v>16</v>
      </c>
      <c r="O208" s="18"/>
      <c r="P208" s="23">
        <f t="shared" si="23"/>
        <v>0</v>
      </c>
      <c r="Q208" s="96"/>
      <c r="R208" s="43">
        <f t="shared" si="2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25"/>
        <v>0</v>
      </c>
      <c r="H209" s="82">
        <v>0</v>
      </c>
      <c r="I209" s="80">
        <v>0</v>
      </c>
      <c r="J209" s="46">
        <f t="shared" si="26"/>
        <v>0</v>
      </c>
      <c r="K209" s="73"/>
      <c r="L209" s="20">
        <v>120</v>
      </c>
      <c r="M209" s="66">
        <f t="shared" si="22"/>
        <v>0</v>
      </c>
      <c r="N209" s="17" t="s">
        <v>16</v>
      </c>
      <c r="O209" s="18"/>
      <c r="P209" s="23">
        <f t="shared" si="23"/>
        <v>0</v>
      </c>
      <c r="Q209" s="96"/>
      <c r="R209" s="43">
        <f t="shared" si="2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25"/>
        <v>0</v>
      </c>
      <c r="H210" s="82">
        <v>0</v>
      </c>
      <c r="I210" s="80">
        <v>0</v>
      </c>
      <c r="J210" s="46">
        <f t="shared" si="26"/>
        <v>0</v>
      </c>
      <c r="K210" s="73"/>
      <c r="L210" s="20">
        <v>60</v>
      </c>
      <c r="M210" s="66">
        <f t="shared" si="22"/>
        <v>0</v>
      </c>
      <c r="N210" s="17" t="s">
        <v>16</v>
      </c>
      <c r="O210" s="18"/>
      <c r="P210" s="23">
        <f t="shared" si="23"/>
        <v>0</v>
      </c>
      <c r="Q210" s="96"/>
      <c r="R210" s="43">
        <f t="shared" si="2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25"/>
        <v>0</v>
      </c>
      <c r="H211" s="82">
        <v>0</v>
      </c>
      <c r="I211" s="80">
        <v>0</v>
      </c>
      <c r="J211" s="46">
        <f t="shared" si="26"/>
        <v>0</v>
      </c>
      <c r="K211" s="73"/>
      <c r="L211" s="20">
        <v>150</v>
      </c>
      <c r="M211" s="66">
        <f t="shared" si="22"/>
        <v>0</v>
      </c>
      <c r="N211" s="17" t="s">
        <v>16</v>
      </c>
      <c r="O211" s="18"/>
      <c r="P211" s="23">
        <f t="shared" si="23"/>
        <v>0</v>
      </c>
      <c r="Q211" s="96"/>
      <c r="R211" s="43">
        <f t="shared" si="2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25"/>
        <v>0</v>
      </c>
      <c r="H212" s="82">
        <v>0</v>
      </c>
      <c r="I212" s="80">
        <v>0</v>
      </c>
      <c r="J212" s="46">
        <f t="shared" si="26"/>
        <v>0</v>
      </c>
      <c r="K212" s="73"/>
      <c r="L212" s="20">
        <v>150</v>
      </c>
      <c r="M212" s="66">
        <f t="shared" si="22"/>
        <v>0</v>
      </c>
      <c r="N212" s="17" t="s">
        <v>16</v>
      </c>
      <c r="O212" s="18"/>
      <c r="P212" s="23">
        <f t="shared" si="23"/>
        <v>0</v>
      </c>
      <c r="Q212" s="96"/>
      <c r="R212" s="43">
        <f t="shared" si="2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25"/>
        <v>0</v>
      </c>
      <c r="H213" s="82">
        <v>0</v>
      </c>
      <c r="I213" s="80">
        <v>0</v>
      </c>
      <c r="J213" s="46">
        <f t="shared" si="26"/>
        <v>0</v>
      </c>
      <c r="K213" s="73"/>
      <c r="L213" s="20">
        <v>200</v>
      </c>
      <c r="M213" s="66">
        <f t="shared" si="22"/>
        <v>0</v>
      </c>
      <c r="N213" s="17" t="s">
        <v>16</v>
      </c>
      <c r="O213" s="18"/>
      <c r="P213" s="23">
        <f t="shared" si="23"/>
        <v>0</v>
      </c>
      <c r="Q213" s="96"/>
      <c r="R213" s="43">
        <f t="shared" si="2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25"/>
        <v>0</v>
      </c>
      <c r="H214" s="82">
        <v>0</v>
      </c>
      <c r="I214" s="80">
        <v>0</v>
      </c>
      <c r="J214" s="46">
        <f t="shared" si="26"/>
        <v>0</v>
      </c>
      <c r="K214" s="73"/>
      <c r="L214" s="20"/>
      <c r="M214" s="66">
        <f t="shared" si="22"/>
        <v>0</v>
      </c>
      <c r="N214" s="17" t="s">
        <v>16</v>
      </c>
      <c r="O214" s="18"/>
      <c r="P214" s="23">
        <f t="shared" si="23"/>
        <v>0</v>
      </c>
      <c r="Q214" s="96"/>
      <c r="R214" s="43">
        <f t="shared" si="2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+'10'!J215</f>
        <v>3</v>
      </c>
      <c r="F215" s="72">
        <v>0</v>
      </c>
      <c r="G215" s="46">
        <f t="shared" si="25"/>
        <v>3</v>
      </c>
      <c r="H215" s="82">
        <v>0</v>
      </c>
      <c r="I215" s="80">
        <v>0</v>
      </c>
      <c r="J215" s="46">
        <f t="shared" si="26"/>
        <v>3</v>
      </c>
      <c r="K215" s="73"/>
      <c r="L215" s="20">
        <v>40</v>
      </c>
      <c r="M215" s="66">
        <f t="shared" si="22"/>
        <v>0</v>
      </c>
      <c r="N215" s="17" t="s">
        <v>16</v>
      </c>
      <c r="O215" s="18"/>
      <c r="P215" s="23">
        <f t="shared" si="23"/>
        <v>0</v>
      </c>
      <c r="Q215" s="94"/>
      <c r="R215" s="43">
        <f t="shared" si="2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+'10'!J216</f>
        <v>0</v>
      </c>
      <c r="F216" s="72">
        <v>10</v>
      </c>
      <c r="G216" s="46">
        <f t="shared" si="25"/>
        <v>10</v>
      </c>
      <c r="H216" s="82">
        <v>0</v>
      </c>
      <c r="I216" s="80">
        <v>0</v>
      </c>
      <c r="J216" s="46">
        <f t="shared" si="26"/>
        <v>10</v>
      </c>
      <c r="K216" s="73"/>
      <c r="L216" s="20">
        <v>40</v>
      </c>
      <c r="M216" s="66">
        <f t="shared" si="22"/>
        <v>0</v>
      </c>
      <c r="N216" s="17" t="s">
        <v>16</v>
      </c>
      <c r="O216" s="18"/>
      <c r="P216" s="23">
        <f t="shared" si="23"/>
        <v>0</v>
      </c>
      <c r="Q216" s="94"/>
      <c r="R216" s="43">
        <f t="shared" si="2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+'10'!J217</f>
        <v>0</v>
      </c>
      <c r="F217" s="72">
        <v>0</v>
      </c>
      <c r="G217" s="46">
        <f t="shared" si="25"/>
        <v>0</v>
      </c>
      <c r="H217" s="82">
        <v>0</v>
      </c>
      <c r="I217" s="80">
        <v>0</v>
      </c>
      <c r="J217" s="46">
        <f t="shared" si="26"/>
        <v>0</v>
      </c>
      <c r="K217" s="73"/>
      <c r="L217" s="20">
        <v>35</v>
      </c>
      <c r="M217" s="66">
        <f t="shared" si="22"/>
        <v>0</v>
      </c>
      <c r="N217" s="17" t="s">
        <v>16</v>
      </c>
      <c r="O217" s="18"/>
      <c r="P217" s="23">
        <f t="shared" si="23"/>
        <v>0</v>
      </c>
      <c r="Q217" s="94"/>
      <c r="R217" s="43">
        <f t="shared" si="2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+'10'!J218</f>
        <v>0</v>
      </c>
      <c r="F218" s="72">
        <v>0</v>
      </c>
      <c r="G218" s="46">
        <f t="shared" si="25"/>
        <v>0</v>
      </c>
      <c r="H218" s="82">
        <v>0</v>
      </c>
      <c r="I218" s="80">
        <v>0</v>
      </c>
      <c r="J218" s="46">
        <f t="shared" si="26"/>
        <v>0</v>
      </c>
      <c r="K218" s="73"/>
      <c r="L218" s="20">
        <v>35</v>
      </c>
      <c r="M218" s="66">
        <f t="shared" si="22"/>
        <v>0</v>
      </c>
      <c r="N218" s="17" t="s">
        <v>16</v>
      </c>
      <c r="O218" s="18"/>
      <c r="P218" s="23">
        <f t="shared" si="23"/>
        <v>0</v>
      </c>
      <c r="Q218" s="94"/>
      <c r="R218" s="43">
        <f t="shared" si="2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+'10'!J219</f>
        <v>0</v>
      </c>
      <c r="F219" s="72">
        <v>0</v>
      </c>
      <c r="G219" s="46">
        <f t="shared" si="25"/>
        <v>0</v>
      </c>
      <c r="H219" s="82">
        <v>0</v>
      </c>
      <c r="I219" s="80">
        <v>0</v>
      </c>
      <c r="J219" s="46">
        <f t="shared" si="26"/>
        <v>0</v>
      </c>
      <c r="K219" s="73"/>
      <c r="L219" s="20">
        <v>35</v>
      </c>
      <c r="M219" s="66">
        <f t="shared" ref="M219:M225" si="27">+L219*K219</f>
        <v>0</v>
      </c>
      <c r="N219" s="17" t="s">
        <v>16</v>
      </c>
      <c r="O219" s="18"/>
      <c r="P219" s="23">
        <f t="shared" ref="P219:P225" si="28">SUM(M219-O219)</f>
        <v>0</v>
      </c>
      <c r="Q219" s="94"/>
      <c r="R219" s="43">
        <f t="shared" ref="R219:R225" si="2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25"/>
        <v>0</v>
      </c>
      <c r="H220" s="82">
        <v>0</v>
      </c>
      <c r="I220" s="80">
        <v>0</v>
      </c>
      <c r="J220" s="46">
        <f t="shared" si="26"/>
        <v>0</v>
      </c>
      <c r="K220" s="73"/>
      <c r="L220" s="20"/>
      <c r="M220" s="66">
        <f t="shared" si="27"/>
        <v>0</v>
      </c>
      <c r="N220" s="17" t="s">
        <v>16</v>
      </c>
      <c r="O220" s="18"/>
      <c r="P220" s="23">
        <f t="shared" si="28"/>
        <v>0</v>
      </c>
      <c r="Q220" s="94"/>
      <c r="R220" s="43">
        <f t="shared" si="2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25"/>
        <v>0</v>
      </c>
      <c r="H221" s="82">
        <v>0</v>
      </c>
      <c r="I221" s="80">
        <v>0</v>
      </c>
      <c r="J221" s="46">
        <f t="shared" si="26"/>
        <v>0</v>
      </c>
      <c r="K221" s="73"/>
      <c r="L221" s="20"/>
      <c r="M221" s="66">
        <f t="shared" si="27"/>
        <v>0</v>
      </c>
      <c r="N221" s="17" t="s">
        <v>16</v>
      </c>
      <c r="O221" s="18"/>
      <c r="P221" s="23">
        <f t="shared" si="28"/>
        <v>0</v>
      </c>
      <c r="Q221" s="94"/>
      <c r="R221" s="43">
        <f t="shared" si="2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25"/>
        <v>0</v>
      </c>
      <c r="H222" s="82">
        <v>0</v>
      </c>
      <c r="I222" s="80">
        <v>0</v>
      </c>
      <c r="J222" s="46">
        <f t="shared" si="26"/>
        <v>0</v>
      </c>
      <c r="K222" s="73"/>
      <c r="L222" s="20"/>
      <c r="M222" s="66">
        <f t="shared" si="27"/>
        <v>0</v>
      </c>
      <c r="N222" s="17" t="s">
        <v>16</v>
      </c>
      <c r="O222" s="18"/>
      <c r="P222" s="23">
        <f t="shared" si="28"/>
        <v>0</v>
      </c>
      <c r="Q222" s="94"/>
      <c r="R222" s="43">
        <f t="shared" si="2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25"/>
        <v>0</v>
      </c>
      <c r="H223" s="82">
        <v>0</v>
      </c>
      <c r="I223" s="80">
        <v>0</v>
      </c>
      <c r="J223" s="46">
        <f t="shared" si="26"/>
        <v>0</v>
      </c>
      <c r="K223" s="73"/>
      <c r="L223" s="20"/>
      <c r="M223" s="66">
        <f t="shared" si="27"/>
        <v>0</v>
      </c>
      <c r="N223" s="17" t="s">
        <v>16</v>
      </c>
      <c r="O223" s="18"/>
      <c r="P223" s="23">
        <f t="shared" si="28"/>
        <v>0</v>
      </c>
      <c r="Q223" s="94"/>
      <c r="R223" s="43">
        <f t="shared" si="2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25"/>
        <v>0</v>
      </c>
      <c r="H224" s="82">
        <v>0</v>
      </c>
      <c r="I224" s="80">
        <v>0</v>
      </c>
      <c r="J224" s="46">
        <f t="shared" si="26"/>
        <v>0</v>
      </c>
      <c r="K224" s="73"/>
      <c r="L224" s="20"/>
      <c r="M224" s="66">
        <f t="shared" si="27"/>
        <v>0</v>
      </c>
      <c r="N224" s="17" t="s">
        <v>16</v>
      </c>
      <c r="O224" s="18"/>
      <c r="P224" s="23">
        <f t="shared" si="28"/>
        <v>0</v>
      </c>
      <c r="Q224" s="94"/>
      <c r="R224" s="43">
        <f t="shared" si="2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25"/>
        <v>0</v>
      </c>
      <c r="H225" s="82">
        <v>0</v>
      </c>
      <c r="I225" s="80">
        <v>0</v>
      </c>
      <c r="J225" s="46">
        <f t="shared" si="26"/>
        <v>0</v>
      </c>
      <c r="K225" s="73"/>
      <c r="L225" s="20"/>
      <c r="M225" s="66">
        <f t="shared" si="27"/>
        <v>0</v>
      </c>
      <c r="N225" s="17" t="s">
        <v>16</v>
      </c>
      <c r="O225" s="18"/>
      <c r="P225" s="23">
        <f t="shared" si="28"/>
        <v>0</v>
      </c>
      <c r="Q225" s="94"/>
      <c r="R225" s="43">
        <f t="shared" si="2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1044.1600000000001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3230</v>
      </c>
    </row>
    <row r="229" spans="1:21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1080</v>
      </c>
      <c r="O230" s="2">
        <v>190</v>
      </c>
      <c r="P230" s="2">
        <v>105</v>
      </c>
      <c r="Q230" s="92">
        <v>260</v>
      </c>
      <c r="R230" s="2">
        <v>100</v>
      </c>
      <c r="S230" s="2">
        <v>310</v>
      </c>
      <c r="T230" s="2">
        <v>50</v>
      </c>
      <c r="U230" s="2">
        <v>65</v>
      </c>
    </row>
    <row r="231" spans="1:21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50</v>
      </c>
    </row>
    <row r="234" spans="1:21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2085</v>
      </c>
    </row>
    <row r="235" spans="1:21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2085</v>
      </c>
    </row>
    <row r="236" spans="1:21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1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D312"/>
  <sheetViews>
    <sheetView zoomScale="80" zoomScaleNormal="80" workbookViewId="0">
      <pane xSplit="10" ySplit="4" topLeftCell="K167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4</v>
      </c>
      <c r="K5" s="73">
        <v>5</v>
      </c>
      <c r="L5" s="15">
        <v>50</v>
      </c>
      <c r="M5" s="66">
        <f>+L5*K5</f>
        <v>250</v>
      </c>
      <c r="N5" s="17" t="s">
        <v>16</v>
      </c>
      <c r="O5" s="18"/>
      <c r="P5" s="23">
        <f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38</v>
      </c>
      <c r="F6" s="72">
        <v>0</v>
      </c>
      <c r="G6" s="46">
        <f t="shared" si="0"/>
        <v>38</v>
      </c>
      <c r="H6" s="82">
        <v>0</v>
      </c>
      <c r="I6" s="80">
        <v>5</v>
      </c>
      <c r="J6" s="46">
        <f t="shared" si="1"/>
        <v>28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7</v>
      </c>
      <c r="F11" s="72">
        <v>0</v>
      </c>
      <c r="G11" s="46">
        <f t="shared" si="0"/>
        <v>7</v>
      </c>
      <c r="H11" s="82">
        <v>0</v>
      </c>
      <c r="I11" s="80">
        <v>0</v>
      </c>
      <c r="J11" s="46">
        <f t="shared" si="1"/>
        <v>5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9</v>
      </c>
      <c r="F14" s="72">
        <v>0</v>
      </c>
      <c r="G14" s="46">
        <f t="shared" si="0"/>
        <v>9</v>
      </c>
      <c r="H14" s="82">
        <v>0</v>
      </c>
      <c r="I14" s="80">
        <v>0</v>
      </c>
      <c r="J14" s="46">
        <f t="shared" si="1"/>
        <v>6</v>
      </c>
      <c r="K14" s="73">
        <v>3</v>
      </c>
      <c r="L14" s="15">
        <v>50</v>
      </c>
      <c r="M14" s="66">
        <f t="shared" si="2"/>
        <v>150</v>
      </c>
      <c r="N14" s="17" t="s">
        <v>16</v>
      </c>
      <c r="O14" s="18"/>
      <c r="P14" s="23">
        <f t="shared" si="3"/>
        <v>150</v>
      </c>
      <c r="Q14" s="94">
        <v>21.22</v>
      </c>
      <c r="R14" s="43">
        <f t="shared" si="4"/>
        <v>63.66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9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7</v>
      </c>
      <c r="F20" s="72">
        <v>0</v>
      </c>
      <c r="G20" s="46">
        <f t="shared" si="0"/>
        <v>7</v>
      </c>
      <c r="H20" s="82">
        <v>0</v>
      </c>
      <c r="I20" s="80">
        <v>0</v>
      </c>
      <c r="J20" s="46">
        <f t="shared" si="1"/>
        <v>2</v>
      </c>
      <c r="K20" s="73">
        <v>5</v>
      </c>
      <c r="L20" s="15">
        <v>65</v>
      </c>
      <c r="M20" s="66">
        <f t="shared" si="2"/>
        <v>325</v>
      </c>
      <c r="N20" s="17" t="s">
        <v>16</v>
      </c>
      <c r="O20" s="18"/>
      <c r="P20" s="23">
        <f t="shared" si="3"/>
        <v>325</v>
      </c>
      <c r="Q20" s="94">
        <v>22.25</v>
      </c>
      <c r="R20" s="43">
        <f t="shared" si="4"/>
        <v>111.25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15</v>
      </c>
      <c r="F22" s="72">
        <v>0</v>
      </c>
      <c r="G22" s="46">
        <f t="shared" si="0"/>
        <v>15</v>
      </c>
      <c r="H22" s="82">
        <v>0</v>
      </c>
      <c r="I22" s="80">
        <v>0</v>
      </c>
      <c r="J22" s="46">
        <f t="shared" si="1"/>
        <v>13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6</v>
      </c>
      <c r="F25" s="72">
        <v>0</v>
      </c>
      <c r="G25" s="46">
        <f t="shared" si="0"/>
        <v>6</v>
      </c>
      <c r="H25" s="82">
        <v>0</v>
      </c>
      <c r="I25" s="80">
        <v>0</v>
      </c>
      <c r="J25" s="46">
        <f t="shared" si="1"/>
        <v>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3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16</v>
      </c>
      <c r="F32" s="72">
        <v>0</v>
      </c>
      <c r="G32" s="46">
        <f t="shared" si="0"/>
        <v>16</v>
      </c>
      <c r="H32" s="82">
        <v>0</v>
      </c>
      <c r="I32" s="80">
        <v>0</v>
      </c>
      <c r="J32" s="46">
        <f t="shared" si="1"/>
        <v>13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8</v>
      </c>
      <c r="F34" s="72">
        <v>0</v>
      </c>
      <c r="G34" s="46">
        <f t="shared" si="0"/>
        <v>8</v>
      </c>
      <c r="H34" s="82">
        <v>0</v>
      </c>
      <c r="I34" s="80">
        <v>0</v>
      </c>
      <c r="J34" s="46">
        <f t="shared" si="1"/>
        <v>4</v>
      </c>
      <c r="K34" s="73">
        <v>4</v>
      </c>
      <c r="L34" s="15">
        <v>130</v>
      </c>
      <c r="M34" s="66">
        <f t="shared" si="2"/>
        <v>520</v>
      </c>
      <c r="N34" s="17" t="s">
        <v>16</v>
      </c>
      <c r="O34" s="18"/>
      <c r="P34" s="23">
        <f t="shared" si="3"/>
        <v>520</v>
      </c>
      <c r="Q34" s="94">
        <v>38.07</v>
      </c>
      <c r="R34" s="43">
        <f t="shared" si="4"/>
        <v>152.28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4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6</v>
      </c>
      <c r="F39" s="72">
        <v>0</v>
      </c>
      <c r="G39" s="46">
        <f t="shared" si="0"/>
        <v>6</v>
      </c>
      <c r="H39" s="82">
        <v>0</v>
      </c>
      <c r="I39" s="80">
        <v>0</v>
      </c>
      <c r="J39" s="46">
        <f t="shared" si="1"/>
        <v>4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8</v>
      </c>
      <c r="F45" s="72">
        <v>0</v>
      </c>
      <c r="G45" s="46">
        <f t="shared" si="0"/>
        <v>8</v>
      </c>
      <c r="H45" s="82">
        <v>0</v>
      </c>
      <c r="I45" s="80">
        <v>0</v>
      </c>
      <c r="J45" s="46">
        <f t="shared" si="1"/>
        <v>6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9</v>
      </c>
      <c r="F46" s="72">
        <v>0</v>
      </c>
      <c r="G46" s="46">
        <f t="shared" si="0"/>
        <v>9</v>
      </c>
      <c r="H46" s="82">
        <v>0</v>
      </c>
      <c r="I46" s="80">
        <v>0</v>
      </c>
      <c r="J46" s="46">
        <f t="shared" si="1"/>
        <v>9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13</v>
      </c>
      <c r="F47" s="72">
        <v>0</v>
      </c>
      <c r="G47" s="46">
        <f>E47+F47</f>
        <v>13</v>
      </c>
      <c r="H47" s="82">
        <v>0</v>
      </c>
      <c r="I47" s="80">
        <v>0</v>
      </c>
      <c r="J47" s="46">
        <f>+G47-H47-K47-I47</f>
        <v>9</v>
      </c>
      <c r="K47" s="73">
        <v>4</v>
      </c>
      <c r="L47" s="20">
        <v>50</v>
      </c>
      <c r="M47" s="66">
        <f>+L47*K47</f>
        <v>200</v>
      </c>
      <c r="N47" s="17" t="s">
        <v>16</v>
      </c>
      <c r="O47" s="18"/>
      <c r="P47" s="23">
        <f>SUM(M47-O47)</f>
        <v>200</v>
      </c>
      <c r="Q47" s="94">
        <v>18.88</v>
      </c>
      <c r="R47" s="43">
        <f>+K47*Q47</f>
        <v>75.52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9</v>
      </c>
      <c r="F48" s="72">
        <v>0</v>
      </c>
      <c r="G48" s="46">
        <f t="shared" si="0"/>
        <v>9</v>
      </c>
      <c r="H48" s="82">
        <v>0</v>
      </c>
      <c r="I48" s="80">
        <v>0</v>
      </c>
      <c r="J48" s="46">
        <f t="shared" si="1"/>
        <v>9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6</v>
      </c>
      <c r="K50" s="73">
        <v>3</v>
      </c>
      <c r="L50" s="15">
        <v>50</v>
      </c>
      <c r="M50" s="66">
        <f>+L50*K50</f>
        <v>150</v>
      </c>
      <c r="N50" s="17" t="s">
        <v>16</v>
      </c>
      <c r="O50" s="18"/>
      <c r="P50" s="23">
        <f>SUM(M50-O50)</f>
        <v>150</v>
      </c>
      <c r="Q50" s="94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9</v>
      </c>
      <c r="F52" s="72">
        <v>0</v>
      </c>
      <c r="G52" s="46">
        <f t="shared" si="0"/>
        <v>9</v>
      </c>
      <c r="H52" s="82">
        <v>0</v>
      </c>
      <c r="I52" s="80">
        <v>0</v>
      </c>
      <c r="J52" s="46">
        <f t="shared" si="1"/>
        <v>9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1</v>
      </c>
      <c r="F65" s="72">
        <v>0</v>
      </c>
      <c r="G65" s="46">
        <f t="shared" si="0"/>
        <v>1</v>
      </c>
      <c r="H65" s="82">
        <v>0</v>
      </c>
      <c r="I65" s="80">
        <v>0</v>
      </c>
      <c r="J65" s="46">
        <f t="shared" si="1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7</v>
      </c>
      <c r="F73" s="72">
        <v>0</v>
      </c>
      <c r="G73" s="46">
        <f t="shared" si="5"/>
        <v>7</v>
      </c>
      <c r="H73" s="82">
        <v>0</v>
      </c>
      <c r="I73" s="80">
        <v>0</v>
      </c>
      <c r="J73" s="46">
        <f t="shared" si="6"/>
        <v>2</v>
      </c>
      <c r="K73" s="73">
        <v>5</v>
      </c>
      <c r="L73" s="21">
        <v>50</v>
      </c>
      <c r="M73" s="66">
        <f t="shared" si="2"/>
        <v>250</v>
      </c>
      <c r="N73" s="17" t="s">
        <v>16</v>
      </c>
      <c r="O73" s="18"/>
      <c r="P73" s="23">
        <f t="shared" si="3"/>
        <v>250</v>
      </c>
      <c r="Q73" s="94">
        <v>17.09</v>
      </c>
      <c r="R73" s="43">
        <f t="shared" si="4"/>
        <v>85.45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>
        <f t="shared" ref="G74" si="7">E74+F74</f>
        <v>0</v>
      </c>
      <c r="H74" s="82">
        <v>0</v>
      </c>
      <c r="I74" s="80">
        <v>0</v>
      </c>
      <c r="J74" s="46">
        <f t="shared" ref="J74" si="8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4</v>
      </c>
      <c r="K75" s="73">
        <v>3</v>
      </c>
      <c r="L75" s="21">
        <v>50</v>
      </c>
      <c r="M75" s="66">
        <f t="shared" si="2"/>
        <v>150</v>
      </c>
      <c r="N75" s="17" t="s">
        <v>16</v>
      </c>
      <c r="O75" s="18"/>
      <c r="P75" s="23">
        <f t="shared" si="3"/>
        <v>150</v>
      </c>
      <c r="Q75" s="94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2</v>
      </c>
      <c r="K86" s="73">
        <v>3</v>
      </c>
      <c r="L86" s="21">
        <v>35</v>
      </c>
      <c r="M86" s="66">
        <f t="shared" si="9"/>
        <v>105</v>
      </c>
      <c r="N86" s="17" t="s">
        <v>16</v>
      </c>
      <c r="O86" s="18"/>
      <c r="P86" s="23">
        <f t="shared" si="10"/>
        <v>105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>
        <f t="shared" ref="G87" si="12">E87+F87</f>
        <v>0</v>
      </c>
      <c r="H87" s="82">
        <v>0</v>
      </c>
      <c r="I87" s="80">
        <v>0</v>
      </c>
      <c r="J87" s="46">
        <f t="shared" ref="J87" si="13">+G87-H87-K87-I87</f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>
        <f t="shared" ref="G95:G101" si="14">E95+F95</f>
        <v>0</v>
      </c>
      <c r="H95" s="82">
        <v>0</v>
      </c>
      <c r="I95" s="80">
        <v>0</v>
      </c>
      <c r="J95" s="46">
        <f t="shared" ref="J95:J101" si="15">+G95-H95-K95-I95</f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14"/>
        <v>0</v>
      </c>
      <c r="H96" s="82">
        <v>0</v>
      </c>
      <c r="I96" s="80">
        <v>0</v>
      </c>
      <c r="J96" s="46">
        <f t="shared" si="15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14"/>
        <v>0</v>
      </c>
      <c r="H97" s="82">
        <v>0</v>
      </c>
      <c r="I97" s="80">
        <v>0</v>
      </c>
      <c r="J97" s="46">
        <f t="shared" si="15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17</v>
      </c>
      <c r="F98" s="72">
        <v>0</v>
      </c>
      <c r="G98" s="46">
        <f t="shared" si="14"/>
        <v>17</v>
      </c>
      <c r="H98" s="82">
        <v>0</v>
      </c>
      <c r="I98" s="80">
        <v>0</v>
      </c>
      <c r="J98" s="46">
        <f t="shared" si="15"/>
        <v>15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>SUM(M98-O98)</f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4</v>
      </c>
      <c r="F99" s="72">
        <v>0</v>
      </c>
      <c r="G99" s="46">
        <f t="shared" si="14"/>
        <v>4</v>
      </c>
      <c r="H99" s="82">
        <v>0</v>
      </c>
      <c r="I99" s="80">
        <v>0</v>
      </c>
      <c r="J99" s="46">
        <f t="shared" si="15"/>
        <v>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>
        <f t="shared" si="14"/>
        <v>0</v>
      </c>
      <c r="H100" s="82">
        <v>0</v>
      </c>
      <c r="I100" s="80">
        <v>0</v>
      </c>
      <c r="J100" s="46">
        <f t="shared" si="15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13</v>
      </c>
      <c r="F101" s="72">
        <v>0</v>
      </c>
      <c r="G101" s="46">
        <f t="shared" si="14"/>
        <v>13</v>
      </c>
      <c r="H101" s="82">
        <v>0</v>
      </c>
      <c r="I101" s="80">
        <v>0</v>
      </c>
      <c r="J101" s="46">
        <f t="shared" si="15"/>
        <v>13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14</v>
      </c>
      <c r="F102" s="72">
        <v>0</v>
      </c>
      <c r="G102" s="46">
        <f t="shared" si="5"/>
        <v>14</v>
      </c>
      <c r="H102" s="82">
        <v>0</v>
      </c>
      <c r="I102" s="80">
        <v>0</v>
      </c>
      <c r="J102" s="46">
        <f t="shared" si="6"/>
        <v>11</v>
      </c>
      <c r="K102" s="73">
        <v>3</v>
      </c>
      <c r="L102" s="22">
        <v>100</v>
      </c>
      <c r="M102" s="66">
        <f t="shared" si="9"/>
        <v>300</v>
      </c>
      <c r="N102" s="17" t="s">
        <v>16</v>
      </c>
      <c r="O102" s="18"/>
      <c r="P102" s="23">
        <f t="shared" si="10"/>
        <v>300</v>
      </c>
      <c r="Q102" s="94">
        <v>13.03</v>
      </c>
      <c r="R102" s="43">
        <f t="shared" si="11"/>
        <v>39.089999999999996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>
        <f t="shared" ref="G114:G115" si="16">E114+F114</f>
        <v>0</v>
      </c>
      <c r="H114" s="82">
        <v>0</v>
      </c>
      <c r="I114" s="80">
        <v>0</v>
      </c>
      <c r="J114" s="46">
        <f t="shared" ref="J114:J115" si="17">+G114-H114-K114-I114</f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16"/>
        <v>0</v>
      </c>
      <c r="H115" s="82">
        <v>0</v>
      </c>
      <c r="I115" s="80">
        <v>0</v>
      </c>
      <c r="J115" s="46">
        <f t="shared" si="17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5</v>
      </c>
      <c r="F116" s="72">
        <v>0</v>
      </c>
      <c r="G116" s="46">
        <f t="shared" si="5"/>
        <v>5</v>
      </c>
      <c r="H116" s="82">
        <v>0</v>
      </c>
      <c r="I116" s="80">
        <v>0</v>
      </c>
      <c r="J116" s="46">
        <f t="shared" si="6"/>
        <v>1</v>
      </c>
      <c r="K116" s="73">
        <v>4</v>
      </c>
      <c r="L116" s="22">
        <v>50</v>
      </c>
      <c r="M116" s="66">
        <f t="shared" si="9"/>
        <v>200</v>
      </c>
      <c r="N116" s="17" t="s">
        <v>16</v>
      </c>
      <c r="O116" s="18"/>
      <c r="P116" s="23">
        <f t="shared" si="10"/>
        <v>200</v>
      </c>
      <c r="Q116" s="94">
        <v>9.91</v>
      </c>
      <c r="R116" s="43">
        <f t="shared" si="11"/>
        <v>39.64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9</v>
      </c>
      <c r="F117" s="72">
        <v>0</v>
      </c>
      <c r="G117" s="46">
        <f t="shared" si="5"/>
        <v>9</v>
      </c>
      <c r="H117" s="82">
        <v>0</v>
      </c>
      <c r="I117" s="80">
        <v>0</v>
      </c>
      <c r="J117" s="46">
        <f t="shared" si="6"/>
        <v>7</v>
      </c>
      <c r="K117" s="73">
        <v>2</v>
      </c>
      <c r="L117" s="22">
        <v>60</v>
      </c>
      <c r="M117" s="66">
        <f t="shared" si="9"/>
        <v>120</v>
      </c>
      <c r="N117" s="17" t="s">
        <v>16</v>
      </c>
      <c r="O117" s="18"/>
      <c r="P117" s="23">
        <f t="shared" si="10"/>
        <v>120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ref="G136:G205" si="18">E136+F136</f>
        <v>0</v>
      </c>
      <c r="H136" s="82">
        <v>0</v>
      </c>
      <c r="I136" s="80">
        <v>0</v>
      </c>
      <c r="J136" s="46">
        <f t="shared" ref="J136:J205" si="19">+G136-H136-K136-I136</f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8"/>
        <v>0</v>
      </c>
      <c r="H137" s="82">
        <v>0</v>
      </c>
      <c r="I137" s="80">
        <v>0</v>
      </c>
      <c r="J137" s="46">
        <f t="shared" si="19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8"/>
        <v>0</v>
      </c>
      <c r="H138" s="82">
        <v>0</v>
      </c>
      <c r="I138" s="80">
        <v>0</v>
      </c>
      <c r="J138" s="46">
        <f t="shared" si="19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8"/>
        <v>0</v>
      </c>
      <c r="H139" s="82">
        <v>0</v>
      </c>
      <c r="I139" s="80">
        <v>0</v>
      </c>
      <c r="J139" s="46">
        <f t="shared" si="19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8"/>
        <v>0</v>
      </c>
      <c r="H140" s="82">
        <v>0</v>
      </c>
      <c r="I140" s="80">
        <v>0</v>
      </c>
      <c r="J140" s="46">
        <f t="shared" si="19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8"/>
        <v>0</v>
      </c>
      <c r="H141" s="82">
        <v>0</v>
      </c>
      <c r="I141" s="80">
        <v>0</v>
      </c>
      <c r="J141" s="46">
        <f t="shared" si="19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8"/>
        <v>0</v>
      </c>
      <c r="H142" s="82">
        <v>0</v>
      </c>
      <c r="I142" s="80">
        <v>0</v>
      </c>
      <c r="J142" s="46">
        <f t="shared" si="19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8"/>
        <v>0</v>
      </c>
      <c r="H143" s="82">
        <v>0</v>
      </c>
      <c r="I143" s="80">
        <v>0</v>
      </c>
      <c r="J143" s="46">
        <f t="shared" si="19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4</v>
      </c>
      <c r="F144" s="72">
        <v>0</v>
      </c>
      <c r="G144" s="46">
        <f t="shared" si="18"/>
        <v>4</v>
      </c>
      <c r="H144" s="82">
        <v>0</v>
      </c>
      <c r="I144" s="80">
        <v>0</v>
      </c>
      <c r="J144" s="46">
        <f t="shared" si="19"/>
        <v>4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8"/>
        <v>0</v>
      </c>
      <c r="H145" s="82">
        <v>0</v>
      </c>
      <c r="I145" s="80">
        <v>0</v>
      </c>
      <c r="J145" s="46">
        <f t="shared" si="19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8"/>
        <v>0</v>
      </c>
      <c r="H146" s="82">
        <v>0</v>
      </c>
      <c r="I146" s="80">
        <v>0</v>
      </c>
      <c r="J146" s="46">
        <f t="shared" si="19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8"/>
        <v>0</v>
      </c>
      <c r="H147" s="82">
        <v>0</v>
      </c>
      <c r="I147" s="80">
        <v>0</v>
      </c>
      <c r="J147" s="46">
        <f t="shared" si="19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8"/>
        <v>0</v>
      </c>
      <c r="H148" s="82">
        <v>0</v>
      </c>
      <c r="I148" s="80">
        <v>0</v>
      </c>
      <c r="J148" s="46">
        <f t="shared" si="19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8"/>
        <v>0</v>
      </c>
      <c r="H150" s="82">
        <v>0</v>
      </c>
      <c r="I150" s="80">
        <v>0</v>
      </c>
      <c r="J150" s="46">
        <f t="shared" si="19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8"/>
        <v>0</v>
      </c>
      <c r="H151" s="82">
        <v>0</v>
      </c>
      <c r="I151" s="80">
        <v>0</v>
      </c>
      <c r="J151" s="46">
        <f t="shared" si="19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8</v>
      </c>
      <c r="F152" s="72">
        <v>0</v>
      </c>
      <c r="G152" s="46">
        <f t="shared" si="18"/>
        <v>8</v>
      </c>
      <c r="H152" s="82">
        <v>0</v>
      </c>
      <c r="I152" s="80">
        <v>0</v>
      </c>
      <c r="J152" s="46">
        <f t="shared" si="19"/>
        <v>8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8"/>
        <v>0</v>
      </c>
      <c r="H153" s="82">
        <v>0</v>
      </c>
      <c r="I153" s="80">
        <v>0</v>
      </c>
      <c r="J153" s="46">
        <f t="shared" si="19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14</v>
      </c>
      <c r="F154" s="72">
        <v>0</v>
      </c>
      <c r="G154" s="46">
        <f t="shared" ref="G154:G157" si="20">E154+F154</f>
        <v>14</v>
      </c>
      <c r="H154" s="82">
        <v>0</v>
      </c>
      <c r="I154" s="80">
        <v>0</v>
      </c>
      <c r="J154" s="46">
        <f t="shared" ref="J154:J157" si="21">+G154-H154-K154-I154</f>
        <v>14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si="20"/>
        <v>0</v>
      </c>
      <c r="H155" s="82">
        <v>0</v>
      </c>
      <c r="I155" s="80">
        <v>0</v>
      </c>
      <c r="J155" s="46">
        <f t="shared" si="21"/>
        <v>0</v>
      </c>
      <c r="K155" s="73"/>
      <c r="L155" s="20">
        <v>40</v>
      </c>
      <c r="M155" s="66">
        <f t="shared" ref="M155:M218" si="22">+L155*K155</f>
        <v>0</v>
      </c>
      <c r="N155" s="17" t="s">
        <v>16</v>
      </c>
      <c r="O155" s="18"/>
      <c r="P155" s="23">
        <f t="shared" ref="P155:P218" si="23">SUM(M155-O155)</f>
        <v>0</v>
      </c>
      <c r="Q155" s="96"/>
      <c r="R155" s="43">
        <f t="shared" ref="R155:R218" si="2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0</v>
      </c>
      <c r="F156" s="72">
        <v>0</v>
      </c>
      <c r="G156" s="46">
        <f t="shared" si="20"/>
        <v>0</v>
      </c>
      <c r="H156" s="82">
        <v>0</v>
      </c>
      <c r="I156" s="80">
        <v>0</v>
      </c>
      <c r="J156" s="46">
        <f t="shared" si="21"/>
        <v>0</v>
      </c>
      <c r="K156" s="73"/>
      <c r="L156" s="20">
        <v>55</v>
      </c>
      <c r="M156" s="66">
        <f t="shared" si="22"/>
        <v>0</v>
      </c>
      <c r="N156" s="17" t="s">
        <v>16</v>
      </c>
      <c r="O156" s="18"/>
      <c r="P156" s="23">
        <f t="shared" si="23"/>
        <v>0</v>
      </c>
      <c r="Q156" s="94"/>
      <c r="R156" s="43">
        <f t="shared" si="2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>
        <f t="shared" si="20"/>
        <v>0</v>
      </c>
      <c r="H157" s="82">
        <v>0</v>
      </c>
      <c r="I157" s="80">
        <v>0</v>
      </c>
      <c r="J157" s="46">
        <f t="shared" si="21"/>
        <v>0</v>
      </c>
      <c r="K157" s="73"/>
      <c r="L157" s="20">
        <v>55</v>
      </c>
      <c r="M157" s="66">
        <f t="shared" si="22"/>
        <v>0</v>
      </c>
      <c r="N157" s="17" t="s">
        <v>16</v>
      </c>
      <c r="O157" s="18"/>
      <c r="P157" s="23">
        <f t="shared" si="2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8"/>
        <v>0</v>
      </c>
      <c r="H158" s="82">
        <v>0</v>
      </c>
      <c r="I158" s="80">
        <v>0</v>
      </c>
      <c r="J158" s="46">
        <f t="shared" si="19"/>
        <v>0</v>
      </c>
      <c r="K158" s="73"/>
      <c r="L158" s="20">
        <v>10</v>
      </c>
      <c r="M158" s="66">
        <f t="shared" si="22"/>
        <v>0</v>
      </c>
      <c r="N158" s="17" t="s">
        <v>16</v>
      </c>
      <c r="O158" s="18"/>
      <c r="P158" s="23">
        <f t="shared" si="23"/>
        <v>0</v>
      </c>
      <c r="Q158" s="94"/>
      <c r="R158" s="43">
        <f t="shared" si="2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0</v>
      </c>
      <c r="F159" s="72">
        <v>0</v>
      </c>
      <c r="G159" s="46">
        <f t="shared" si="18"/>
        <v>0</v>
      </c>
      <c r="H159" s="82">
        <v>0</v>
      </c>
      <c r="I159" s="80">
        <v>0</v>
      </c>
      <c r="J159" s="46">
        <f t="shared" si="19"/>
        <v>0</v>
      </c>
      <c r="K159" s="73"/>
      <c r="L159" s="20">
        <v>35</v>
      </c>
      <c r="M159" s="66">
        <f t="shared" si="22"/>
        <v>0</v>
      </c>
      <c r="N159" s="17" t="s">
        <v>16</v>
      </c>
      <c r="O159" s="18"/>
      <c r="P159" s="23">
        <f t="shared" si="23"/>
        <v>0</v>
      </c>
      <c r="Q159" s="94"/>
      <c r="R159" s="43">
        <f t="shared" si="2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8"/>
        <v>0</v>
      </c>
      <c r="H161" s="82">
        <v>0</v>
      </c>
      <c r="I161" s="80">
        <v>0</v>
      </c>
      <c r="J161" s="46">
        <f t="shared" si="19"/>
        <v>0</v>
      </c>
      <c r="K161" s="73"/>
      <c r="L161" s="20">
        <v>40</v>
      </c>
      <c r="M161" s="66">
        <f t="shared" si="22"/>
        <v>0</v>
      </c>
      <c r="N161" s="17" t="s">
        <v>16</v>
      </c>
      <c r="O161" s="18"/>
      <c r="P161" s="23">
        <f t="shared" si="23"/>
        <v>0</v>
      </c>
      <c r="Q161" s="94"/>
      <c r="R161" s="43">
        <f t="shared" si="2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8"/>
        <v>0</v>
      </c>
      <c r="H163" s="82">
        <v>0</v>
      </c>
      <c r="I163" s="80">
        <v>0</v>
      </c>
      <c r="J163" s="46">
        <f t="shared" si="19"/>
        <v>0</v>
      </c>
      <c r="K163" s="73"/>
      <c r="L163" s="20">
        <v>50</v>
      </c>
      <c r="M163" s="66">
        <f t="shared" si="22"/>
        <v>0</v>
      </c>
      <c r="N163" s="17" t="s">
        <v>16</v>
      </c>
      <c r="O163" s="18"/>
      <c r="P163" s="23">
        <f t="shared" si="23"/>
        <v>0</v>
      </c>
      <c r="Q163" s="94">
        <v>24.99</v>
      </c>
      <c r="R163" s="43">
        <f t="shared" si="2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12</v>
      </c>
      <c r="F164" s="72">
        <v>0</v>
      </c>
      <c r="G164" s="46">
        <f t="shared" si="18"/>
        <v>12</v>
      </c>
      <c r="H164" s="82">
        <v>0</v>
      </c>
      <c r="I164" s="80">
        <v>0</v>
      </c>
      <c r="J164" s="46">
        <f t="shared" si="19"/>
        <v>11</v>
      </c>
      <c r="K164" s="73">
        <v>1</v>
      </c>
      <c r="L164" s="20">
        <v>80</v>
      </c>
      <c r="M164" s="66">
        <f t="shared" si="22"/>
        <v>80</v>
      </c>
      <c r="N164" s="17" t="s">
        <v>16</v>
      </c>
      <c r="O164" s="18"/>
      <c r="P164" s="23">
        <f t="shared" si="23"/>
        <v>80</v>
      </c>
      <c r="Q164" s="96"/>
      <c r="R164" s="43">
        <f t="shared" si="2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8"/>
        <v>0</v>
      </c>
      <c r="H165" s="82">
        <v>0</v>
      </c>
      <c r="I165" s="80">
        <v>0</v>
      </c>
      <c r="J165" s="46">
        <f t="shared" si="19"/>
        <v>0</v>
      </c>
      <c r="K165" s="73"/>
      <c r="L165" s="20">
        <v>35</v>
      </c>
      <c r="M165" s="66">
        <f t="shared" si="22"/>
        <v>0</v>
      </c>
      <c r="N165" s="17" t="s">
        <v>16</v>
      </c>
      <c r="O165" s="18"/>
      <c r="P165" s="23">
        <f t="shared" si="23"/>
        <v>0</v>
      </c>
      <c r="Q165" s="94">
        <v>40.28</v>
      </c>
      <c r="R165" s="43">
        <f t="shared" si="2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8"/>
        <v>0</v>
      </c>
      <c r="H166" s="82">
        <v>0</v>
      </c>
      <c r="I166" s="80">
        <v>0</v>
      </c>
      <c r="J166" s="46">
        <f t="shared" si="19"/>
        <v>0</v>
      </c>
      <c r="K166" s="73"/>
      <c r="L166" s="20">
        <v>35</v>
      </c>
      <c r="M166" s="66">
        <f t="shared" si="22"/>
        <v>0</v>
      </c>
      <c r="N166" s="17" t="s">
        <v>16</v>
      </c>
      <c r="O166" s="18"/>
      <c r="P166" s="23">
        <f t="shared" si="23"/>
        <v>0</v>
      </c>
      <c r="Q166" s="96"/>
      <c r="R166" s="43">
        <f t="shared" si="2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27</v>
      </c>
      <c r="F167" s="72">
        <v>0</v>
      </c>
      <c r="G167" s="46">
        <f t="shared" si="18"/>
        <v>27</v>
      </c>
      <c r="H167" s="82">
        <v>0</v>
      </c>
      <c r="I167" s="80">
        <v>0</v>
      </c>
      <c r="J167" s="46">
        <f t="shared" si="19"/>
        <v>26</v>
      </c>
      <c r="K167" s="73">
        <v>1</v>
      </c>
      <c r="L167" s="20">
        <v>60</v>
      </c>
      <c r="M167" s="66">
        <f t="shared" si="22"/>
        <v>60</v>
      </c>
      <c r="N167" s="17" t="s">
        <v>16</v>
      </c>
      <c r="O167" s="18"/>
      <c r="P167" s="23">
        <f t="shared" si="23"/>
        <v>60</v>
      </c>
      <c r="Q167" s="94">
        <v>38</v>
      </c>
      <c r="R167" s="43">
        <f t="shared" si="24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25</v>
      </c>
      <c r="F168" s="72">
        <v>0</v>
      </c>
      <c r="G168" s="46">
        <f t="shared" si="18"/>
        <v>25</v>
      </c>
      <c r="H168" s="82">
        <v>0</v>
      </c>
      <c r="I168" s="80">
        <v>0</v>
      </c>
      <c r="J168" s="46">
        <f t="shared" si="19"/>
        <v>24</v>
      </c>
      <c r="K168" s="73">
        <v>1</v>
      </c>
      <c r="L168" s="20">
        <v>120</v>
      </c>
      <c r="M168" s="66">
        <f t="shared" si="22"/>
        <v>120</v>
      </c>
      <c r="N168" s="17" t="s">
        <v>16</v>
      </c>
      <c r="O168" s="18"/>
      <c r="P168" s="23">
        <f t="shared" si="23"/>
        <v>120</v>
      </c>
      <c r="Q168" s="94">
        <v>73</v>
      </c>
      <c r="R168" s="43">
        <f t="shared" si="2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8"/>
        <v>0</v>
      </c>
      <c r="H169" s="82">
        <v>0</v>
      </c>
      <c r="I169" s="80">
        <v>0</v>
      </c>
      <c r="J169" s="46">
        <f t="shared" si="19"/>
        <v>0</v>
      </c>
      <c r="K169" s="73"/>
      <c r="L169" s="20">
        <v>60</v>
      </c>
      <c r="M169" s="66">
        <f t="shared" si="22"/>
        <v>0</v>
      </c>
      <c r="N169" s="17" t="s">
        <v>16</v>
      </c>
      <c r="O169" s="18"/>
      <c r="P169" s="23">
        <f t="shared" si="23"/>
        <v>0</v>
      </c>
      <c r="Q169" s="94">
        <v>38</v>
      </c>
      <c r="R169" s="43">
        <f t="shared" si="2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8"/>
        <v>0</v>
      </c>
      <c r="H170" s="82">
        <v>0</v>
      </c>
      <c r="I170" s="80">
        <v>0</v>
      </c>
      <c r="J170" s="46">
        <f t="shared" si="19"/>
        <v>0</v>
      </c>
      <c r="K170" s="73"/>
      <c r="L170" s="20">
        <v>120</v>
      </c>
      <c r="M170" s="66">
        <f t="shared" si="22"/>
        <v>0</v>
      </c>
      <c r="N170" s="17" t="s">
        <v>16</v>
      </c>
      <c r="O170" s="18"/>
      <c r="P170" s="23">
        <f t="shared" si="23"/>
        <v>0</v>
      </c>
      <c r="Q170" s="94">
        <v>73</v>
      </c>
      <c r="R170" s="43">
        <f t="shared" si="2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8"/>
        <v>0</v>
      </c>
      <c r="H171" s="82">
        <v>0</v>
      </c>
      <c r="I171" s="80">
        <v>0</v>
      </c>
      <c r="J171" s="46">
        <f t="shared" si="19"/>
        <v>0</v>
      </c>
      <c r="K171" s="73"/>
      <c r="L171" s="20">
        <v>50</v>
      </c>
      <c r="M171" s="66">
        <f t="shared" si="22"/>
        <v>0</v>
      </c>
      <c r="N171" s="17" t="s">
        <v>16</v>
      </c>
      <c r="O171" s="18"/>
      <c r="P171" s="23">
        <f t="shared" si="23"/>
        <v>0</v>
      </c>
      <c r="Q171" s="94">
        <v>23.74</v>
      </c>
      <c r="R171" s="43">
        <f t="shared" si="2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8"/>
        <v>0</v>
      </c>
      <c r="H172" s="82">
        <v>0</v>
      </c>
      <c r="I172" s="80">
        <v>0</v>
      </c>
      <c r="J172" s="46">
        <f t="shared" si="19"/>
        <v>0</v>
      </c>
      <c r="K172" s="73"/>
      <c r="L172" s="20">
        <v>150</v>
      </c>
      <c r="M172" s="66">
        <f t="shared" si="22"/>
        <v>0</v>
      </c>
      <c r="N172" s="17" t="s">
        <v>16</v>
      </c>
      <c r="O172" s="18"/>
      <c r="P172" s="23">
        <f t="shared" si="23"/>
        <v>0</v>
      </c>
      <c r="Q172" s="94">
        <v>64.38</v>
      </c>
      <c r="R172" s="43">
        <f t="shared" si="2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8"/>
        <v>0</v>
      </c>
      <c r="H173" s="82">
        <v>0</v>
      </c>
      <c r="I173" s="80">
        <v>0</v>
      </c>
      <c r="J173" s="46">
        <f t="shared" si="19"/>
        <v>0</v>
      </c>
      <c r="K173" s="73"/>
      <c r="L173" s="20">
        <v>135</v>
      </c>
      <c r="M173" s="66">
        <f t="shared" si="22"/>
        <v>0</v>
      </c>
      <c r="N173" s="17" t="s">
        <v>16</v>
      </c>
      <c r="O173" s="18"/>
      <c r="P173" s="23">
        <f t="shared" si="23"/>
        <v>0</v>
      </c>
      <c r="Q173" s="96"/>
      <c r="R173" s="43">
        <f t="shared" si="2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8"/>
        <v>0</v>
      </c>
      <c r="H174" s="82">
        <v>0</v>
      </c>
      <c r="I174" s="80">
        <v>0</v>
      </c>
      <c r="J174" s="46">
        <f t="shared" si="19"/>
        <v>0</v>
      </c>
      <c r="K174" s="73"/>
      <c r="L174" s="20">
        <v>100</v>
      </c>
      <c r="M174" s="66">
        <f t="shared" si="22"/>
        <v>0</v>
      </c>
      <c r="N174" s="17" t="s">
        <v>16</v>
      </c>
      <c r="O174" s="18"/>
      <c r="P174" s="23">
        <f t="shared" si="23"/>
        <v>0</v>
      </c>
      <c r="Q174" s="96"/>
      <c r="R174" s="43">
        <f t="shared" si="2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8"/>
        <v>0</v>
      </c>
      <c r="H175" s="82">
        <v>0</v>
      </c>
      <c r="I175" s="80">
        <v>0</v>
      </c>
      <c r="J175" s="46">
        <f t="shared" si="19"/>
        <v>0</v>
      </c>
      <c r="K175" s="73"/>
      <c r="L175" s="20">
        <v>90</v>
      </c>
      <c r="M175" s="66">
        <f t="shared" si="22"/>
        <v>0</v>
      </c>
      <c r="N175" s="17" t="s">
        <v>16</v>
      </c>
      <c r="O175" s="18"/>
      <c r="P175" s="23">
        <f t="shared" si="23"/>
        <v>0</v>
      </c>
      <c r="Q175" s="96"/>
      <c r="R175" s="43">
        <f t="shared" si="2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8"/>
        <v>0</v>
      </c>
      <c r="H176" s="82">
        <v>0</v>
      </c>
      <c r="I176" s="80">
        <v>0</v>
      </c>
      <c r="J176" s="46">
        <f t="shared" si="19"/>
        <v>0</v>
      </c>
      <c r="K176" s="73"/>
      <c r="L176" s="20">
        <v>90</v>
      </c>
      <c r="M176" s="66">
        <f t="shared" si="22"/>
        <v>0</v>
      </c>
      <c r="N176" s="17" t="s">
        <v>16</v>
      </c>
      <c r="O176" s="18"/>
      <c r="P176" s="23">
        <f t="shared" si="23"/>
        <v>0</v>
      </c>
      <c r="Q176" s="96"/>
      <c r="R176" s="43">
        <f t="shared" si="2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8"/>
        <v>0</v>
      </c>
      <c r="H177" s="82">
        <v>0</v>
      </c>
      <c r="I177" s="80">
        <v>0</v>
      </c>
      <c r="J177" s="46">
        <f t="shared" si="19"/>
        <v>0</v>
      </c>
      <c r="K177" s="73"/>
      <c r="L177" s="20">
        <v>90</v>
      </c>
      <c r="M177" s="66">
        <f t="shared" si="22"/>
        <v>0</v>
      </c>
      <c r="N177" s="17" t="s">
        <v>16</v>
      </c>
      <c r="O177" s="18"/>
      <c r="P177" s="23">
        <f t="shared" si="23"/>
        <v>0</v>
      </c>
      <c r="Q177" s="96"/>
      <c r="R177" s="43">
        <f t="shared" si="2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8"/>
        <v>0</v>
      </c>
      <c r="H178" s="82">
        <v>0</v>
      </c>
      <c r="I178" s="80">
        <v>0</v>
      </c>
      <c r="J178" s="46">
        <f t="shared" si="19"/>
        <v>0</v>
      </c>
      <c r="K178" s="73"/>
      <c r="L178" s="20">
        <v>90</v>
      </c>
      <c r="M178" s="66">
        <f t="shared" si="22"/>
        <v>0</v>
      </c>
      <c r="N178" s="17" t="s">
        <v>16</v>
      </c>
      <c r="O178" s="18"/>
      <c r="P178" s="23">
        <f t="shared" si="23"/>
        <v>0</v>
      </c>
      <c r="Q178" s="96"/>
      <c r="R178" s="43">
        <f t="shared" si="2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123</v>
      </c>
      <c r="F179" s="72">
        <v>0</v>
      </c>
      <c r="G179" s="46">
        <f t="shared" si="18"/>
        <v>123</v>
      </c>
      <c r="H179" s="82">
        <v>0</v>
      </c>
      <c r="I179" s="80">
        <v>0</v>
      </c>
      <c r="J179" s="46">
        <f t="shared" si="19"/>
        <v>117</v>
      </c>
      <c r="K179" s="73">
        <v>6</v>
      </c>
      <c r="L179" s="20">
        <v>55</v>
      </c>
      <c r="M179" s="66">
        <f t="shared" si="22"/>
        <v>330</v>
      </c>
      <c r="N179" s="17" t="s">
        <v>16</v>
      </c>
      <c r="O179" s="18"/>
      <c r="P179" s="23">
        <f t="shared" si="23"/>
        <v>330</v>
      </c>
      <c r="Q179" s="96"/>
      <c r="R179" s="43">
        <f t="shared" si="2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8"/>
        <v>0</v>
      </c>
      <c r="H180" s="82">
        <v>0</v>
      </c>
      <c r="I180" s="80">
        <v>0</v>
      </c>
      <c r="J180" s="46">
        <f t="shared" si="19"/>
        <v>0</v>
      </c>
      <c r="K180" s="73"/>
      <c r="L180" s="20">
        <v>85</v>
      </c>
      <c r="M180" s="66">
        <f t="shared" si="22"/>
        <v>0</v>
      </c>
      <c r="N180" s="17" t="s">
        <v>16</v>
      </c>
      <c r="O180" s="18"/>
      <c r="P180" s="23">
        <f t="shared" si="23"/>
        <v>0</v>
      </c>
      <c r="Q180" s="96"/>
      <c r="R180" s="43">
        <f t="shared" si="2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0</v>
      </c>
      <c r="F181" s="72">
        <v>0</v>
      </c>
      <c r="G181" s="46">
        <f t="shared" si="18"/>
        <v>0</v>
      </c>
      <c r="H181" s="82">
        <v>0</v>
      </c>
      <c r="I181" s="80">
        <v>0</v>
      </c>
      <c r="J181" s="46">
        <f t="shared" si="19"/>
        <v>0</v>
      </c>
      <c r="K181" s="73"/>
      <c r="L181" s="20">
        <v>50</v>
      </c>
      <c r="M181" s="66">
        <f t="shared" si="22"/>
        <v>0</v>
      </c>
      <c r="N181" s="17" t="s">
        <v>16</v>
      </c>
      <c r="O181" s="18"/>
      <c r="P181" s="23">
        <f t="shared" si="23"/>
        <v>0</v>
      </c>
      <c r="Q181" s="94">
        <v>33</v>
      </c>
      <c r="R181" s="43">
        <f t="shared" si="2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0</v>
      </c>
      <c r="F182" s="72">
        <v>0</v>
      </c>
      <c r="G182" s="46">
        <f t="shared" si="18"/>
        <v>0</v>
      </c>
      <c r="H182" s="82">
        <v>0</v>
      </c>
      <c r="I182" s="80">
        <v>0</v>
      </c>
      <c r="J182" s="46">
        <f t="shared" si="19"/>
        <v>0</v>
      </c>
      <c r="K182" s="73"/>
      <c r="L182" s="20">
        <v>120</v>
      </c>
      <c r="M182" s="66">
        <f t="shared" si="22"/>
        <v>0</v>
      </c>
      <c r="N182" s="17" t="s">
        <v>16</v>
      </c>
      <c r="O182" s="18"/>
      <c r="P182" s="23">
        <f t="shared" si="23"/>
        <v>0</v>
      </c>
      <c r="Q182" s="94">
        <v>83</v>
      </c>
      <c r="R182" s="43">
        <f t="shared" si="2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8"/>
        <v>0</v>
      </c>
      <c r="H184" s="82">
        <v>0</v>
      </c>
      <c r="I184" s="80">
        <v>0</v>
      </c>
      <c r="J184" s="46">
        <f t="shared" si="19"/>
        <v>0</v>
      </c>
      <c r="K184" s="73"/>
      <c r="L184" s="20">
        <v>25</v>
      </c>
      <c r="M184" s="66">
        <f t="shared" si="22"/>
        <v>0</v>
      </c>
      <c r="N184" s="17" t="s">
        <v>16</v>
      </c>
      <c r="O184" s="18"/>
      <c r="P184" s="23">
        <f t="shared" si="23"/>
        <v>0</v>
      </c>
      <c r="Q184" s="94">
        <v>15</v>
      </c>
      <c r="R184" s="43">
        <f t="shared" si="2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8"/>
        <v>0</v>
      </c>
      <c r="H185" s="82">
        <v>0</v>
      </c>
      <c r="I185" s="80">
        <v>0</v>
      </c>
      <c r="J185" s="46">
        <f t="shared" si="19"/>
        <v>0</v>
      </c>
      <c r="K185" s="73"/>
      <c r="L185" s="20">
        <v>25</v>
      </c>
      <c r="M185" s="66">
        <f t="shared" si="22"/>
        <v>0</v>
      </c>
      <c r="N185" s="17" t="s">
        <v>16</v>
      </c>
      <c r="O185" s="18"/>
      <c r="P185" s="23">
        <f t="shared" si="23"/>
        <v>0</v>
      </c>
      <c r="Q185" s="94">
        <v>15</v>
      </c>
      <c r="R185" s="43">
        <f t="shared" si="2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8"/>
        <v>0</v>
      </c>
      <c r="H186" s="82">
        <v>0</v>
      </c>
      <c r="I186" s="80">
        <v>0</v>
      </c>
      <c r="J186" s="46">
        <f t="shared" si="19"/>
        <v>0</v>
      </c>
      <c r="K186" s="73"/>
      <c r="L186" s="20">
        <v>25</v>
      </c>
      <c r="M186" s="66">
        <f t="shared" si="22"/>
        <v>0</v>
      </c>
      <c r="N186" s="17" t="s">
        <v>16</v>
      </c>
      <c r="O186" s="18"/>
      <c r="P186" s="23">
        <f t="shared" si="23"/>
        <v>0</v>
      </c>
      <c r="Q186" s="94">
        <v>15</v>
      </c>
      <c r="R186" s="43">
        <f t="shared" si="2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8"/>
        <v>0</v>
      </c>
      <c r="H187" s="82">
        <v>0</v>
      </c>
      <c r="I187" s="80">
        <v>0</v>
      </c>
      <c r="J187" s="46">
        <f t="shared" si="19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8"/>
        <v>0</v>
      </c>
      <c r="H188" s="82">
        <v>0</v>
      </c>
      <c r="I188" s="80">
        <v>0</v>
      </c>
      <c r="J188" s="46">
        <f t="shared" si="19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8"/>
        <v>0</v>
      </c>
      <c r="H189" s="82">
        <v>0</v>
      </c>
      <c r="I189" s="80">
        <v>0</v>
      </c>
      <c r="J189" s="46">
        <f t="shared" si="19"/>
        <v>0</v>
      </c>
      <c r="K189" s="73"/>
      <c r="L189" s="20">
        <v>10</v>
      </c>
      <c r="M189" s="66">
        <f t="shared" si="22"/>
        <v>0</v>
      </c>
      <c r="N189" s="17" t="s">
        <v>16</v>
      </c>
      <c r="O189" s="18"/>
      <c r="P189" s="23">
        <f t="shared" si="23"/>
        <v>0</v>
      </c>
      <c r="Q189" s="96"/>
      <c r="R189" s="43">
        <f t="shared" si="2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8"/>
        <v>0</v>
      </c>
      <c r="H190" s="82">
        <v>0</v>
      </c>
      <c r="I190" s="80">
        <v>0</v>
      </c>
      <c r="J190" s="46">
        <f t="shared" si="19"/>
        <v>0</v>
      </c>
      <c r="K190" s="73"/>
      <c r="L190" s="20">
        <v>10</v>
      </c>
      <c r="M190" s="66">
        <f t="shared" si="22"/>
        <v>0</v>
      </c>
      <c r="N190" s="17" t="s">
        <v>16</v>
      </c>
      <c r="O190" s="18"/>
      <c r="P190" s="23">
        <f t="shared" si="23"/>
        <v>0</v>
      </c>
      <c r="Q190" s="96"/>
      <c r="R190" s="43">
        <f t="shared" si="2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8</v>
      </c>
      <c r="F191" s="72">
        <v>0</v>
      </c>
      <c r="G191" s="46">
        <f t="shared" si="18"/>
        <v>8</v>
      </c>
      <c r="H191" s="82">
        <v>0</v>
      </c>
      <c r="I191" s="80">
        <v>0</v>
      </c>
      <c r="J191" s="46">
        <f t="shared" si="19"/>
        <v>8</v>
      </c>
      <c r="K191" s="73"/>
      <c r="L191" s="20">
        <v>20</v>
      </c>
      <c r="M191" s="66">
        <f t="shared" si="22"/>
        <v>0</v>
      </c>
      <c r="N191" s="17" t="s">
        <v>16</v>
      </c>
      <c r="O191" s="18"/>
      <c r="P191" s="23">
        <f t="shared" si="23"/>
        <v>0</v>
      </c>
      <c r="Q191" s="96"/>
      <c r="R191" s="43">
        <f t="shared" si="2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8"/>
        <v>0</v>
      </c>
      <c r="H192" s="82">
        <v>0</v>
      </c>
      <c r="I192" s="80">
        <v>0</v>
      </c>
      <c r="J192" s="46">
        <f t="shared" si="19"/>
        <v>0</v>
      </c>
      <c r="K192" s="73"/>
      <c r="L192" s="20">
        <v>800</v>
      </c>
      <c r="M192" s="66">
        <f t="shared" si="22"/>
        <v>0</v>
      </c>
      <c r="N192" s="17" t="s">
        <v>16</v>
      </c>
      <c r="O192" s="18"/>
      <c r="P192" s="23">
        <f t="shared" si="23"/>
        <v>0</v>
      </c>
      <c r="Q192" s="96"/>
      <c r="R192" s="43">
        <f t="shared" si="2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8"/>
        <v>0</v>
      </c>
      <c r="H193" s="82">
        <v>0</v>
      </c>
      <c r="I193" s="80">
        <v>0</v>
      </c>
      <c r="J193" s="46">
        <f t="shared" si="19"/>
        <v>0</v>
      </c>
      <c r="K193" s="73"/>
      <c r="L193" s="20">
        <v>150</v>
      </c>
      <c r="M193" s="66">
        <f t="shared" si="22"/>
        <v>0</v>
      </c>
      <c r="N193" s="17" t="s">
        <v>16</v>
      </c>
      <c r="O193" s="18"/>
      <c r="P193" s="23">
        <f t="shared" si="23"/>
        <v>0</v>
      </c>
      <c r="Q193" s="96"/>
      <c r="R193" s="43">
        <f t="shared" si="2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8"/>
        <v>0</v>
      </c>
      <c r="H194" s="82">
        <v>0</v>
      </c>
      <c r="I194" s="80">
        <v>0</v>
      </c>
      <c r="J194" s="46">
        <f t="shared" si="19"/>
        <v>0</v>
      </c>
      <c r="K194" s="73"/>
      <c r="L194" s="20">
        <v>200</v>
      </c>
      <c r="M194" s="66">
        <f t="shared" si="22"/>
        <v>0</v>
      </c>
      <c r="N194" s="17" t="s">
        <v>16</v>
      </c>
      <c r="O194" s="18"/>
      <c r="P194" s="23">
        <f t="shared" si="23"/>
        <v>0</v>
      </c>
      <c r="Q194" s="96"/>
      <c r="R194" s="43">
        <f t="shared" si="2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8"/>
        <v>0</v>
      </c>
      <c r="H195" s="82">
        <v>0</v>
      </c>
      <c r="I195" s="80">
        <v>0</v>
      </c>
      <c r="J195" s="46">
        <f t="shared" si="19"/>
        <v>0</v>
      </c>
      <c r="K195" s="73"/>
      <c r="L195" s="20">
        <v>250</v>
      </c>
      <c r="M195" s="66">
        <f t="shared" si="22"/>
        <v>0</v>
      </c>
      <c r="N195" s="17" t="s">
        <v>16</v>
      </c>
      <c r="O195" s="18"/>
      <c r="P195" s="23">
        <f t="shared" si="23"/>
        <v>0</v>
      </c>
      <c r="Q195" s="96"/>
      <c r="R195" s="43">
        <f t="shared" si="2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8"/>
        <v>0</v>
      </c>
      <c r="H196" s="82">
        <v>0</v>
      </c>
      <c r="I196" s="80">
        <v>0</v>
      </c>
      <c r="J196" s="46">
        <f t="shared" si="19"/>
        <v>0</v>
      </c>
      <c r="K196" s="73"/>
      <c r="L196" s="20">
        <v>50</v>
      </c>
      <c r="M196" s="66">
        <f t="shared" si="22"/>
        <v>0</v>
      </c>
      <c r="N196" s="17" t="s">
        <v>16</v>
      </c>
      <c r="O196" s="18"/>
      <c r="P196" s="23">
        <f t="shared" si="23"/>
        <v>0</v>
      </c>
      <c r="Q196" s="96"/>
      <c r="R196" s="43">
        <f t="shared" si="2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8"/>
        <v>0</v>
      </c>
      <c r="H197" s="82">
        <v>0</v>
      </c>
      <c r="I197" s="80">
        <v>0</v>
      </c>
      <c r="J197" s="46">
        <f t="shared" si="19"/>
        <v>0</v>
      </c>
      <c r="K197" s="73"/>
      <c r="L197" s="20">
        <v>0</v>
      </c>
      <c r="M197" s="66">
        <f t="shared" si="22"/>
        <v>0</v>
      </c>
      <c r="N197" s="17" t="s">
        <v>16</v>
      </c>
      <c r="O197" s="18"/>
      <c r="P197" s="23">
        <f t="shared" si="23"/>
        <v>0</v>
      </c>
      <c r="Q197" s="96"/>
      <c r="R197" s="43">
        <f t="shared" si="2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si="18"/>
        <v>0</v>
      </c>
      <c r="H198" s="82">
        <v>0</v>
      </c>
      <c r="I198" s="80">
        <v>0</v>
      </c>
      <c r="J198" s="46">
        <f t="shared" si="19"/>
        <v>0</v>
      </c>
      <c r="K198" s="73"/>
      <c r="L198" s="20">
        <v>45</v>
      </c>
      <c r="M198" s="66">
        <f t="shared" si="22"/>
        <v>0</v>
      </c>
      <c r="N198" s="17" t="s">
        <v>16</v>
      </c>
      <c r="O198" s="18"/>
      <c r="P198" s="23">
        <f t="shared" si="23"/>
        <v>0</v>
      </c>
      <c r="Q198" s="94"/>
      <c r="R198" s="43">
        <f t="shared" si="2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8"/>
        <v>0</v>
      </c>
      <c r="H199" s="82">
        <v>0</v>
      </c>
      <c r="I199" s="80">
        <v>0</v>
      </c>
      <c r="J199" s="46">
        <f t="shared" si="19"/>
        <v>0</v>
      </c>
      <c r="K199" s="73"/>
      <c r="L199" s="20">
        <v>35</v>
      </c>
      <c r="M199" s="66">
        <f t="shared" si="22"/>
        <v>0</v>
      </c>
      <c r="N199" s="17" t="s">
        <v>16</v>
      </c>
      <c r="O199" s="18"/>
      <c r="P199" s="23">
        <f t="shared" si="23"/>
        <v>0</v>
      </c>
      <c r="Q199" s="94"/>
      <c r="R199" s="43">
        <f t="shared" si="2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8"/>
        <v>0</v>
      </c>
      <c r="H200" s="82">
        <v>0</v>
      </c>
      <c r="I200" s="80">
        <v>0</v>
      </c>
      <c r="J200" s="46">
        <f t="shared" si="19"/>
        <v>0</v>
      </c>
      <c r="K200" s="73"/>
      <c r="L200" s="20">
        <v>25</v>
      </c>
      <c r="M200" s="66">
        <f t="shared" si="22"/>
        <v>0</v>
      </c>
      <c r="N200" s="17" t="s">
        <v>16</v>
      </c>
      <c r="O200" s="18"/>
      <c r="P200" s="23">
        <f t="shared" si="23"/>
        <v>0</v>
      </c>
      <c r="Q200" s="94"/>
      <c r="R200" s="43">
        <f t="shared" si="2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8"/>
        <v>0</v>
      </c>
      <c r="H202" s="82">
        <v>0</v>
      </c>
      <c r="I202" s="80">
        <v>0</v>
      </c>
      <c r="J202" s="46">
        <f t="shared" si="19"/>
        <v>0</v>
      </c>
      <c r="K202" s="73"/>
      <c r="L202" s="20">
        <v>60</v>
      </c>
      <c r="M202" s="66">
        <f t="shared" si="22"/>
        <v>0</v>
      </c>
      <c r="N202" s="17" t="s">
        <v>16</v>
      </c>
      <c r="O202" s="18"/>
      <c r="P202" s="23">
        <f t="shared" si="23"/>
        <v>0</v>
      </c>
      <c r="Q202" s="96"/>
      <c r="R202" s="43">
        <f t="shared" si="2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8"/>
        <v>0</v>
      </c>
      <c r="H203" s="82">
        <v>0</v>
      </c>
      <c r="I203" s="80">
        <v>0</v>
      </c>
      <c r="J203" s="46">
        <f t="shared" si="19"/>
        <v>0</v>
      </c>
      <c r="K203" s="73"/>
      <c r="L203" s="20">
        <v>250</v>
      </c>
      <c r="M203" s="66">
        <f t="shared" si="22"/>
        <v>0</v>
      </c>
      <c r="N203" s="17" t="s">
        <v>16</v>
      </c>
      <c r="O203" s="18"/>
      <c r="P203" s="23">
        <f t="shared" si="23"/>
        <v>0</v>
      </c>
      <c r="Q203" s="96"/>
      <c r="R203" s="43">
        <f t="shared" si="2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8"/>
        <v>0</v>
      </c>
      <c r="H204" s="82">
        <v>0</v>
      </c>
      <c r="I204" s="80">
        <v>0</v>
      </c>
      <c r="J204" s="46">
        <f t="shared" si="19"/>
        <v>0</v>
      </c>
      <c r="K204" s="73"/>
      <c r="L204" s="20">
        <v>100</v>
      </c>
      <c r="M204" s="66">
        <f t="shared" si="22"/>
        <v>0</v>
      </c>
      <c r="N204" s="17" t="s">
        <v>16</v>
      </c>
      <c r="O204" s="18"/>
      <c r="P204" s="23">
        <f t="shared" si="23"/>
        <v>0</v>
      </c>
      <c r="Q204" s="96"/>
      <c r="R204" s="43">
        <f t="shared" si="2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8"/>
        <v>0</v>
      </c>
      <c r="H205" s="82">
        <v>0</v>
      </c>
      <c r="I205" s="80">
        <v>0</v>
      </c>
      <c r="J205" s="46">
        <f t="shared" si="19"/>
        <v>0</v>
      </c>
      <c r="K205" s="73"/>
      <c r="L205" s="20">
        <v>350</v>
      </c>
      <c r="M205" s="66">
        <f t="shared" si="22"/>
        <v>0</v>
      </c>
      <c r="N205" s="17" t="s">
        <v>16</v>
      </c>
      <c r="O205" s="18"/>
      <c r="P205" s="23">
        <f t="shared" si="23"/>
        <v>0</v>
      </c>
      <c r="Q205" s="96"/>
      <c r="R205" s="43">
        <f t="shared" si="2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ref="G206:G225" si="25">E206+F206</f>
        <v>0</v>
      </c>
      <c r="H206" s="82">
        <v>0</v>
      </c>
      <c r="I206" s="80">
        <v>0</v>
      </c>
      <c r="J206" s="46">
        <f t="shared" ref="J206:J225" si="26">+G206-H206-K206-I206</f>
        <v>0</v>
      </c>
      <c r="K206" s="73"/>
      <c r="L206" s="20">
        <v>60</v>
      </c>
      <c r="M206" s="66">
        <f t="shared" si="22"/>
        <v>0</v>
      </c>
      <c r="N206" s="17" t="s">
        <v>16</v>
      </c>
      <c r="O206" s="18"/>
      <c r="P206" s="23">
        <f t="shared" si="23"/>
        <v>0</v>
      </c>
      <c r="Q206" s="96"/>
      <c r="R206" s="43">
        <f t="shared" si="2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25"/>
        <v>0</v>
      </c>
      <c r="H207" s="82">
        <v>0</v>
      </c>
      <c r="I207" s="80">
        <v>0</v>
      </c>
      <c r="J207" s="46">
        <f t="shared" si="26"/>
        <v>0</v>
      </c>
      <c r="K207" s="73"/>
      <c r="L207" s="20">
        <v>50</v>
      </c>
      <c r="M207" s="66">
        <f t="shared" si="22"/>
        <v>0</v>
      </c>
      <c r="N207" s="17" t="s">
        <v>16</v>
      </c>
      <c r="O207" s="18"/>
      <c r="P207" s="23">
        <f t="shared" si="23"/>
        <v>0</v>
      </c>
      <c r="Q207" s="96"/>
      <c r="R207" s="43">
        <f t="shared" si="2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25"/>
        <v>0</v>
      </c>
      <c r="H208" s="82">
        <v>0</v>
      </c>
      <c r="I208" s="80">
        <v>0</v>
      </c>
      <c r="J208" s="46">
        <f t="shared" si="26"/>
        <v>0</v>
      </c>
      <c r="K208" s="73"/>
      <c r="L208" s="20">
        <v>100</v>
      </c>
      <c r="M208" s="66">
        <f t="shared" si="22"/>
        <v>0</v>
      </c>
      <c r="N208" s="17" t="s">
        <v>16</v>
      </c>
      <c r="O208" s="18"/>
      <c r="P208" s="23">
        <f t="shared" si="23"/>
        <v>0</v>
      </c>
      <c r="Q208" s="96"/>
      <c r="R208" s="43">
        <f t="shared" si="2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25"/>
        <v>0</v>
      </c>
      <c r="H209" s="82">
        <v>0</v>
      </c>
      <c r="I209" s="80">
        <v>0</v>
      </c>
      <c r="J209" s="46">
        <f t="shared" si="26"/>
        <v>0</v>
      </c>
      <c r="K209" s="73"/>
      <c r="L209" s="20">
        <v>120</v>
      </c>
      <c r="M209" s="66">
        <f t="shared" si="22"/>
        <v>0</v>
      </c>
      <c r="N209" s="17" t="s">
        <v>16</v>
      </c>
      <c r="O209" s="18"/>
      <c r="P209" s="23">
        <f t="shared" si="23"/>
        <v>0</v>
      </c>
      <c r="Q209" s="96"/>
      <c r="R209" s="43">
        <f t="shared" si="2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25"/>
        <v>0</v>
      </c>
      <c r="H210" s="82">
        <v>0</v>
      </c>
      <c r="I210" s="80">
        <v>0</v>
      </c>
      <c r="J210" s="46">
        <f t="shared" si="26"/>
        <v>0</v>
      </c>
      <c r="K210" s="73"/>
      <c r="L210" s="20">
        <v>60</v>
      </c>
      <c r="M210" s="66">
        <f t="shared" si="22"/>
        <v>0</v>
      </c>
      <c r="N210" s="17" t="s">
        <v>16</v>
      </c>
      <c r="O210" s="18"/>
      <c r="P210" s="23">
        <f t="shared" si="23"/>
        <v>0</v>
      </c>
      <c r="Q210" s="96"/>
      <c r="R210" s="43">
        <f t="shared" si="2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25"/>
        <v>0</v>
      </c>
      <c r="H211" s="82">
        <v>0</v>
      </c>
      <c r="I211" s="80">
        <v>0</v>
      </c>
      <c r="J211" s="46">
        <f t="shared" si="26"/>
        <v>0</v>
      </c>
      <c r="K211" s="73"/>
      <c r="L211" s="20">
        <v>150</v>
      </c>
      <c r="M211" s="66">
        <f t="shared" si="22"/>
        <v>0</v>
      </c>
      <c r="N211" s="17" t="s">
        <v>16</v>
      </c>
      <c r="O211" s="18"/>
      <c r="P211" s="23">
        <f t="shared" si="23"/>
        <v>0</v>
      </c>
      <c r="Q211" s="96"/>
      <c r="R211" s="43">
        <f t="shared" si="2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25"/>
        <v>0</v>
      </c>
      <c r="H212" s="82">
        <v>0</v>
      </c>
      <c r="I212" s="80">
        <v>0</v>
      </c>
      <c r="J212" s="46">
        <f t="shared" si="26"/>
        <v>0</v>
      </c>
      <c r="K212" s="73"/>
      <c r="L212" s="20">
        <v>150</v>
      </c>
      <c r="M212" s="66">
        <f t="shared" si="22"/>
        <v>0</v>
      </c>
      <c r="N212" s="17" t="s">
        <v>16</v>
      </c>
      <c r="O212" s="18"/>
      <c r="P212" s="23">
        <f t="shared" si="23"/>
        <v>0</v>
      </c>
      <c r="Q212" s="96"/>
      <c r="R212" s="43">
        <f t="shared" si="2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25"/>
        <v>0</v>
      </c>
      <c r="H213" s="82">
        <v>0</v>
      </c>
      <c r="I213" s="80">
        <v>0</v>
      </c>
      <c r="J213" s="46">
        <f t="shared" si="26"/>
        <v>0</v>
      </c>
      <c r="K213" s="73"/>
      <c r="L213" s="20">
        <v>200</v>
      </c>
      <c r="M213" s="66">
        <f t="shared" si="22"/>
        <v>0</v>
      </c>
      <c r="N213" s="17" t="s">
        <v>16</v>
      </c>
      <c r="O213" s="18"/>
      <c r="P213" s="23">
        <f t="shared" si="23"/>
        <v>0</v>
      </c>
      <c r="Q213" s="96"/>
      <c r="R213" s="43">
        <f t="shared" si="2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25"/>
        <v>0</v>
      </c>
      <c r="H214" s="82">
        <v>0</v>
      </c>
      <c r="I214" s="80">
        <v>0</v>
      </c>
      <c r="J214" s="46">
        <f t="shared" si="26"/>
        <v>0</v>
      </c>
      <c r="K214" s="73"/>
      <c r="L214" s="20"/>
      <c r="M214" s="66">
        <f t="shared" si="22"/>
        <v>0</v>
      </c>
      <c r="N214" s="17" t="s">
        <v>16</v>
      </c>
      <c r="O214" s="18"/>
      <c r="P214" s="23">
        <f t="shared" si="23"/>
        <v>0</v>
      </c>
      <c r="Q214" s="96"/>
      <c r="R214" s="43">
        <f t="shared" si="2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+'11'!J215</f>
        <v>3</v>
      </c>
      <c r="F215" s="72">
        <v>0</v>
      </c>
      <c r="G215" s="46">
        <f t="shared" si="25"/>
        <v>3</v>
      </c>
      <c r="H215" s="82">
        <v>0</v>
      </c>
      <c r="I215" s="80">
        <v>0</v>
      </c>
      <c r="J215" s="46">
        <f t="shared" si="26"/>
        <v>3</v>
      </c>
      <c r="K215" s="73"/>
      <c r="L215" s="20">
        <v>40</v>
      </c>
      <c r="M215" s="66">
        <f t="shared" si="22"/>
        <v>0</v>
      </c>
      <c r="N215" s="17" t="s">
        <v>16</v>
      </c>
      <c r="O215" s="18"/>
      <c r="P215" s="23">
        <f t="shared" si="23"/>
        <v>0</v>
      </c>
      <c r="Q215" s="94"/>
      <c r="R215" s="43">
        <f t="shared" si="2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+'11'!J216</f>
        <v>10</v>
      </c>
      <c r="F216" s="72">
        <v>0</v>
      </c>
      <c r="G216" s="46">
        <f t="shared" si="25"/>
        <v>10</v>
      </c>
      <c r="H216" s="82">
        <v>0</v>
      </c>
      <c r="I216" s="80">
        <v>0</v>
      </c>
      <c r="J216" s="46">
        <f t="shared" si="26"/>
        <v>10</v>
      </c>
      <c r="K216" s="73"/>
      <c r="L216" s="20">
        <v>40</v>
      </c>
      <c r="M216" s="66">
        <f t="shared" si="22"/>
        <v>0</v>
      </c>
      <c r="N216" s="17" t="s">
        <v>16</v>
      </c>
      <c r="O216" s="18"/>
      <c r="P216" s="23">
        <f t="shared" si="23"/>
        <v>0</v>
      </c>
      <c r="Q216" s="94"/>
      <c r="R216" s="43">
        <f t="shared" si="2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+'11'!J217</f>
        <v>0</v>
      </c>
      <c r="F217" s="72">
        <v>0</v>
      </c>
      <c r="G217" s="46">
        <f t="shared" si="25"/>
        <v>0</v>
      </c>
      <c r="H217" s="82">
        <v>0</v>
      </c>
      <c r="I217" s="80">
        <v>0</v>
      </c>
      <c r="J217" s="46">
        <f t="shared" si="26"/>
        <v>0</v>
      </c>
      <c r="K217" s="73"/>
      <c r="L217" s="20">
        <v>35</v>
      </c>
      <c r="M217" s="66">
        <f t="shared" si="22"/>
        <v>0</v>
      </c>
      <c r="N217" s="17" t="s">
        <v>16</v>
      </c>
      <c r="O217" s="18"/>
      <c r="P217" s="23">
        <f t="shared" si="23"/>
        <v>0</v>
      </c>
      <c r="Q217" s="94"/>
      <c r="R217" s="43">
        <f t="shared" si="2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+'11'!J218</f>
        <v>0</v>
      </c>
      <c r="F218" s="72">
        <v>0</v>
      </c>
      <c r="G218" s="46">
        <f t="shared" si="25"/>
        <v>0</v>
      </c>
      <c r="H218" s="82">
        <v>0</v>
      </c>
      <c r="I218" s="80">
        <v>0</v>
      </c>
      <c r="J218" s="46">
        <f t="shared" si="26"/>
        <v>0</v>
      </c>
      <c r="K218" s="73"/>
      <c r="L218" s="20">
        <v>35</v>
      </c>
      <c r="M218" s="66">
        <f t="shared" si="22"/>
        <v>0</v>
      </c>
      <c r="N218" s="17" t="s">
        <v>16</v>
      </c>
      <c r="O218" s="18"/>
      <c r="P218" s="23">
        <f t="shared" si="23"/>
        <v>0</v>
      </c>
      <c r="Q218" s="94"/>
      <c r="R218" s="43">
        <f t="shared" si="2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+'11'!J219</f>
        <v>0</v>
      </c>
      <c r="F219" s="72">
        <v>0</v>
      </c>
      <c r="G219" s="46">
        <f t="shared" si="25"/>
        <v>0</v>
      </c>
      <c r="H219" s="82">
        <v>0</v>
      </c>
      <c r="I219" s="80">
        <v>0</v>
      </c>
      <c r="J219" s="46">
        <f t="shared" si="26"/>
        <v>0</v>
      </c>
      <c r="K219" s="73"/>
      <c r="L219" s="20">
        <v>35</v>
      </c>
      <c r="M219" s="66">
        <f t="shared" ref="M219:M225" si="27">+L219*K219</f>
        <v>0</v>
      </c>
      <c r="N219" s="17" t="s">
        <v>16</v>
      </c>
      <c r="O219" s="18"/>
      <c r="P219" s="23">
        <f t="shared" ref="P219:P225" si="28">SUM(M219-O219)</f>
        <v>0</v>
      </c>
      <c r="Q219" s="94"/>
      <c r="R219" s="43">
        <f t="shared" ref="R219:R225" si="2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25"/>
        <v>0</v>
      </c>
      <c r="H220" s="82">
        <v>0</v>
      </c>
      <c r="I220" s="80">
        <v>0</v>
      </c>
      <c r="J220" s="46">
        <f t="shared" si="26"/>
        <v>0</v>
      </c>
      <c r="K220" s="73"/>
      <c r="L220" s="20"/>
      <c r="M220" s="66">
        <f t="shared" si="27"/>
        <v>0</v>
      </c>
      <c r="N220" s="17" t="s">
        <v>16</v>
      </c>
      <c r="O220" s="18"/>
      <c r="P220" s="23">
        <f t="shared" si="28"/>
        <v>0</v>
      </c>
      <c r="Q220" s="94"/>
      <c r="R220" s="43">
        <f t="shared" si="2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25"/>
        <v>0</v>
      </c>
      <c r="H221" s="82">
        <v>0</v>
      </c>
      <c r="I221" s="80">
        <v>0</v>
      </c>
      <c r="J221" s="46">
        <f t="shared" si="26"/>
        <v>0</v>
      </c>
      <c r="K221" s="73"/>
      <c r="L221" s="20"/>
      <c r="M221" s="66">
        <f t="shared" si="27"/>
        <v>0</v>
      </c>
      <c r="N221" s="17" t="s">
        <v>16</v>
      </c>
      <c r="O221" s="18"/>
      <c r="P221" s="23">
        <f t="shared" si="28"/>
        <v>0</v>
      </c>
      <c r="Q221" s="94"/>
      <c r="R221" s="43">
        <f t="shared" si="2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25"/>
        <v>0</v>
      </c>
      <c r="H222" s="82">
        <v>0</v>
      </c>
      <c r="I222" s="80">
        <v>0</v>
      </c>
      <c r="J222" s="46">
        <f t="shared" si="26"/>
        <v>0</v>
      </c>
      <c r="K222" s="73"/>
      <c r="L222" s="20"/>
      <c r="M222" s="66">
        <f t="shared" si="27"/>
        <v>0</v>
      </c>
      <c r="N222" s="17" t="s">
        <v>16</v>
      </c>
      <c r="O222" s="18"/>
      <c r="P222" s="23">
        <f t="shared" si="28"/>
        <v>0</v>
      </c>
      <c r="Q222" s="94"/>
      <c r="R222" s="43">
        <f t="shared" si="2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25"/>
        <v>0</v>
      </c>
      <c r="H223" s="82">
        <v>0</v>
      </c>
      <c r="I223" s="80">
        <v>0</v>
      </c>
      <c r="J223" s="46">
        <f t="shared" si="26"/>
        <v>0</v>
      </c>
      <c r="K223" s="73"/>
      <c r="L223" s="20"/>
      <c r="M223" s="66">
        <f t="shared" si="27"/>
        <v>0</v>
      </c>
      <c r="N223" s="17" t="s">
        <v>16</v>
      </c>
      <c r="O223" s="18"/>
      <c r="P223" s="23">
        <f t="shared" si="28"/>
        <v>0</v>
      </c>
      <c r="Q223" s="94"/>
      <c r="R223" s="43">
        <f t="shared" si="2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25"/>
        <v>0</v>
      </c>
      <c r="H224" s="82">
        <v>0</v>
      </c>
      <c r="I224" s="80">
        <v>0</v>
      </c>
      <c r="J224" s="46">
        <f t="shared" si="26"/>
        <v>0</v>
      </c>
      <c r="K224" s="73"/>
      <c r="L224" s="20"/>
      <c r="M224" s="66">
        <f t="shared" si="27"/>
        <v>0</v>
      </c>
      <c r="N224" s="17" t="s">
        <v>16</v>
      </c>
      <c r="O224" s="18"/>
      <c r="P224" s="23">
        <f t="shared" si="28"/>
        <v>0</v>
      </c>
      <c r="Q224" s="94"/>
      <c r="R224" s="43">
        <f t="shared" si="29"/>
        <v>0</v>
      </c>
    </row>
    <row r="225" spans="1:30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25"/>
        <v>0</v>
      </c>
      <c r="H225" s="82">
        <v>0</v>
      </c>
      <c r="I225" s="80">
        <v>0</v>
      </c>
      <c r="J225" s="46">
        <f t="shared" si="26"/>
        <v>0</v>
      </c>
      <c r="K225" s="73"/>
      <c r="L225" s="20"/>
      <c r="M225" s="66">
        <f t="shared" si="27"/>
        <v>0</v>
      </c>
      <c r="N225" s="17" t="s">
        <v>16</v>
      </c>
      <c r="O225" s="18"/>
      <c r="P225" s="23">
        <f t="shared" si="28"/>
        <v>0</v>
      </c>
      <c r="Q225" s="94"/>
      <c r="R225" s="43">
        <f t="shared" si="29"/>
        <v>0</v>
      </c>
    </row>
    <row r="226" spans="1:3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1533.81</v>
      </c>
      <c r="S226" s="77"/>
    </row>
    <row r="227" spans="1:3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30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5200</v>
      </c>
    </row>
    <row r="229" spans="1:30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3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2655</v>
      </c>
      <c r="O230" s="2">
        <v>150</v>
      </c>
      <c r="P230" s="2">
        <v>50</v>
      </c>
      <c r="Q230" s="92">
        <v>180</v>
      </c>
      <c r="R230" s="2">
        <v>85</v>
      </c>
      <c r="S230" s="2">
        <v>100</v>
      </c>
      <c r="T230" s="2">
        <v>100</v>
      </c>
      <c r="U230" s="2">
        <v>130</v>
      </c>
      <c r="V230" s="2">
        <v>100</v>
      </c>
      <c r="W230" s="2">
        <v>200</v>
      </c>
      <c r="X230" s="2">
        <v>60</v>
      </c>
      <c r="Y230" s="2">
        <v>455</v>
      </c>
      <c r="Z230" s="2">
        <v>50</v>
      </c>
      <c r="AA230" s="2">
        <v>65</v>
      </c>
      <c r="AB230" s="2">
        <v>250</v>
      </c>
      <c r="AC230" s="2">
        <v>180</v>
      </c>
      <c r="AD230" s="2">
        <v>500</v>
      </c>
    </row>
    <row r="231" spans="1:30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30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30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30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2530</v>
      </c>
    </row>
    <row r="235" spans="1:30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2530</v>
      </c>
    </row>
    <row r="236" spans="1:30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30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30" x14ac:dyDescent="0.6">
      <c r="J238" s="2"/>
      <c r="L238" s="2"/>
    </row>
    <row r="239" spans="1:30" ht="24.6" x14ac:dyDescent="0.65">
      <c r="J239" s="2"/>
      <c r="L239" s="74" t="s">
        <v>273</v>
      </c>
      <c r="M239" s="2" t="s">
        <v>309</v>
      </c>
    </row>
    <row r="240" spans="1:3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AA312"/>
  <sheetViews>
    <sheetView zoomScale="80" zoomScaleNormal="80" workbookViewId="0">
      <pane xSplit="10" ySplit="4" topLeftCell="K222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4</v>
      </c>
      <c r="F5" s="72">
        <v>0</v>
      </c>
      <c r="G5" s="46">
        <f t="shared" ref="G5:G68" si="0">E5+F5</f>
        <v>4</v>
      </c>
      <c r="H5" s="82">
        <v>0</v>
      </c>
      <c r="I5" s="80">
        <v>0</v>
      </c>
      <c r="J5" s="46">
        <f t="shared" ref="J5:J68" si="1">+G5-H5-K5-I5</f>
        <v>0</v>
      </c>
      <c r="K5" s="73">
        <v>4</v>
      </c>
      <c r="L5" s="15">
        <v>50</v>
      </c>
      <c r="M5" s="66">
        <f>+L5*K5</f>
        <v>200</v>
      </c>
      <c r="N5" s="17" t="s">
        <v>16</v>
      </c>
      <c r="O5" s="18">
        <v>50</v>
      </c>
      <c r="P5" s="23">
        <f>SUM(M5-O5)</f>
        <v>150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28</v>
      </c>
      <c r="F6" s="72">
        <v>0</v>
      </c>
      <c r="G6" s="46">
        <f t="shared" si="0"/>
        <v>28</v>
      </c>
      <c r="H6" s="82">
        <v>0</v>
      </c>
      <c r="I6" s="80">
        <v>0</v>
      </c>
      <c r="J6" s="46">
        <f t="shared" si="1"/>
        <v>21</v>
      </c>
      <c r="K6" s="73">
        <v>7</v>
      </c>
      <c r="L6" s="15">
        <v>100</v>
      </c>
      <c r="M6" s="66">
        <f t="shared" ref="M6:M78" si="2">+L6*K6</f>
        <v>700</v>
      </c>
      <c r="N6" s="17" t="s">
        <v>16</v>
      </c>
      <c r="O6" s="18"/>
      <c r="P6" s="23">
        <f t="shared" ref="P6:P78" si="3">SUM(M6-O6)</f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0</v>
      </c>
      <c r="K11" s="73">
        <v>5</v>
      </c>
      <c r="L11" s="15">
        <v>50</v>
      </c>
      <c r="M11" s="66">
        <f t="shared" si="2"/>
        <v>250</v>
      </c>
      <c r="N11" s="17" t="s">
        <v>16</v>
      </c>
      <c r="O11" s="18"/>
      <c r="P11" s="23">
        <f t="shared" si="3"/>
        <v>250</v>
      </c>
      <c r="Q11" s="94">
        <v>16.940000000000001</v>
      </c>
      <c r="R11" s="43">
        <f t="shared" si="4"/>
        <v>84.7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3</v>
      </c>
      <c r="K14" s="73">
        <v>3</v>
      </c>
      <c r="L14" s="15">
        <v>50</v>
      </c>
      <c r="M14" s="66">
        <f t="shared" si="2"/>
        <v>150</v>
      </c>
      <c r="N14" s="17" t="s">
        <v>16</v>
      </c>
      <c r="O14" s="18"/>
      <c r="P14" s="23">
        <f t="shared" si="3"/>
        <v>150</v>
      </c>
      <c r="Q14" s="94">
        <v>21.22</v>
      </c>
      <c r="R14" s="43">
        <f t="shared" si="4"/>
        <v>63.66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7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0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13</v>
      </c>
      <c r="F22" s="72">
        <v>0</v>
      </c>
      <c r="G22" s="46">
        <f t="shared" si="0"/>
        <v>13</v>
      </c>
      <c r="H22" s="82">
        <v>0</v>
      </c>
      <c r="I22" s="80">
        <v>0</v>
      </c>
      <c r="J22" s="46">
        <f t="shared" si="1"/>
        <v>10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6</v>
      </c>
      <c r="F25" s="72">
        <v>0</v>
      </c>
      <c r="G25" s="46">
        <f t="shared" si="0"/>
        <v>6</v>
      </c>
      <c r="H25" s="82">
        <v>0</v>
      </c>
      <c r="I25" s="80">
        <v>0</v>
      </c>
      <c r="J25" s="46">
        <f t="shared" si="1"/>
        <v>0</v>
      </c>
      <c r="K25" s="73">
        <v>6</v>
      </c>
      <c r="L25" s="15">
        <v>100</v>
      </c>
      <c r="M25" s="66">
        <f t="shared" si="2"/>
        <v>600</v>
      </c>
      <c r="N25" s="17" t="s">
        <v>16</v>
      </c>
      <c r="O25" s="18"/>
      <c r="P25" s="23">
        <f t="shared" si="3"/>
        <v>600</v>
      </c>
      <c r="Q25" s="94">
        <v>39.770000000000003</v>
      </c>
      <c r="R25" s="43">
        <f t="shared" si="4"/>
        <v>238.62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3</v>
      </c>
      <c r="K28" s="73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0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13</v>
      </c>
      <c r="F32" s="72">
        <v>0</v>
      </c>
      <c r="G32" s="46">
        <f t="shared" si="0"/>
        <v>13</v>
      </c>
      <c r="H32" s="82">
        <v>0</v>
      </c>
      <c r="I32" s="80">
        <v>0</v>
      </c>
      <c r="J32" s="46">
        <f t="shared" si="1"/>
        <v>4</v>
      </c>
      <c r="K32" s="73">
        <v>9</v>
      </c>
      <c r="L32" s="15">
        <v>130</v>
      </c>
      <c r="M32" s="66">
        <f t="shared" si="2"/>
        <v>1170</v>
      </c>
      <c r="N32" s="17" t="s">
        <v>16</v>
      </c>
      <c r="O32" s="18"/>
      <c r="P32" s="23">
        <f t="shared" si="3"/>
        <v>1170</v>
      </c>
      <c r="Q32" s="94">
        <v>46.37</v>
      </c>
      <c r="R32" s="43">
        <f t="shared" si="4"/>
        <v>417.33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4</v>
      </c>
      <c r="F34" s="72">
        <v>0</v>
      </c>
      <c r="G34" s="46">
        <f t="shared" si="0"/>
        <v>4</v>
      </c>
      <c r="H34" s="82">
        <v>0</v>
      </c>
      <c r="I34" s="80">
        <v>0</v>
      </c>
      <c r="J34" s="46">
        <f t="shared" si="1"/>
        <v>2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0</v>
      </c>
      <c r="K38" s="73">
        <v>4</v>
      </c>
      <c r="L38" s="15">
        <v>50</v>
      </c>
      <c r="M38" s="66">
        <f t="shared" si="2"/>
        <v>200</v>
      </c>
      <c r="N38" s="17" t="s">
        <v>16</v>
      </c>
      <c r="O38" s="18"/>
      <c r="P38" s="23">
        <f t="shared" si="3"/>
        <v>200</v>
      </c>
      <c r="Q38" s="94">
        <v>27.84</v>
      </c>
      <c r="R38" s="43">
        <f t="shared" si="4"/>
        <v>111.36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0</v>
      </c>
      <c r="K39" s="73">
        <v>4</v>
      </c>
      <c r="L39" s="15">
        <v>50</v>
      </c>
      <c r="M39" s="66">
        <f t="shared" si="2"/>
        <v>200</v>
      </c>
      <c r="N39" s="17" t="s">
        <v>16</v>
      </c>
      <c r="O39" s="18"/>
      <c r="P39" s="23">
        <f t="shared" si="3"/>
        <v>200</v>
      </c>
      <c r="Q39" s="94">
        <v>27.12</v>
      </c>
      <c r="R39" s="43">
        <f t="shared" si="4"/>
        <v>108.48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9</v>
      </c>
      <c r="F46" s="72">
        <v>0</v>
      </c>
      <c r="G46" s="46">
        <f t="shared" si="0"/>
        <v>9</v>
      </c>
      <c r="H46" s="82">
        <v>0</v>
      </c>
      <c r="I46" s="80">
        <v>0</v>
      </c>
      <c r="J46" s="46">
        <f t="shared" si="1"/>
        <v>7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9</v>
      </c>
      <c r="F47" s="72">
        <v>0</v>
      </c>
      <c r="G47" s="46">
        <f>E47+F47</f>
        <v>9</v>
      </c>
      <c r="H47" s="82">
        <v>0</v>
      </c>
      <c r="I47" s="80">
        <v>0</v>
      </c>
      <c r="J47" s="46">
        <f>+G47-H47-K47-I47</f>
        <v>3</v>
      </c>
      <c r="K47" s="73">
        <v>6</v>
      </c>
      <c r="L47" s="20">
        <v>50</v>
      </c>
      <c r="M47" s="66">
        <f>+L47*K47</f>
        <v>300</v>
      </c>
      <c r="N47" s="17" t="s">
        <v>16</v>
      </c>
      <c r="O47" s="18"/>
      <c r="P47" s="23">
        <f>SUM(M47-O47)</f>
        <v>300</v>
      </c>
      <c r="Q47" s="94">
        <v>18.88</v>
      </c>
      <c r="R47" s="43">
        <f>+K47*Q47</f>
        <v>113.28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9</v>
      </c>
      <c r="F48" s="72">
        <v>0</v>
      </c>
      <c r="G48" s="46">
        <f t="shared" si="0"/>
        <v>9</v>
      </c>
      <c r="H48" s="82">
        <v>0</v>
      </c>
      <c r="I48" s="80">
        <v>0</v>
      </c>
      <c r="J48" s="46">
        <f t="shared" si="1"/>
        <v>8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6</v>
      </c>
      <c r="F50" s="72">
        <v>0</v>
      </c>
      <c r="G50" s="46">
        <f>E50+F50</f>
        <v>6</v>
      </c>
      <c r="H50" s="82">
        <v>0</v>
      </c>
      <c r="I50" s="80">
        <v>0</v>
      </c>
      <c r="J50" s="46">
        <f>+G50-H50-K50-I50</f>
        <v>4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>SUM(M50-O50)</f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9</v>
      </c>
      <c r="F52" s="72">
        <v>0</v>
      </c>
      <c r="G52" s="46">
        <f t="shared" si="0"/>
        <v>9</v>
      </c>
      <c r="H52" s="82">
        <v>0</v>
      </c>
      <c r="I52" s="80">
        <v>0</v>
      </c>
      <c r="J52" s="46">
        <f t="shared" si="1"/>
        <v>6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0</v>
      </c>
      <c r="F55" s="72">
        <v>0</v>
      </c>
      <c r="G55" s="46">
        <f t="shared" ref="G55:G62" si="5">E55+F55</f>
        <v>0</v>
      </c>
      <c r="H55" s="82">
        <v>0</v>
      </c>
      <c r="I55" s="80">
        <v>0</v>
      </c>
      <c r="J55" s="46">
        <f t="shared" ref="J55:J62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1</v>
      </c>
      <c r="F65" s="72">
        <v>0</v>
      </c>
      <c r="G65" s="46">
        <f t="shared" si="0"/>
        <v>1</v>
      </c>
      <c r="H65" s="82">
        <v>0</v>
      </c>
      <c r="I65" s="80">
        <v>0</v>
      </c>
      <c r="J65" s="46">
        <f t="shared" si="1"/>
        <v>0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ref="G69:G135" si="7">E69+F69</f>
        <v>0</v>
      </c>
      <c r="H69" s="82">
        <v>0</v>
      </c>
      <c r="I69" s="80">
        <v>0</v>
      </c>
      <c r="J69" s="46">
        <f t="shared" ref="J69:J135" si="8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si="7"/>
        <v>0</v>
      </c>
      <c r="H70" s="82">
        <v>0</v>
      </c>
      <c r="I70" s="80">
        <v>0</v>
      </c>
      <c r="J70" s="46">
        <f t="shared" si="8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2</v>
      </c>
      <c r="F73" s="72">
        <v>0</v>
      </c>
      <c r="G73" s="46">
        <f t="shared" ref="G73:G76" si="9">E73+F73</f>
        <v>2</v>
      </c>
      <c r="H73" s="82">
        <v>0</v>
      </c>
      <c r="I73" s="80">
        <v>0</v>
      </c>
      <c r="J73" s="46">
        <f t="shared" ref="J73:J76" si="10">+G73-H73-K73-I73</f>
        <v>0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/>
      <c r="P73" s="23">
        <f t="shared" si="3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4</v>
      </c>
      <c r="F75" s="72">
        <v>0</v>
      </c>
      <c r="G75" s="46">
        <f t="shared" si="9"/>
        <v>4</v>
      </c>
      <c r="H75" s="82">
        <v>0</v>
      </c>
      <c r="I75" s="80">
        <v>0</v>
      </c>
      <c r="J75" s="46">
        <f t="shared" si="10"/>
        <v>0</v>
      </c>
      <c r="K75" s="73">
        <v>4</v>
      </c>
      <c r="L75" s="21">
        <v>50</v>
      </c>
      <c r="M75" s="66">
        <f t="shared" si="2"/>
        <v>200</v>
      </c>
      <c r="N75" s="17" t="s">
        <v>16</v>
      </c>
      <c r="O75" s="18"/>
      <c r="P75" s="23">
        <f t="shared" si="3"/>
        <v>200</v>
      </c>
      <c r="Q75" s="94">
        <v>17.329999999999998</v>
      </c>
      <c r="R75" s="43">
        <f t="shared" si="4"/>
        <v>69.319999999999993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11">+L79*K79</f>
        <v>0</v>
      </c>
      <c r="N79" s="17" t="s">
        <v>16</v>
      </c>
      <c r="O79" s="18"/>
      <c r="P79" s="23">
        <f t="shared" ref="P79:P153" si="12">SUM(M79-O79)</f>
        <v>0</v>
      </c>
      <c r="Q79" s="94">
        <v>11.58</v>
      </c>
      <c r="R79" s="43">
        <f t="shared" ref="R79:R153" si="13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11"/>
        <v>0</v>
      </c>
      <c r="N85" s="17" t="s">
        <v>16</v>
      </c>
      <c r="O85" s="18"/>
      <c r="P85" s="23">
        <f t="shared" si="12"/>
        <v>0</v>
      </c>
      <c r="Q85" s="94"/>
      <c r="R85" s="43">
        <f t="shared" si="13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2</v>
      </c>
      <c r="F86" s="72">
        <v>0</v>
      </c>
      <c r="G86" s="46">
        <f t="shared" si="7"/>
        <v>2</v>
      </c>
      <c r="H86" s="82">
        <v>0</v>
      </c>
      <c r="I86" s="80">
        <v>0</v>
      </c>
      <c r="J86" s="46">
        <f t="shared" si="8"/>
        <v>0</v>
      </c>
      <c r="K86" s="73">
        <v>2</v>
      </c>
      <c r="L86" s="21">
        <v>35</v>
      </c>
      <c r="M86" s="66">
        <f t="shared" si="11"/>
        <v>70</v>
      </c>
      <c r="N86" s="17" t="s">
        <v>16</v>
      </c>
      <c r="O86" s="18"/>
      <c r="P86" s="23">
        <f t="shared" si="12"/>
        <v>70</v>
      </c>
      <c r="Q86" s="94"/>
      <c r="R86" s="43">
        <f t="shared" si="13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>
        <f t="shared" ref="G87:G88" si="14">E87+F87</f>
        <v>0</v>
      </c>
      <c r="H87" s="82">
        <v>0</v>
      </c>
      <c r="I87" s="80">
        <v>0</v>
      </c>
      <c r="J87" s="46">
        <f t="shared" ref="J87:J88" si="15">+G87-H87-K87-I87</f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14"/>
        <v>0</v>
      </c>
      <c r="H88" s="82">
        <v>0</v>
      </c>
      <c r="I88" s="80">
        <v>0</v>
      </c>
      <c r="J88" s="46">
        <f t="shared" si="15"/>
        <v>0</v>
      </c>
      <c r="K88" s="73"/>
      <c r="L88" s="21">
        <v>120</v>
      </c>
      <c r="M88" s="66">
        <f t="shared" si="11"/>
        <v>0</v>
      </c>
      <c r="N88" s="17" t="s">
        <v>16</v>
      </c>
      <c r="O88" s="18"/>
      <c r="P88" s="23">
        <f t="shared" si="12"/>
        <v>0</v>
      </c>
      <c r="Q88" s="94"/>
      <c r="R88" s="43">
        <f t="shared" si="13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1"/>
        <v>0</v>
      </c>
      <c r="N89" s="17" t="s">
        <v>16</v>
      </c>
      <c r="O89" s="18"/>
      <c r="P89" s="23">
        <f t="shared" si="12"/>
        <v>0</v>
      </c>
      <c r="Q89" s="94"/>
      <c r="R89" s="43">
        <f t="shared" si="13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1"/>
        <v>0</v>
      </c>
      <c r="N90" s="17" t="s">
        <v>16</v>
      </c>
      <c r="O90" s="18"/>
      <c r="P90" s="23">
        <f t="shared" si="12"/>
        <v>0</v>
      </c>
      <c r="Q90" s="94"/>
      <c r="R90" s="43">
        <f t="shared" si="13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1"/>
        <v>0</v>
      </c>
      <c r="N91" s="17" t="s">
        <v>16</v>
      </c>
      <c r="O91" s="18"/>
      <c r="P91" s="23">
        <f t="shared" si="12"/>
        <v>0</v>
      </c>
      <c r="Q91" s="94">
        <v>15.4</v>
      </c>
      <c r="R91" s="43">
        <f t="shared" si="13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1"/>
        <v>0</v>
      </c>
      <c r="N92" s="17" t="s">
        <v>16</v>
      </c>
      <c r="O92" s="18"/>
      <c r="P92" s="23">
        <f t="shared" si="12"/>
        <v>0</v>
      </c>
      <c r="Q92" s="94">
        <v>10.98</v>
      </c>
      <c r="R92" s="43">
        <f t="shared" si="13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1"/>
        <v>0</v>
      </c>
      <c r="N93" s="17" t="s">
        <v>16</v>
      </c>
      <c r="O93" s="18"/>
      <c r="P93" s="23">
        <f t="shared" si="12"/>
        <v>0</v>
      </c>
      <c r="Q93" s="94"/>
      <c r="R93" s="43">
        <f t="shared" si="13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1"/>
        <v>0</v>
      </c>
      <c r="N96" s="17" t="s">
        <v>16</v>
      </c>
      <c r="O96" s="18"/>
      <c r="P96" s="23">
        <f t="shared" si="12"/>
        <v>0</v>
      </c>
      <c r="Q96" s="94"/>
      <c r="R96" s="43">
        <f t="shared" si="13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1"/>
        <v>0</v>
      </c>
      <c r="N97" s="17" t="s">
        <v>16</v>
      </c>
      <c r="O97" s="18"/>
      <c r="P97" s="23">
        <f t="shared" si="12"/>
        <v>0</v>
      </c>
      <c r="Q97" s="94"/>
      <c r="R97" s="43">
        <f t="shared" si="13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15</v>
      </c>
      <c r="F98" s="72">
        <v>0</v>
      </c>
      <c r="G98" s="46">
        <f t="shared" si="7"/>
        <v>15</v>
      </c>
      <c r="H98" s="82">
        <v>0</v>
      </c>
      <c r="I98" s="80">
        <v>0</v>
      </c>
      <c r="J98" s="46">
        <f t="shared" si="8"/>
        <v>12</v>
      </c>
      <c r="K98" s="73">
        <v>3</v>
      </c>
      <c r="L98" s="20">
        <v>100</v>
      </c>
      <c r="M98" s="66">
        <f>+L98*K98</f>
        <v>300</v>
      </c>
      <c r="N98" s="17" t="s">
        <v>16</v>
      </c>
      <c r="O98" s="18"/>
      <c r="P98" s="23">
        <f>SUM(M98-O98)</f>
        <v>300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4</v>
      </c>
      <c r="F99" s="72">
        <v>0</v>
      </c>
      <c r="G99" s="46">
        <f t="shared" si="7"/>
        <v>4</v>
      </c>
      <c r="H99" s="82">
        <v>0</v>
      </c>
      <c r="I99" s="80">
        <v>0</v>
      </c>
      <c r="J99" s="46">
        <f t="shared" si="8"/>
        <v>4</v>
      </c>
      <c r="K99" s="73"/>
      <c r="L99" s="20">
        <v>55</v>
      </c>
      <c r="M99" s="66">
        <f t="shared" si="11"/>
        <v>0</v>
      </c>
      <c r="N99" s="17" t="s">
        <v>16</v>
      </c>
      <c r="O99" s="18"/>
      <c r="P99" s="23">
        <f t="shared" si="12"/>
        <v>0</v>
      </c>
      <c r="Q99" s="94"/>
      <c r="R99" s="43">
        <f t="shared" si="13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>
        <f t="shared" ref="G100" si="16">E100+F100</f>
        <v>0</v>
      </c>
      <c r="H100" s="82">
        <v>0</v>
      </c>
      <c r="I100" s="80">
        <v>0</v>
      </c>
      <c r="J100" s="46">
        <f t="shared" ref="J100" si="17">+G100-H100-K100-I100</f>
        <v>0</v>
      </c>
      <c r="K100" s="73"/>
      <c r="L100" s="20">
        <v>200</v>
      </c>
      <c r="M100" s="66">
        <f t="shared" si="11"/>
        <v>0</v>
      </c>
      <c r="N100" s="17" t="s">
        <v>16</v>
      </c>
      <c r="O100" s="18"/>
      <c r="P100" s="23">
        <f t="shared" si="12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13</v>
      </c>
      <c r="F101" s="72">
        <v>0</v>
      </c>
      <c r="G101" s="46">
        <f t="shared" si="7"/>
        <v>13</v>
      </c>
      <c r="H101" s="82">
        <v>0</v>
      </c>
      <c r="I101" s="80">
        <v>0</v>
      </c>
      <c r="J101" s="46">
        <f t="shared" si="8"/>
        <v>10</v>
      </c>
      <c r="K101" s="73">
        <v>3</v>
      </c>
      <c r="L101" s="22">
        <v>60</v>
      </c>
      <c r="M101" s="66">
        <f t="shared" si="11"/>
        <v>180</v>
      </c>
      <c r="N101" s="17" t="s">
        <v>16</v>
      </c>
      <c r="O101" s="18"/>
      <c r="P101" s="23">
        <f t="shared" si="12"/>
        <v>180</v>
      </c>
      <c r="Q101" s="94"/>
      <c r="R101" s="43">
        <f t="shared" si="13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11</v>
      </c>
      <c r="F102" s="72">
        <v>0</v>
      </c>
      <c r="G102" s="46">
        <f t="shared" si="7"/>
        <v>11</v>
      </c>
      <c r="H102" s="82">
        <v>0</v>
      </c>
      <c r="I102" s="80">
        <v>0</v>
      </c>
      <c r="J102" s="46">
        <f t="shared" si="8"/>
        <v>8</v>
      </c>
      <c r="K102" s="73">
        <v>3</v>
      </c>
      <c r="L102" s="22">
        <v>100</v>
      </c>
      <c r="M102" s="66">
        <f t="shared" si="11"/>
        <v>300</v>
      </c>
      <c r="N102" s="17" t="s">
        <v>16</v>
      </c>
      <c r="O102" s="18"/>
      <c r="P102" s="23">
        <f t="shared" si="12"/>
        <v>300</v>
      </c>
      <c r="Q102" s="94">
        <v>13.03</v>
      </c>
      <c r="R102" s="43">
        <f t="shared" si="13"/>
        <v>39.089999999999996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1"/>
        <v>0</v>
      </c>
      <c r="N103" s="17" t="s">
        <v>16</v>
      </c>
      <c r="O103" s="18"/>
      <c r="P103" s="23">
        <f t="shared" si="12"/>
        <v>0</v>
      </c>
      <c r="Q103" s="94">
        <v>11.91</v>
      </c>
      <c r="R103" s="43">
        <f t="shared" si="13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1"/>
        <v>0</v>
      </c>
      <c r="N104" s="17" t="s">
        <v>16</v>
      </c>
      <c r="O104" s="18"/>
      <c r="P104" s="23">
        <f t="shared" si="12"/>
        <v>0</v>
      </c>
      <c r="Q104" s="94">
        <v>30</v>
      </c>
      <c r="R104" s="43">
        <f t="shared" si="13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1"/>
        <v>0</v>
      </c>
      <c r="N105" s="17" t="s">
        <v>16</v>
      </c>
      <c r="O105" s="18"/>
      <c r="P105" s="23">
        <f t="shared" si="12"/>
        <v>0</v>
      </c>
      <c r="Q105" s="94">
        <v>30</v>
      </c>
      <c r="R105" s="43">
        <f t="shared" si="13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1"/>
        <v>0</v>
      </c>
      <c r="N106" s="17" t="s">
        <v>16</v>
      </c>
      <c r="O106" s="18"/>
      <c r="P106" s="23">
        <f t="shared" si="12"/>
        <v>0</v>
      </c>
      <c r="Q106" s="94">
        <v>30</v>
      </c>
      <c r="R106" s="43">
        <f t="shared" si="13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1"/>
        <v>0</v>
      </c>
      <c r="N108" s="17" t="s">
        <v>16</v>
      </c>
      <c r="O108" s="18"/>
      <c r="P108" s="23">
        <f t="shared" si="12"/>
        <v>0</v>
      </c>
      <c r="Q108" s="96"/>
      <c r="R108" s="43">
        <f t="shared" si="13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1"/>
        <v>0</v>
      </c>
      <c r="N109" s="17" t="s">
        <v>16</v>
      </c>
      <c r="O109" s="18"/>
      <c r="P109" s="23">
        <f t="shared" si="12"/>
        <v>0</v>
      </c>
      <c r="Q109" s="96"/>
      <c r="R109" s="43">
        <f t="shared" si="13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11"/>
        <v>0</v>
      </c>
      <c r="N110" s="17" t="s">
        <v>16</v>
      </c>
      <c r="O110" s="18"/>
      <c r="P110" s="23">
        <f t="shared" si="12"/>
        <v>0</v>
      </c>
      <c r="Q110" s="94">
        <v>33</v>
      </c>
      <c r="R110" s="43">
        <f t="shared" si="13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1"/>
        <v>0</v>
      </c>
      <c r="N111" s="17" t="s">
        <v>16</v>
      </c>
      <c r="O111" s="18"/>
      <c r="P111" s="23">
        <f t="shared" si="12"/>
        <v>0</v>
      </c>
      <c r="Q111" s="94">
        <v>68</v>
      </c>
      <c r="R111" s="43">
        <f t="shared" si="13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1"/>
        <v>0</v>
      </c>
      <c r="N112" s="17" t="s">
        <v>16</v>
      </c>
      <c r="O112" s="18"/>
      <c r="P112" s="23">
        <f t="shared" si="12"/>
        <v>0</v>
      </c>
      <c r="Q112" s="94"/>
      <c r="R112" s="43">
        <f t="shared" si="13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1"/>
        <v>0</v>
      </c>
      <c r="N113" s="17" t="s">
        <v>16</v>
      </c>
      <c r="O113" s="18"/>
      <c r="P113" s="23">
        <f t="shared" si="12"/>
        <v>0</v>
      </c>
      <c r="Q113" s="94"/>
      <c r="R113" s="43">
        <f t="shared" si="13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11"/>
        <v>0</v>
      </c>
      <c r="N114" s="17" t="s">
        <v>16</v>
      </c>
      <c r="O114" s="18"/>
      <c r="P114" s="23">
        <f t="shared" si="12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1"/>
        <v>0</v>
      </c>
      <c r="N115" s="17" t="s">
        <v>16</v>
      </c>
      <c r="O115" s="18"/>
      <c r="P115" s="23">
        <f t="shared" si="12"/>
        <v>0</v>
      </c>
      <c r="Q115" s="94">
        <v>11.12</v>
      </c>
      <c r="R115" s="43">
        <f t="shared" si="13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1</v>
      </c>
      <c r="F116" s="72">
        <v>0</v>
      </c>
      <c r="G116" s="46">
        <f t="shared" si="7"/>
        <v>1</v>
      </c>
      <c r="H116" s="82">
        <v>0</v>
      </c>
      <c r="I116" s="80">
        <v>0</v>
      </c>
      <c r="J116" s="46">
        <f t="shared" si="8"/>
        <v>0</v>
      </c>
      <c r="K116" s="73">
        <v>1</v>
      </c>
      <c r="L116" s="22">
        <v>50</v>
      </c>
      <c r="M116" s="66">
        <f t="shared" si="11"/>
        <v>50</v>
      </c>
      <c r="N116" s="17" t="s">
        <v>16</v>
      </c>
      <c r="O116" s="18"/>
      <c r="P116" s="23">
        <f t="shared" si="12"/>
        <v>50</v>
      </c>
      <c r="Q116" s="94">
        <v>9.91</v>
      </c>
      <c r="R116" s="43">
        <f t="shared" si="13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7</v>
      </c>
      <c r="F117" s="72">
        <v>0</v>
      </c>
      <c r="G117" s="46">
        <f t="shared" si="7"/>
        <v>7</v>
      </c>
      <c r="H117" s="82">
        <v>0</v>
      </c>
      <c r="I117" s="80">
        <v>0</v>
      </c>
      <c r="J117" s="46">
        <f t="shared" si="8"/>
        <v>2</v>
      </c>
      <c r="K117" s="73">
        <v>5</v>
      </c>
      <c r="L117" s="22">
        <v>60</v>
      </c>
      <c r="M117" s="66">
        <f t="shared" si="11"/>
        <v>300</v>
      </c>
      <c r="N117" s="17" t="s">
        <v>16</v>
      </c>
      <c r="O117" s="18"/>
      <c r="P117" s="23">
        <f t="shared" si="12"/>
        <v>300</v>
      </c>
      <c r="Q117" s="94"/>
      <c r="R117" s="43">
        <f t="shared" si="13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11"/>
        <v>0</v>
      </c>
      <c r="N118" s="17" t="s">
        <v>16</v>
      </c>
      <c r="O118" s="18"/>
      <c r="P118" s="23">
        <f t="shared" si="12"/>
        <v>0</v>
      </c>
      <c r="Q118" s="94">
        <v>21.75</v>
      </c>
      <c r="R118" s="43">
        <f t="shared" si="13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1"/>
        <v>0</v>
      </c>
      <c r="N119" s="17" t="s">
        <v>16</v>
      </c>
      <c r="O119" s="18"/>
      <c r="P119" s="23">
        <f t="shared" si="12"/>
        <v>0</v>
      </c>
      <c r="Q119" s="94">
        <v>22.91</v>
      </c>
      <c r="R119" s="43">
        <f t="shared" si="13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1"/>
        <v>0</v>
      </c>
      <c r="N120" s="17" t="s">
        <v>16</v>
      </c>
      <c r="O120" s="18"/>
      <c r="P120" s="23">
        <f t="shared" si="12"/>
        <v>0</v>
      </c>
      <c r="Q120" s="94"/>
      <c r="R120" s="43">
        <f t="shared" si="13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1"/>
        <v>0</v>
      </c>
      <c r="N121" s="17" t="s">
        <v>16</v>
      </c>
      <c r="O121" s="18"/>
      <c r="P121" s="23">
        <f t="shared" si="12"/>
        <v>0</v>
      </c>
      <c r="Q121" s="94"/>
      <c r="R121" s="43">
        <f t="shared" si="13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1"/>
        <v>0</v>
      </c>
      <c r="N122" s="17" t="s">
        <v>16</v>
      </c>
      <c r="O122" s="18"/>
      <c r="P122" s="23">
        <f t="shared" si="12"/>
        <v>0</v>
      </c>
      <c r="Q122" s="94"/>
      <c r="R122" s="43">
        <f t="shared" si="13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1"/>
        <v>0</v>
      </c>
      <c r="N123" s="17" t="s">
        <v>16</v>
      </c>
      <c r="O123" s="18"/>
      <c r="P123" s="23">
        <f t="shared" si="12"/>
        <v>0</v>
      </c>
      <c r="Q123" s="94">
        <v>2.17</v>
      </c>
      <c r="R123" s="43">
        <f t="shared" si="13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1"/>
        <v>0</v>
      </c>
      <c r="N124" s="17" t="s">
        <v>16</v>
      </c>
      <c r="O124" s="18"/>
      <c r="P124" s="23">
        <f t="shared" si="12"/>
        <v>0</v>
      </c>
      <c r="Q124" s="94">
        <v>2.35</v>
      </c>
      <c r="R124" s="43">
        <f t="shared" si="13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1"/>
        <v>0</v>
      </c>
      <c r="N125" s="17" t="s">
        <v>16</v>
      </c>
      <c r="O125" s="18"/>
      <c r="P125" s="23">
        <f t="shared" si="12"/>
        <v>0</v>
      </c>
      <c r="Q125" s="94">
        <v>2.12</v>
      </c>
      <c r="R125" s="43">
        <f t="shared" si="13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1"/>
        <v>0</v>
      </c>
      <c r="N126" s="17" t="s">
        <v>16</v>
      </c>
      <c r="O126" s="18"/>
      <c r="P126" s="23">
        <f t="shared" si="12"/>
        <v>0</v>
      </c>
      <c r="Q126" s="94">
        <v>2.17</v>
      </c>
      <c r="R126" s="43">
        <f t="shared" si="13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1"/>
        <v>0</v>
      </c>
      <c r="N127" s="17" t="s">
        <v>16</v>
      </c>
      <c r="O127" s="18"/>
      <c r="P127" s="23">
        <f t="shared" si="12"/>
        <v>0</v>
      </c>
      <c r="Q127" s="94">
        <v>2.17</v>
      </c>
      <c r="R127" s="43">
        <f t="shared" si="13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1"/>
        <v>0</v>
      </c>
      <c r="N128" s="17" t="s">
        <v>16</v>
      </c>
      <c r="O128" s="18"/>
      <c r="P128" s="23">
        <f t="shared" si="12"/>
        <v>0</v>
      </c>
      <c r="Q128" s="94"/>
      <c r="R128" s="43">
        <f t="shared" si="13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1"/>
        <v>0</v>
      </c>
      <c r="N129" s="17" t="s">
        <v>16</v>
      </c>
      <c r="O129" s="18"/>
      <c r="P129" s="23">
        <f t="shared" si="12"/>
        <v>0</v>
      </c>
      <c r="Q129" s="94"/>
      <c r="R129" s="43">
        <f t="shared" si="13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1"/>
        <v>0</v>
      </c>
      <c r="N130" s="17" t="s">
        <v>16</v>
      </c>
      <c r="O130" s="18"/>
      <c r="P130" s="23">
        <f t="shared" si="12"/>
        <v>0</v>
      </c>
      <c r="Q130" s="94">
        <v>10.48</v>
      </c>
      <c r="R130" s="43">
        <f t="shared" si="13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1"/>
        <v>0</v>
      </c>
      <c r="N131" s="17" t="s">
        <v>16</v>
      </c>
      <c r="O131" s="18"/>
      <c r="P131" s="23">
        <f t="shared" si="12"/>
        <v>0</v>
      </c>
      <c r="Q131" s="94">
        <v>15.28</v>
      </c>
      <c r="R131" s="43">
        <f t="shared" si="13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1"/>
        <v>0</v>
      </c>
      <c r="N132" s="17" t="s">
        <v>16</v>
      </c>
      <c r="O132" s="18"/>
      <c r="P132" s="23">
        <f t="shared" si="12"/>
        <v>0</v>
      </c>
      <c r="Q132" s="94"/>
      <c r="R132" s="43">
        <f t="shared" si="13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1"/>
        <v>0</v>
      </c>
      <c r="N133" s="17" t="s">
        <v>16</v>
      </c>
      <c r="O133" s="18"/>
      <c r="P133" s="23">
        <f t="shared" si="12"/>
        <v>0</v>
      </c>
      <c r="Q133" s="94">
        <v>10.55</v>
      </c>
      <c r="R133" s="43">
        <f t="shared" si="13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11"/>
        <v>0</v>
      </c>
      <c r="N134" s="17" t="s">
        <v>16</v>
      </c>
      <c r="O134" s="18"/>
      <c r="P134" s="23">
        <f t="shared" si="12"/>
        <v>0</v>
      </c>
      <c r="Q134" s="94">
        <v>18.5</v>
      </c>
      <c r="R134" s="43">
        <f t="shared" si="13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ref="G136:G205" si="18">E136+F136</f>
        <v>0</v>
      </c>
      <c r="H136" s="82">
        <v>0</v>
      </c>
      <c r="I136" s="80">
        <v>0</v>
      </c>
      <c r="J136" s="46">
        <f t="shared" ref="J136:J205" si="19">+G136-H136-K136-I136</f>
        <v>0</v>
      </c>
      <c r="K136" s="73"/>
      <c r="L136" s="20">
        <v>25</v>
      </c>
      <c r="M136" s="66">
        <f t="shared" si="11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13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8"/>
        <v>0</v>
      </c>
      <c r="H137" s="82">
        <v>0</v>
      </c>
      <c r="I137" s="80">
        <v>0</v>
      </c>
      <c r="J137" s="46">
        <f t="shared" si="19"/>
        <v>0</v>
      </c>
      <c r="K137" s="73"/>
      <c r="L137" s="20">
        <v>55</v>
      </c>
      <c r="M137" s="66">
        <f t="shared" si="11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13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8"/>
        <v>0</v>
      </c>
      <c r="H138" s="82">
        <v>0</v>
      </c>
      <c r="I138" s="80">
        <v>0</v>
      </c>
      <c r="J138" s="46">
        <f t="shared" si="19"/>
        <v>0</v>
      </c>
      <c r="K138" s="73"/>
      <c r="L138" s="20">
        <v>50</v>
      </c>
      <c r="M138" s="66">
        <f t="shared" si="11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13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8"/>
        <v>0</v>
      </c>
      <c r="H139" s="82">
        <v>0</v>
      </c>
      <c r="I139" s="80">
        <v>0</v>
      </c>
      <c r="J139" s="46">
        <f t="shared" si="19"/>
        <v>0</v>
      </c>
      <c r="K139" s="73"/>
      <c r="L139" s="20">
        <v>65</v>
      </c>
      <c r="M139" s="66">
        <f t="shared" si="11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13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8"/>
        <v>0</v>
      </c>
      <c r="H140" s="82">
        <v>0</v>
      </c>
      <c r="I140" s="80">
        <v>0</v>
      </c>
      <c r="J140" s="46">
        <f t="shared" si="19"/>
        <v>0</v>
      </c>
      <c r="K140" s="73"/>
      <c r="L140" s="20">
        <v>50</v>
      </c>
      <c r="M140" s="66">
        <f t="shared" si="11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13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8"/>
        <v>0</v>
      </c>
      <c r="H141" s="82">
        <v>0</v>
      </c>
      <c r="I141" s="80">
        <v>0</v>
      </c>
      <c r="J141" s="46">
        <f t="shared" si="19"/>
        <v>0</v>
      </c>
      <c r="K141" s="73"/>
      <c r="L141" s="20">
        <v>50</v>
      </c>
      <c r="M141" s="66">
        <f t="shared" si="11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13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8"/>
        <v>0</v>
      </c>
      <c r="H142" s="82">
        <v>0</v>
      </c>
      <c r="I142" s="80">
        <v>0</v>
      </c>
      <c r="J142" s="46">
        <f t="shared" si="19"/>
        <v>0</v>
      </c>
      <c r="K142" s="73"/>
      <c r="L142" s="20">
        <v>60</v>
      </c>
      <c r="M142" s="66">
        <f t="shared" si="11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13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8"/>
        <v>0</v>
      </c>
      <c r="H143" s="82">
        <v>0</v>
      </c>
      <c r="I143" s="80">
        <v>0</v>
      </c>
      <c r="J143" s="46">
        <f t="shared" si="19"/>
        <v>0</v>
      </c>
      <c r="K143" s="73"/>
      <c r="L143" s="20">
        <v>60</v>
      </c>
      <c r="M143" s="66">
        <f t="shared" si="11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13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4</v>
      </c>
      <c r="F144" s="72">
        <v>0</v>
      </c>
      <c r="G144" s="46">
        <f t="shared" si="18"/>
        <v>4</v>
      </c>
      <c r="H144" s="82">
        <v>0</v>
      </c>
      <c r="I144" s="80">
        <v>0</v>
      </c>
      <c r="J144" s="46">
        <f t="shared" si="19"/>
        <v>4</v>
      </c>
      <c r="K144" s="73"/>
      <c r="L144" s="20">
        <v>40</v>
      </c>
      <c r="M144" s="66">
        <f t="shared" si="11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13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8"/>
        <v>0</v>
      </c>
      <c r="H145" s="82">
        <v>0</v>
      </c>
      <c r="I145" s="80">
        <v>0</v>
      </c>
      <c r="J145" s="46">
        <f t="shared" si="19"/>
        <v>0</v>
      </c>
      <c r="K145" s="73"/>
      <c r="L145" s="20">
        <v>45</v>
      </c>
      <c r="M145" s="66">
        <f t="shared" si="11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13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8"/>
        <v>0</v>
      </c>
      <c r="H146" s="82">
        <v>0</v>
      </c>
      <c r="I146" s="80">
        <v>0</v>
      </c>
      <c r="J146" s="46">
        <f t="shared" si="19"/>
        <v>0</v>
      </c>
      <c r="K146" s="73"/>
      <c r="L146" s="20">
        <v>45</v>
      </c>
      <c r="M146" s="66">
        <f t="shared" si="11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13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8"/>
        <v>0</v>
      </c>
      <c r="H147" s="82">
        <v>0</v>
      </c>
      <c r="I147" s="80">
        <v>0</v>
      </c>
      <c r="J147" s="46">
        <f t="shared" si="19"/>
        <v>0</v>
      </c>
      <c r="K147" s="73"/>
      <c r="L147" s="20">
        <v>45</v>
      </c>
      <c r="M147" s="66">
        <f t="shared" si="11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13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8"/>
        <v>0</v>
      </c>
      <c r="H148" s="82">
        <v>0</v>
      </c>
      <c r="I148" s="80">
        <v>0</v>
      </c>
      <c r="J148" s="46">
        <f t="shared" si="19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8"/>
        <v>0</v>
      </c>
      <c r="H150" s="82">
        <v>0</v>
      </c>
      <c r="I150" s="80">
        <v>0</v>
      </c>
      <c r="J150" s="46">
        <f t="shared" si="19"/>
        <v>0</v>
      </c>
      <c r="K150" s="73"/>
      <c r="L150" s="20">
        <v>45</v>
      </c>
      <c r="M150" s="66">
        <f t="shared" si="11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13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8"/>
        <v>0</v>
      </c>
      <c r="H151" s="82">
        <v>0</v>
      </c>
      <c r="I151" s="80">
        <v>0</v>
      </c>
      <c r="J151" s="46">
        <f t="shared" si="19"/>
        <v>0</v>
      </c>
      <c r="K151" s="73"/>
      <c r="L151" s="22">
        <v>35</v>
      </c>
      <c r="M151" s="66">
        <f t="shared" si="11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13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8</v>
      </c>
      <c r="F152" s="72">
        <v>0</v>
      </c>
      <c r="G152" s="46">
        <f t="shared" si="18"/>
        <v>8</v>
      </c>
      <c r="H152" s="82">
        <v>0</v>
      </c>
      <c r="I152" s="80">
        <v>0</v>
      </c>
      <c r="J152" s="46">
        <f t="shared" si="19"/>
        <v>8</v>
      </c>
      <c r="K152" s="73"/>
      <c r="L152" s="22">
        <v>25</v>
      </c>
      <c r="M152" s="66">
        <f t="shared" si="11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13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8"/>
        <v>0</v>
      </c>
      <c r="H153" s="82">
        <v>0</v>
      </c>
      <c r="I153" s="80">
        <v>0</v>
      </c>
      <c r="J153" s="46">
        <f t="shared" si="19"/>
        <v>0</v>
      </c>
      <c r="K153" s="73"/>
      <c r="L153" s="20">
        <v>100</v>
      </c>
      <c r="M153" s="66">
        <f t="shared" si="11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13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14</v>
      </c>
      <c r="F154" s="72">
        <v>0</v>
      </c>
      <c r="G154" s="46">
        <f>E154+F154</f>
        <v>14</v>
      </c>
      <c r="H154" s="82">
        <v>0</v>
      </c>
      <c r="I154" s="80">
        <v>0</v>
      </c>
      <c r="J154" s="46">
        <f>+G154-H154-K154-I154</f>
        <v>13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ref="G155" si="20">E155+F155</f>
        <v>0</v>
      </c>
      <c r="H155" s="82">
        <v>0</v>
      </c>
      <c r="I155" s="80">
        <v>0</v>
      </c>
      <c r="J155" s="46">
        <f t="shared" ref="J155" si="21">+G155-H155-K155-I155</f>
        <v>0</v>
      </c>
      <c r="K155" s="73"/>
      <c r="L155" s="20">
        <v>40</v>
      </c>
      <c r="M155" s="66">
        <f t="shared" ref="M155:M218" si="22">+L155*K155</f>
        <v>0</v>
      </c>
      <c r="N155" s="17" t="s">
        <v>16</v>
      </c>
      <c r="O155" s="18"/>
      <c r="P155" s="23">
        <f t="shared" ref="P155:P218" si="23">SUM(M155-O155)</f>
        <v>0</v>
      </c>
      <c r="Q155" s="96"/>
      <c r="R155" s="43">
        <f t="shared" ref="R155:R218" si="2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0</v>
      </c>
      <c r="F156" s="72">
        <v>0</v>
      </c>
      <c r="G156" s="46">
        <f t="shared" si="18"/>
        <v>0</v>
      </c>
      <c r="H156" s="82">
        <v>0</v>
      </c>
      <c r="I156" s="80">
        <v>0</v>
      </c>
      <c r="J156" s="46">
        <f t="shared" si="19"/>
        <v>0</v>
      </c>
      <c r="K156" s="73"/>
      <c r="L156" s="20">
        <v>55</v>
      </c>
      <c r="M156" s="66">
        <f t="shared" si="22"/>
        <v>0</v>
      </c>
      <c r="N156" s="17" t="s">
        <v>16</v>
      </c>
      <c r="O156" s="18"/>
      <c r="P156" s="23">
        <f t="shared" si="23"/>
        <v>0</v>
      </c>
      <c r="Q156" s="94"/>
      <c r="R156" s="43">
        <f t="shared" si="2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22"/>
        <v>0</v>
      </c>
      <c r="N157" s="17" t="s">
        <v>16</v>
      </c>
      <c r="O157" s="18"/>
      <c r="P157" s="23">
        <f t="shared" si="2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8"/>
        <v>0</v>
      </c>
      <c r="H158" s="82">
        <v>0</v>
      </c>
      <c r="I158" s="80">
        <v>0</v>
      </c>
      <c r="J158" s="46">
        <f t="shared" si="19"/>
        <v>0</v>
      </c>
      <c r="K158" s="73"/>
      <c r="L158" s="20">
        <v>10</v>
      </c>
      <c r="M158" s="66">
        <f t="shared" si="22"/>
        <v>0</v>
      </c>
      <c r="N158" s="17" t="s">
        <v>16</v>
      </c>
      <c r="O158" s="18"/>
      <c r="P158" s="23">
        <f t="shared" si="23"/>
        <v>0</v>
      </c>
      <c r="Q158" s="94"/>
      <c r="R158" s="43">
        <f t="shared" si="2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0</v>
      </c>
      <c r="F159" s="72">
        <v>0</v>
      </c>
      <c r="G159" s="46">
        <f t="shared" si="18"/>
        <v>0</v>
      </c>
      <c r="H159" s="82">
        <v>0</v>
      </c>
      <c r="I159" s="80">
        <v>0</v>
      </c>
      <c r="J159" s="46">
        <f t="shared" si="19"/>
        <v>0</v>
      </c>
      <c r="K159" s="73"/>
      <c r="L159" s="20">
        <v>35</v>
      </c>
      <c r="M159" s="66">
        <f t="shared" si="22"/>
        <v>0</v>
      </c>
      <c r="N159" s="17" t="s">
        <v>16</v>
      </c>
      <c r="O159" s="18"/>
      <c r="P159" s="23">
        <f t="shared" si="23"/>
        <v>0</v>
      </c>
      <c r="Q159" s="94"/>
      <c r="R159" s="43">
        <f t="shared" si="2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8"/>
        <v>0</v>
      </c>
      <c r="H161" s="82">
        <v>0</v>
      </c>
      <c r="I161" s="80">
        <v>0</v>
      </c>
      <c r="J161" s="46">
        <f t="shared" si="19"/>
        <v>0</v>
      </c>
      <c r="K161" s="73"/>
      <c r="L161" s="20">
        <v>40</v>
      </c>
      <c r="M161" s="66">
        <f t="shared" si="22"/>
        <v>0</v>
      </c>
      <c r="N161" s="17" t="s">
        <v>16</v>
      </c>
      <c r="O161" s="18"/>
      <c r="P161" s="23">
        <f t="shared" si="23"/>
        <v>0</v>
      </c>
      <c r="Q161" s="94"/>
      <c r="R161" s="43">
        <f t="shared" si="2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8"/>
        <v>0</v>
      </c>
      <c r="H163" s="82">
        <v>0</v>
      </c>
      <c r="I163" s="80">
        <v>0</v>
      </c>
      <c r="J163" s="46">
        <f t="shared" si="19"/>
        <v>0</v>
      </c>
      <c r="K163" s="73"/>
      <c r="L163" s="20">
        <v>50</v>
      </c>
      <c r="M163" s="66">
        <f t="shared" si="22"/>
        <v>0</v>
      </c>
      <c r="N163" s="17" t="s">
        <v>16</v>
      </c>
      <c r="O163" s="18"/>
      <c r="P163" s="23">
        <f t="shared" si="23"/>
        <v>0</v>
      </c>
      <c r="Q163" s="94">
        <v>24.99</v>
      </c>
      <c r="R163" s="43">
        <f t="shared" si="2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11</v>
      </c>
      <c r="F164" s="72">
        <v>0</v>
      </c>
      <c r="G164" s="46">
        <f t="shared" si="18"/>
        <v>11</v>
      </c>
      <c r="H164" s="82">
        <v>0</v>
      </c>
      <c r="I164" s="80">
        <v>0</v>
      </c>
      <c r="J164" s="46">
        <f t="shared" si="19"/>
        <v>7</v>
      </c>
      <c r="K164" s="73">
        <v>4</v>
      </c>
      <c r="L164" s="20">
        <v>80</v>
      </c>
      <c r="M164" s="66">
        <f t="shared" si="22"/>
        <v>320</v>
      </c>
      <c r="N164" s="17" t="s">
        <v>16</v>
      </c>
      <c r="O164" s="18"/>
      <c r="P164" s="23">
        <f t="shared" si="23"/>
        <v>320</v>
      </c>
      <c r="Q164" s="96"/>
      <c r="R164" s="43">
        <f t="shared" si="2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8"/>
        <v>0</v>
      </c>
      <c r="H165" s="82">
        <v>0</v>
      </c>
      <c r="I165" s="80">
        <v>0</v>
      </c>
      <c r="J165" s="46">
        <f t="shared" si="19"/>
        <v>0</v>
      </c>
      <c r="K165" s="73"/>
      <c r="L165" s="20">
        <v>35</v>
      </c>
      <c r="M165" s="66">
        <f t="shared" si="22"/>
        <v>0</v>
      </c>
      <c r="N165" s="17" t="s">
        <v>16</v>
      </c>
      <c r="O165" s="18"/>
      <c r="P165" s="23">
        <f t="shared" si="23"/>
        <v>0</v>
      </c>
      <c r="Q165" s="94">
        <v>40.28</v>
      </c>
      <c r="R165" s="43">
        <f t="shared" si="2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8"/>
        <v>0</v>
      </c>
      <c r="H166" s="82">
        <v>0</v>
      </c>
      <c r="I166" s="80">
        <v>0</v>
      </c>
      <c r="J166" s="46">
        <f t="shared" si="19"/>
        <v>0</v>
      </c>
      <c r="K166" s="73"/>
      <c r="L166" s="20">
        <v>35</v>
      </c>
      <c r="M166" s="66">
        <f t="shared" si="22"/>
        <v>0</v>
      </c>
      <c r="N166" s="17" t="s">
        <v>16</v>
      </c>
      <c r="O166" s="18"/>
      <c r="P166" s="23">
        <f t="shared" si="23"/>
        <v>0</v>
      </c>
      <c r="Q166" s="96"/>
      <c r="R166" s="43">
        <f t="shared" si="2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26</v>
      </c>
      <c r="F167" s="72">
        <v>0</v>
      </c>
      <c r="G167" s="46">
        <f t="shared" si="18"/>
        <v>26</v>
      </c>
      <c r="H167" s="82">
        <v>0</v>
      </c>
      <c r="I167" s="80">
        <v>0</v>
      </c>
      <c r="J167" s="46">
        <f t="shared" si="19"/>
        <v>23</v>
      </c>
      <c r="K167" s="73">
        <v>3</v>
      </c>
      <c r="L167" s="20">
        <v>60</v>
      </c>
      <c r="M167" s="66">
        <f t="shared" si="22"/>
        <v>180</v>
      </c>
      <c r="N167" s="17" t="s">
        <v>16</v>
      </c>
      <c r="O167" s="18"/>
      <c r="P167" s="23">
        <f t="shared" si="23"/>
        <v>180</v>
      </c>
      <c r="Q167" s="94">
        <v>38</v>
      </c>
      <c r="R167" s="43">
        <f t="shared" si="24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24</v>
      </c>
      <c r="F168" s="72">
        <v>0</v>
      </c>
      <c r="G168" s="46">
        <f t="shared" si="18"/>
        <v>24</v>
      </c>
      <c r="H168" s="82">
        <v>0</v>
      </c>
      <c r="I168" s="80">
        <v>0</v>
      </c>
      <c r="J168" s="46">
        <f t="shared" si="19"/>
        <v>20</v>
      </c>
      <c r="K168" s="73">
        <v>4</v>
      </c>
      <c r="L168" s="20">
        <v>120</v>
      </c>
      <c r="M168" s="66">
        <f t="shared" si="22"/>
        <v>480</v>
      </c>
      <c r="N168" s="17" t="s">
        <v>16</v>
      </c>
      <c r="O168" s="18"/>
      <c r="P168" s="23">
        <f t="shared" si="23"/>
        <v>480</v>
      </c>
      <c r="Q168" s="94">
        <v>73</v>
      </c>
      <c r="R168" s="43">
        <f t="shared" si="24"/>
        <v>292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8"/>
        <v>0</v>
      </c>
      <c r="H169" s="82">
        <v>0</v>
      </c>
      <c r="I169" s="80">
        <v>0</v>
      </c>
      <c r="J169" s="46">
        <f t="shared" si="19"/>
        <v>0</v>
      </c>
      <c r="K169" s="73"/>
      <c r="L169" s="20">
        <v>60</v>
      </c>
      <c r="M169" s="66">
        <f t="shared" si="22"/>
        <v>0</v>
      </c>
      <c r="N169" s="17" t="s">
        <v>16</v>
      </c>
      <c r="O169" s="18"/>
      <c r="P169" s="23">
        <f t="shared" si="23"/>
        <v>0</v>
      </c>
      <c r="Q169" s="94">
        <v>38</v>
      </c>
      <c r="R169" s="43">
        <f t="shared" si="2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8"/>
        <v>0</v>
      </c>
      <c r="H170" s="82">
        <v>0</v>
      </c>
      <c r="I170" s="80">
        <v>0</v>
      </c>
      <c r="J170" s="46">
        <f t="shared" si="19"/>
        <v>0</v>
      </c>
      <c r="K170" s="73"/>
      <c r="L170" s="20">
        <v>120</v>
      </c>
      <c r="M170" s="66">
        <f t="shared" si="22"/>
        <v>0</v>
      </c>
      <c r="N170" s="17" t="s">
        <v>16</v>
      </c>
      <c r="O170" s="18"/>
      <c r="P170" s="23">
        <f t="shared" si="23"/>
        <v>0</v>
      </c>
      <c r="Q170" s="94">
        <v>73</v>
      </c>
      <c r="R170" s="43">
        <f t="shared" si="2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8"/>
        <v>0</v>
      </c>
      <c r="H171" s="82">
        <v>0</v>
      </c>
      <c r="I171" s="80">
        <v>0</v>
      </c>
      <c r="J171" s="46">
        <f t="shared" si="19"/>
        <v>0</v>
      </c>
      <c r="K171" s="73"/>
      <c r="L171" s="20">
        <v>50</v>
      </c>
      <c r="M171" s="66">
        <f t="shared" si="22"/>
        <v>0</v>
      </c>
      <c r="N171" s="17" t="s">
        <v>16</v>
      </c>
      <c r="O171" s="18"/>
      <c r="P171" s="23">
        <f t="shared" si="23"/>
        <v>0</v>
      </c>
      <c r="Q171" s="94">
        <v>23.74</v>
      </c>
      <c r="R171" s="43">
        <f t="shared" si="2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8"/>
        <v>0</v>
      </c>
      <c r="H172" s="82">
        <v>0</v>
      </c>
      <c r="I172" s="80">
        <v>0</v>
      </c>
      <c r="J172" s="46">
        <f t="shared" si="19"/>
        <v>0</v>
      </c>
      <c r="K172" s="73"/>
      <c r="L172" s="20">
        <v>150</v>
      </c>
      <c r="M172" s="66">
        <f t="shared" si="22"/>
        <v>0</v>
      </c>
      <c r="N172" s="17" t="s">
        <v>16</v>
      </c>
      <c r="O172" s="18"/>
      <c r="P172" s="23">
        <f t="shared" si="23"/>
        <v>0</v>
      </c>
      <c r="Q172" s="94">
        <v>64.38</v>
      </c>
      <c r="R172" s="43">
        <f t="shared" si="2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8"/>
        <v>0</v>
      </c>
      <c r="H173" s="82">
        <v>0</v>
      </c>
      <c r="I173" s="80">
        <v>0</v>
      </c>
      <c r="J173" s="46">
        <f t="shared" si="19"/>
        <v>0</v>
      </c>
      <c r="K173" s="73"/>
      <c r="L173" s="20">
        <v>135</v>
      </c>
      <c r="M173" s="66">
        <f t="shared" si="22"/>
        <v>0</v>
      </c>
      <c r="N173" s="17" t="s">
        <v>16</v>
      </c>
      <c r="O173" s="18"/>
      <c r="P173" s="23">
        <f t="shared" si="23"/>
        <v>0</v>
      </c>
      <c r="Q173" s="96"/>
      <c r="R173" s="43">
        <f t="shared" si="2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8"/>
        <v>0</v>
      </c>
      <c r="H174" s="82">
        <v>0</v>
      </c>
      <c r="I174" s="80">
        <v>0</v>
      </c>
      <c r="J174" s="46">
        <f t="shared" si="19"/>
        <v>0</v>
      </c>
      <c r="K174" s="73"/>
      <c r="L174" s="20">
        <v>100</v>
      </c>
      <c r="M174" s="66">
        <f t="shared" si="22"/>
        <v>0</v>
      </c>
      <c r="N174" s="17" t="s">
        <v>16</v>
      </c>
      <c r="O174" s="18"/>
      <c r="P174" s="23">
        <f t="shared" si="23"/>
        <v>0</v>
      </c>
      <c r="Q174" s="96"/>
      <c r="R174" s="43">
        <f t="shared" si="2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8"/>
        <v>0</v>
      </c>
      <c r="H175" s="82">
        <v>0</v>
      </c>
      <c r="I175" s="80">
        <v>0</v>
      </c>
      <c r="J175" s="46">
        <f t="shared" si="19"/>
        <v>0</v>
      </c>
      <c r="K175" s="73"/>
      <c r="L175" s="20">
        <v>90</v>
      </c>
      <c r="M175" s="66">
        <f t="shared" si="22"/>
        <v>0</v>
      </c>
      <c r="N175" s="17" t="s">
        <v>16</v>
      </c>
      <c r="O175" s="18"/>
      <c r="P175" s="23">
        <f t="shared" si="23"/>
        <v>0</v>
      </c>
      <c r="Q175" s="96"/>
      <c r="R175" s="43">
        <f t="shared" si="2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8"/>
        <v>0</v>
      </c>
      <c r="H176" s="82">
        <v>0</v>
      </c>
      <c r="I176" s="80">
        <v>0</v>
      </c>
      <c r="J176" s="46">
        <f t="shared" si="19"/>
        <v>0</v>
      </c>
      <c r="K176" s="73"/>
      <c r="L176" s="20">
        <v>90</v>
      </c>
      <c r="M176" s="66">
        <f t="shared" si="22"/>
        <v>0</v>
      </c>
      <c r="N176" s="17" t="s">
        <v>16</v>
      </c>
      <c r="O176" s="18"/>
      <c r="P176" s="23">
        <f t="shared" si="23"/>
        <v>0</v>
      </c>
      <c r="Q176" s="96"/>
      <c r="R176" s="43">
        <f t="shared" si="2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8"/>
        <v>0</v>
      </c>
      <c r="H177" s="82">
        <v>0</v>
      </c>
      <c r="I177" s="80">
        <v>0</v>
      </c>
      <c r="J177" s="46">
        <f t="shared" si="19"/>
        <v>0</v>
      </c>
      <c r="K177" s="73"/>
      <c r="L177" s="20">
        <v>90</v>
      </c>
      <c r="M177" s="66">
        <f t="shared" si="22"/>
        <v>0</v>
      </c>
      <c r="N177" s="17" t="s">
        <v>16</v>
      </c>
      <c r="O177" s="18"/>
      <c r="P177" s="23">
        <f t="shared" si="23"/>
        <v>0</v>
      </c>
      <c r="Q177" s="96"/>
      <c r="R177" s="43">
        <f t="shared" si="2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8"/>
        <v>0</v>
      </c>
      <c r="H178" s="82">
        <v>0</v>
      </c>
      <c r="I178" s="80">
        <v>0</v>
      </c>
      <c r="J178" s="46">
        <f t="shared" si="19"/>
        <v>0</v>
      </c>
      <c r="K178" s="73"/>
      <c r="L178" s="20">
        <v>90</v>
      </c>
      <c r="M178" s="66">
        <f t="shared" si="22"/>
        <v>0</v>
      </c>
      <c r="N178" s="17" t="s">
        <v>16</v>
      </c>
      <c r="O178" s="18"/>
      <c r="P178" s="23">
        <f t="shared" si="23"/>
        <v>0</v>
      </c>
      <c r="Q178" s="96"/>
      <c r="R178" s="43">
        <f t="shared" si="2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117</v>
      </c>
      <c r="F179" s="72">
        <v>0</v>
      </c>
      <c r="G179" s="46">
        <f t="shared" si="18"/>
        <v>117</v>
      </c>
      <c r="H179" s="82">
        <v>0</v>
      </c>
      <c r="I179" s="80">
        <v>0</v>
      </c>
      <c r="J179" s="46">
        <f t="shared" si="19"/>
        <v>110</v>
      </c>
      <c r="K179" s="73">
        <v>7</v>
      </c>
      <c r="L179" s="20">
        <v>55</v>
      </c>
      <c r="M179" s="66">
        <f t="shared" si="22"/>
        <v>385</v>
      </c>
      <c r="N179" s="17" t="s">
        <v>16</v>
      </c>
      <c r="O179" s="18"/>
      <c r="P179" s="23">
        <f t="shared" si="23"/>
        <v>385</v>
      </c>
      <c r="Q179" s="96"/>
      <c r="R179" s="43">
        <f t="shared" si="2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8"/>
        <v>0</v>
      </c>
      <c r="H180" s="82">
        <v>0</v>
      </c>
      <c r="I180" s="80">
        <v>0</v>
      </c>
      <c r="J180" s="46">
        <f t="shared" si="19"/>
        <v>0</v>
      </c>
      <c r="K180" s="73"/>
      <c r="L180" s="20">
        <v>85</v>
      </c>
      <c r="M180" s="66">
        <f t="shared" si="22"/>
        <v>0</v>
      </c>
      <c r="N180" s="17" t="s">
        <v>16</v>
      </c>
      <c r="O180" s="18"/>
      <c r="P180" s="23">
        <f t="shared" si="23"/>
        <v>0</v>
      </c>
      <c r="Q180" s="96"/>
      <c r="R180" s="43">
        <f t="shared" si="2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0</v>
      </c>
      <c r="F181" s="72">
        <v>0</v>
      </c>
      <c r="G181" s="46">
        <f t="shared" si="18"/>
        <v>0</v>
      </c>
      <c r="H181" s="82">
        <v>0</v>
      </c>
      <c r="I181" s="80">
        <v>0</v>
      </c>
      <c r="J181" s="46">
        <f t="shared" si="19"/>
        <v>0</v>
      </c>
      <c r="K181" s="73"/>
      <c r="L181" s="20">
        <v>50</v>
      </c>
      <c r="M181" s="66">
        <f t="shared" si="22"/>
        <v>0</v>
      </c>
      <c r="N181" s="17" t="s">
        <v>16</v>
      </c>
      <c r="O181" s="18"/>
      <c r="P181" s="23">
        <f t="shared" si="23"/>
        <v>0</v>
      </c>
      <c r="Q181" s="94">
        <v>33</v>
      </c>
      <c r="R181" s="43">
        <f t="shared" si="2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0</v>
      </c>
      <c r="F182" s="72">
        <v>0</v>
      </c>
      <c r="G182" s="46">
        <f t="shared" si="18"/>
        <v>0</v>
      </c>
      <c r="H182" s="82">
        <v>0</v>
      </c>
      <c r="I182" s="80">
        <v>0</v>
      </c>
      <c r="J182" s="46">
        <f t="shared" si="19"/>
        <v>0</v>
      </c>
      <c r="K182" s="73"/>
      <c r="L182" s="20">
        <v>120</v>
      </c>
      <c r="M182" s="66">
        <f t="shared" si="22"/>
        <v>0</v>
      </c>
      <c r="N182" s="17" t="s">
        <v>16</v>
      </c>
      <c r="O182" s="18"/>
      <c r="P182" s="23">
        <f t="shared" si="23"/>
        <v>0</v>
      </c>
      <c r="Q182" s="94">
        <v>83</v>
      </c>
      <c r="R182" s="43">
        <f t="shared" si="2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8"/>
        <v>0</v>
      </c>
      <c r="H184" s="82">
        <v>0</v>
      </c>
      <c r="I184" s="80">
        <v>0</v>
      </c>
      <c r="J184" s="46">
        <f t="shared" si="19"/>
        <v>0</v>
      </c>
      <c r="K184" s="73"/>
      <c r="L184" s="20">
        <v>25</v>
      </c>
      <c r="M184" s="66">
        <f t="shared" si="22"/>
        <v>0</v>
      </c>
      <c r="N184" s="17" t="s">
        <v>16</v>
      </c>
      <c r="O184" s="18"/>
      <c r="P184" s="23">
        <f t="shared" si="23"/>
        <v>0</v>
      </c>
      <c r="Q184" s="94">
        <v>15</v>
      </c>
      <c r="R184" s="43">
        <f t="shared" si="2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8"/>
        <v>0</v>
      </c>
      <c r="H185" s="82">
        <v>0</v>
      </c>
      <c r="I185" s="80">
        <v>0</v>
      </c>
      <c r="J185" s="46">
        <f t="shared" si="19"/>
        <v>0</v>
      </c>
      <c r="K185" s="73"/>
      <c r="L185" s="20">
        <v>25</v>
      </c>
      <c r="M185" s="66">
        <f t="shared" si="22"/>
        <v>0</v>
      </c>
      <c r="N185" s="17" t="s">
        <v>16</v>
      </c>
      <c r="O185" s="18"/>
      <c r="P185" s="23">
        <f t="shared" si="23"/>
        <v>0</v>
      </c>
      <c r="Q185" s="94">
        <v>15</v>
      </c>
      <c r="R185" s="43">
        <f t="shared" si="2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8"/>
        <v>0</v>
      </c>
      <c r="H186" s="82">
        <v>0</v>
      </c>
      <c r="I186" s="80">
        <v>0</v>
      </c>
      <c r="J186" s="46">
        <f t="shared" si="19"/>
        <v>0</v>
      </c>
      <c r="K186" s="73"/>
      <c r="L186" s="20">
        <v>25</v>
      </c>
      <c r="M186" s="66">
        <f t="shared" si="22"/>
        <v>0</v>
      </c>
      <c r="N186" s="17" t="s">
        <v>16</v>
      </c>
      <c r="O186" s="18"/>
      <c r="P186" s="23">
        <f t="shared" si="23"/>
        <v>0</v>
      </c>
      <c r="Q186" s="94">
        <v>15</v>
      </c>
      <c r="R186" s="43">
        <f t="shared" si="2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8"/>
        <v>0</v>
      </c>
      <c r="H187" s="82">
        <v>0</v>
      </c>
      <c r="I187" s="80">
        <v>0</v>
      </c>
      <c r="J187" s="46">
        <f t="shared" si="19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8"/>
        <v>0</v>
      </c>
      <c r="H188" s="82">
        <v>0</v>
      </c>
      <c r="I188" s="80">
        <v>0</v>
      </c>
      <c r="J188" s="46">
        <f t="shared" si="19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8"/>
        <v>0</v>
      </c>
      <c r="H189" s="82">
        <v>0</v>
      </c>
      <c r="I189" s="80">
        <v>0</v>
      </c>
      <c r="J189" s="46">
        <f t="shared" si="19"/>
        <v>0</v>
      </c>
      <c r="K189" s="73"/>
      <c r="L189" s="20">
        <v>10</v>
      </c>
      <c r="M189" s="66">
        <f t="shared" si="22"/>
        <v>0</v>
      </c>
      <c r="N189" s="17" t="s">
        <v>16</v>
      </c>
      <c r="O189" s="18"/>
      <c r="P189" s="23">
        <f t="shared" si="23"/>
        <v>0</v>
      </c>
      <c r="Q189" s="96"/>
      <c r="R189" s="43">
        <f t="shared" si="2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8"/>
        <v>0</v>
      </c>
      <c r="H190" s="82">
        <v>0</v>
      </c>
      <c r="I190" s="80">
        <v>0</v>
      </c>
      <c r="J190" s="46">
        <f t="shared" si="19"/>
        <v>0</v>
      </c>
      <c r="K190" s="73"/>
      <c r="L190" s="20">
        <v>10</v>
      </c>
      <c r="M190" s="66">
        <f t="shared" si="22"/>
        <v>0</v>
      </c>
      <c r="N190" s="17" t="s">
        <v>16</v>
      </c>
      <c r="O190" s="18"/>
      <c r="P190" s="23">
        <f t="shared" si="23"/>
        <v>0</v>
      </c>
      <c r="Q190" s="96"/>
      <c r="R190" s="43">
        <f t="shared" si="2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8</v>
      </c>
      <c r="F191" s="72">
        <v>0</v>
      </c>
      <c r="G191" s="46">
        <f t="shared" si="18"/>
        <v>8</v>
      </c>
      <c r="H191" s="82">
        <v>0</v>
      </c>
      <c r="I191" s="80">
        <v>0</v>
      </c>
      <c r="J191" s="46">
        <f t="shared" si="19"/>
        <v>8</v>
      </c>
      <c r="K191" s="73"/>
      <c r="L191" s="20">
        <v>20</v>
      </c>
      <c r="M191" s="66">
        <f t="shared" si="22"/>
        <v>0</v>
      </c>
      <c r="N191" s="17" t="s">
        <v>16</v>
      </c>
      <c r="O191" s="18"/>
      <c r="P191" s="23">
        <f t="shared" si="23"/>
        <v>0</v>
      </c>
      <c r="Q191" s="96"/>
      <c r="R191" s="43">
        <f t="shared" si="2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8"/>
        <v>0</v>
      </c>
      <c r="H192" s="82">
        <v>0</v>
      </c>
      <c r="I192" s="80">
        <v>0</v>
      </c>
      <c r="J192" s="46">
        <f t="shared" si="19"/>
        <v>0</v>
      </c>
      <c r="K192" s="73"/>
      <c r="L192" s="20">
        <v>800</v>
      </c>
      <c r="M192" s="66">
        <f t="shared" si="22"/>
        <v>0</v>
      </c>
      <c r="N192" s="17" t="s">
        <v>16</v>
      </c>
      <c r="O192" s="18"/>
      <c r="P192" s="23">
        <f t="shared" si="23"/>
        <v>0</v>
      </c>
      <c r="Q192" s="96"/>
      <c r="R192" s="43">
        <f t="shared" si="2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8"/>
        <v>0</v>
      </c>
      <c r="H193" s="82">
        <v>0</v>
      </c>
      <c r="I193" s="80">
        <v>0</v>
      </c>
      <c r="J193" s="46">
        <f t="shared" si="19"/>
        <v>0</v>
      </c>
      <c r="K193" s="73"/>
      <c r="L193" s="20">
        <v>150</v>
      </c>
      <c r="M193" s="66">
        <f t="shared" si="22"/>
        <v>0</v>
      </c>
      <c r="N193" s="17" t="s">
        <v>16</v>
      </c>
      <c r="O193" s="18"/>
      <c r="P193" s="23">
        <f t="shared" si="23"/>
        <v>0</v>
      </c>
      <c r="Q193" s="96"/>
      <c r="R193" s="43">
        <f t="shared" si="2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8"/>
        <v>0</v>
      </c>
      <c r="H194" s="82">
        <v>0</v>
      </c>
      <c r="I194" s="80">
        <v>0</v>
      </c>
      <c r="J194" s="46">
        <f t="shared" si="19"/>
        <v>0</v>
      </c>
      <c r="K194" s="73"/>
      <c r="L194" s="20">
        <v>200</v>
      </c>
      <c r="M194" s="66">
        <f t="shared" si="22"/>
        <v>0</v>
      </c>
      <c r="N194" s="17" t="s">
        <v>16</v>
      </c>
      <c r="O194" s="18"/>
      <c r="P194" s="23">
        <f t="shared" si="23"/>
        <v>0</v>
      </c>
      <c r="Q194" s="96"/>
      <c r="R194" s="43">
        <f t="shared" si="2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8"/>
        <v>0</v>
      </c>
      <c r="H195" s="82">
        <v>0</v>
      </c>
      <c r="I195" s="80">
        <v>0</v>
      </c>
      <c r="J195" s="46">
        <f t="shared" si="19"/>
        <v>0</v>
      </c>
      <c r="K195" s="73"/>
      <c r="L195" s="20">
        <v>250</v>
      </c>
      <c r="M195" s="66">
        <f t="shared" si="22"/>
        <v>0</v>
      </c>
      <c r="N195" s="17" t="s">
        <v>16</v>
      </c>
      <c r="O195" s="18"/>
      <c r="P195" s="23">
        <f t="shared" si="23"/>
        <v>0</v>
      </c>
      <c r="Q195" s="96"/>
      <c r="R195" s="43">
        <f t="shared" si="2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8"/>
        <v>0</v>
      </c>
      <c r="H196" s="82">
        <v>0</v>
      </c>
      <c r="I196" s="80">
        <v>0</v>
      </c>
      <c r="J196" s="46">
        <f t="shared" si="19"/>
        <v>0</v>
      </c>
      <c r="K196" s="73"/>
      <c r="L196" s="20">
        <v>50</v>
      </c>
      <c r="M196" s="66">
        <f t="shared" si="22"/>
        <v>0</v>
      </c>
      <c r="N196" s="17" t="s">
        <v>16</v>
      </c>
      <c r="O196" s="18"/>
      <c r="P196" s="23">
        <f t="shared" si="23"/>
        <v>0</v>
      </c>
      <c r="Q196" s="96"/>
      <c r="R196" s="43">
        <f t="shared" si="2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8"/>
        <v>0</v>
      </c>
      <c r="H197" s="82">
        <v>0</v>
      </c>
      <c r="I197" s="80">
        <v>0</v>
      </c>
      <c r="J197" s="46">
        <f t="shared" si="19"/>
        <v>0</v>
      </c>
      <c r="K197" s="73"/>
      <c r="L197" s="20">
        <v>0</v>
      </c>
      <c r="M197" s="66">
        <f t="shared" si="22"/>
        <v>0</v>
      </c>
      <c r="N197" s="17" t="s">
        <v>16</v>
      </c>
      <c r="O197" s="18"/>
      <c r="P197" s="23">
        <f t="shared" si="23"/>
        <v>0</v>
      </c>
      <c r="Q197" s="96"/>
      <c r="R197" s="43">
        <f t="shared" si="2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si="18"/>
        <v>0</v>
      </c>
      <c r="H198" s="82">
        <v>0</v>
      </c>
      <c r="I198" s="80">
        <v>0</v>
      </c>
      <c r="J198" s="46">
        <f t="shared" si="19"/>
        <v>0</v>
      </c>
      <c r="K198" s="73"/>
      <c r="L198" s="20">
        <v>45</v>
      </c>
      <c r="M198" s="66">
        <f t="shared" si="22"/>
        <v>0</v>
      </c>
      <c r="N198" s="17" t="s">
        <v>16</v>
      </c>
      <c r="O198" s="18"/>
      <c r="P198" s="23">
        <f t="shared" si="23"/>
        <v>0</v>
      </c>
      <c r="Q198" s="94"/>
      <c r="R198" s="43">
        <f t="shared" si="2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8"/>
        <v>0</v>
      </c>
      <c r="H199" s="82">
        <v>0</v>
      </c>
      <c r="I199" s="80">
        <v>0</v>
      </c>
      <c r="J199" s="46">
        <f t="shared" si="19"/>
        <v>0</v>
      </c>
      <c r="K199" s="73"/>
      <c r="L199" s="20">
        <v>35</v>
      </c>
      <c r="M199" s="66">
        <f t="shared" si="22"/>
        <v>0</v>
      </c>
      <c r="N199" s="17" t="s">
        <v>16</v>
      </c>
      <c r="O199" s="18"/>
      <c r="P199" s="23">
        <f t="shared" si="23"/>
        <v>0</v>
      </c>
      <c r="Q199" s="94"/>
      <c r="R199" s="43">
        <f t="shared" si="2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8"/>
        <v>0</v>
      </c>
      <c r="H200" s="82">
        <v>0</v>
      </c>
      <c r="I200" s="80">
        <v>0</v>
      </c>
      <c r="J200" s="46">
        <f t="shared" si="19"/>
        <v>0</v>
      </c>
      <c r="K200" s="73"/>
      <c r="L200" s="20">
        <v>25</v>
      </c>
      <c r="M200" s="66">
        <f t="shared" si="22"/>
        <v>0</v>
      </c>
      <c r="N200" s="17" t="s">
        <v>16</v>
      </c>
      <c r="O200" s="18"/>
      <c r="P200" s="23">
        <f t="shared" si="23"/>
        <v>0</v>
      </c>
      <c r="Q200" s="94"/>
      <c r="R200" s="43">
        <f t="shared" si="2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8"/>
        <v>0</v>
      </c>
      <c r="H202" s="82">
        <v>0</v>
      </c>
      <c r="I202" s="80">
        <v>0</v>
      </c>
      <c r="J202" s="46">
        <f t="shared" si="19"/>
        <v>0</v>
      </c>
      <c r="K202" s="73"/>
      <c r="L202" s="20">
        <v>60</v>
      </c>
      <c r="M202" s="66">
        <f t="shared" si="22"/>
        <v>0</v>
      </c>
      <c r="N202" s="17" t="s">
        <v>16</v>
      </c>
      <c r="O202" s="18"/>
      <c r="P202" s="23">
        <f t="shared" si="23"/>
        <v>0</v>
      </c>
      <c r="Q202" s="96"/>
      <c r="R202" s="43">
        <f t="shared" si="2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8"/>
        <v>0</v>
      </c>
      <c r="H203" s="82">
        <v>0</v>
      </c>
      <c r="I203" s="80">
        <v>0</v>
      </c>
      <c r="J203" s="46">
        <f t="shared" si="19"/>
        <v>0</v>
      </c>
      <c r="K203" s="73"/>
      <c r="L203" s="20">
        <v>250</v>
      </c>
      <c r="M203" s="66">
        <f t="shared" si="22"/>
        <v>0</v>
      </c>
      <c r="N203" s="17" t="s">
        <v>16</v>
      </c>
      <c r="O203" s="18"/>
      <c r="P203" s="23">
        <f t="shared" si="23"/>
        <v>0</v>
      </c>
      <c r="Q203" s="96"/>
      <c r="R203" s="43">
        <f t="shared" si="2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8"/>
        <v>0</v>
      </c>
      <c r="H204" s="82">
        <v>0</v>
      </c>
      <c r="I204" s="80">
        <v>0</v>
      </c>
      <c r="J204" s="46">
        <f t="shared" si="19"/>
        <v>0</v>
      </c>
      <c r="K204" s="73"/>
      <c r="L204" s="20">
        <v>100</v>
      </c>
      <c r="M204" s="66">
        <f t="shared" si="22"/>
        <v>0</v>
      </c>
      <c r="N204" s="17" t="s">
        <v>16</v>
      </c>
      <c r="O204" s="18"/>
      <c r="P204" s="23">
        <f t="shared" si="23"/>
        <v>0</v>
      </c>
      <c r="Q204" s="96"/>
      <c r="R204" s="43">
        <f t="shared" si="2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8"/>
        <v>0</v>
      </c>
      <c r="H205" s="82">
        <v>0</v>
      </c>
      <c r="I205" s="80">
        <v>0</v>
      </c>
      <c r="J205" s="46">
        <f t="shared" si="19"/>
        <v>0</v>
      </c>
      <c r="K205" s="73"/>
      <c r="L205" s="20">
        <v>350</v>
      </c>
      <c r="M205" s="66">
        <f t="shared" si="22"/>
        <v>0</v>
      </c>
      <c r="N205" s="17" t="s">
        <v>16</v>
      </c>
      <c r="O205" s="18"/>
      <c r="P205" s="23">
        <f t="shared" si="23"/>
        <v>0</v>
      </c>
      <c r="Q205" s="96"/>
      <c r="R205" s="43">
        <f t="shared" si="2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ref="G206:G225" si="25">E206+F206</f>
        <v>0</v>
      </c>
      <c r="H206" s="82">
        <v>0</v>
      </c>
      <c r="I206" s="80">
        <v>0</v>
      </c>
      <c r="J206" s="46">
        <f t="shared" ref="J206:J225" si="26">+G206-H206-K206-I206</f>
        <v>0</v>
      </c>
      <c r="K206" s="73"/>
      <c r="L206" s="20">
        <v>60</v>
      </c>
      <c r="M206" s="66">
        <f t="shared" si="22"/>
        <v>0</v>
      </c>
      <c r="N206" s="17" t="s">
        <v>16</v>
      </c>
      <c r="O206" s="18"/>
      <c r="P206" s="23">
        <f t="shared" si="23"/>
        <v>0</v>
      </c>
      <c r="Q206" s="96"/>
      <c r="R206" s="43">
        <f t="shared" si="2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25"/>
        <v>0</v>
      </c>
      <c r="H207" s="82">
        <v>0</v>
      </c>
      <c r="I207" s="80">
        <v>0</v>
      </c>
      <c r="J207" s="46">
        <f t="shared" si="26"/>
        <v>0</v>
      </c>
      <c r="K207" s="73"/>
      <c r="L207" s="20">
        <v>50</v>
      </c>
      <c r="M207" s="66">
        <f t="shared" si="22"/>
        <v>0</v>
      </c>
      <c r="N207" s="17" t="s">
        <v>16</v>
      </c>
      <c r="O207" s="18"/>
      <c r="P207" s="23">
        <f t="shared" si="23"/>
        <v>0</v>
      </c>
      <c r="Q207" s="96"/>
      <c r="R207" s="43">
        <f t="shared" si="2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25"/>
        <v>0</v>
      </c>
      <c r="H208" s="82">
        <v>0</v>
      </c>
      <c r="I208" s="80">
        <v>0</v>
      </c>
      <c r="J208" s="46">
        <f t="shared" si="26"/>
        <v>0</v>
      </c>
      <c r="K208" s="73"/>
      <c r="L208" s="20">
        <v>100</v>
      </c>
      <c r="M208" s="66">
        <f t="shared" si="22"/>
        <v>0</v>
      </c>
      <c r="N208" s="17" t="s">
        <v>16</v>
      </c>
      <c r="O208" s="18"/>
      <c r="P208" s="23">
        <f t="shared" si="23"/>
        <v>0</v>
      </c>
      <c r="Q208" s="96"/>
      <c r="R208" s="43">
        <f t="shared" si="2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25"/>
        <v>0</v>
      </c>
      <c r="H209" s="82">
        <v>0</v>
      </c>
      <c r="I209" s="80">
        <v>0</v>
      </c>
      <c r="J209" s="46">
        <f t="shared" si="26"/>
        <v>0</v>
      </c>
      <c r="K209" s="73"/>
      <c r="L209" s="20">
        <v>120</v>
      </c>
      <c r="M209" s="66">
        <f t="shared" si="22"/>
        <v>0</v>
      </c>
      <c r="N209" s="17" t="s">
        <v>16</v>
      </c>
      <c r="O209" s="18"/>
      <c r="P209" s="23">
        <f t="shared" si="23"/>
        <v>0</v>
      </c>
      <c r="Q209" s="96"/>
      <c r="R209" s="43">
        <f t="shared" si="2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25"/>
        <v>0</v>
      </c>
      <c r="H210" s="82">
        <v>0</v>
      </c>
      <c r="I210" s="80">
        <v>0</v>
      </c>
      <c r="J210" s="46">
        <f t="shared" si="26"/>
        <v>0</v>
      </c>
      <c r="K210" s="73"/>
      <c r="L210" s="20">
        <v>60</v>
      </c>
      <c r="M210" s="66">
        <f t="shared" si="22"/>
        <v>0</v>
      </c>
      <c r="N210" s="17" t="s">
        <v>16</v>
      </c>
      <c r="O210" s="18"/>
      <c r="P210" s="23">
        <f t="shared" si="23"/>
        <v>0</v>
      </c>
      <c r="Q210" s="96"/>
      <c r="R210" s="43">
        <f t="shared" si="2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25"/>
        <v>0</v>
      </c>
      <c r="H211" s="82">
        <v>0</v>
      </c>
      <c r="I211" s="80">
        <v>0</v>
      </c>
      <c r="J211" s="46">
        <f t="shared" si="26"/>
        <v>0</v>
      </c>
      <c r="K211" s="73"/>
      <c r="L211" s="20">
        <v>150</v>
      </c>
      <c r="M211" s="66">
        <f t="shared" si="22"/>
        <v>0</v>
      </c>
      <c r="N211" s="17" t="s">
        <v>16</v>
      </c>
      <c r="O211" s="18"/>
      <c r="P211" s="23">
        <f t="shared" si="23"/>
        <v>0</v>
      </c>
      <c r="Q211" s="96"/>
      <c r="R211" s="43">
        <f t="shared" si="2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25"/>
        <v>0</v>
      </c>
      <c r="H212" s="82">
        <v>0</v>
      </c>
      <c r="I212" s="80">
        <v>0</v>
      </c>
      <c r="J212" s="46">
        <f t="shared" si="26"/>
        <v>0</v>
      </c>
      <c r="K212" s="73"/>
      <c r="L212" s="20">
        <v>150</v>
      </c>
      <c r="M212" s="66">
        <f t="shared" si="22"/>
        <v>0</v>
      </c>
      <c r="N212" s="17" t="s">
        <v>16</v>
      </c>
      <c r="O212" s="18"/>
      <c r="P212" s="23">
        <f t="shared" si="23"/>
        <v>0</v>
      </c>
      <c r="Q212" s="96"/>
      <c r="R212" s="43">
        <f t="shared" si="2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25"/>
        <v>0</v>
      </c>
      <c r="H213" s="82">
        <v>0</v>
      </c>
      <c r="I213" s="80">
        <v>0</v>
      </c>
      <c r="J213" s="46">
        <f t="shared" si="26"/>
        <v>0</v>
      </c>
      <c r="K213" s="73"/>
      <c r="L213" s="20">
        <v>200</v>
      </c>
      <c r="M213" s="66">
        <f t="shared" si="22"/>
        <v>0</v>
      </c>
      <c r="N213" s="17" t="s">
        <v>16</v>
      </c>
      <c r="O213" s="18"/>
      <c r="P213" s="23">
        <f t="shared" si="23"/>
        <v>0</v>
      </c>
      <c r="Q213" s="96"/>
      <c r="R213" s="43">
        <f t="shared" si="2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25"/>
        <v>0</v>
      </c>
      <c r="H214" s="82">
        <v>0</v>
      </c>
      <c r="I214" s="80">
        <v>0</v>
      </c>
      <c r="J214" s="46">
        <f t="shared" si="26"/>
        <v>0</v>
      </c>
      <c r="K214" s="73"/>
      <c r="L214" s="20"/>
      <c r="M214" s="66">
        <f t="shared" si="22"/>
        <v>0</v>
      </c>
      <c r="N214" s="17" t="s">
        <v>16</v>
      </c>
      <c r="O214" s="18"/>
      <c r="P214" s="23">
        <f t="shared" si="23"/>
        <v>0</v>
      </c>
      <c r="Q214" s="96"/>
      <c r="R214" s="43">
        <f t="shared" si="2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+'12'!J215</f>
        <v>3</v>
      </c>
      <c r="F215" s="72">
        <v>0</v>
      </c>
      <c r="G215" s="46">
        <f t="shared" si="25"/>
        <v>3</v>
      </c>
      <c r="H215" s="82">
        <v>0</v>
      </c>
      <c r="I215" s="80">
        <v>0</v>
      </c>
      <c r="J215" s="46">
        <f t="shared" si="26"/>
        <v>3</v>
      </c>
      <c r="K215" s="73"/>
      <c r="L215" s="20">
        <v>40</v>
      </c>
      <c r="M215" s="66">
        <f t="shared" si="22"/>
        <v>0</v>
      </c>
      <c r="N215" s="17" t="s">
        <v>16</v>
      </c>
      <c r="O215" s="18"/>
      <c r="P215" s="23">
        <f t="shared" si="23"/>
        <v>0</v>
      </c>
      <c r="Q215" s="94"/>
      <c r="R215" s="43">
        <f t="shared" si="2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+'12'!J216</f>
        <v>10</v>
      </c>
      <c r="F216" s="72">
        <v>0</v>
      </c>
      <c r="G216" s="46">
        <f t="shared" si="25"/>
        <v>10</v>
      </c>
      <c r="H216" s="82">
        <v>3</v>
      </c>
      <c r="I216" s="80">
        <v>0</v>
      </c>
      <c r="J216" s="46">
        <f t="shared" si="26"/>
        <v>5</v>
      </c>
      <c r="K216" s="73">
        <v>2</v>
      </c>
      <c r="L216" s="20">
        <v>40</v>
      </c>
      <c r="M216" s="66">
        <f t="shared" si="22"/>
        <v>80</v>
      </c>
      <c r="N216" s="17" t="s">
        <v>16</v>
      </c>
      <c r="O216" s="18">
        <v>30</v>
      </c>
      <c r="P216" s="23">
        <f t="shared" si="23"/>
        <v>50</v>
      </c>
      <c r="Q216" s="94"/>
      <c r="R216" s="43">
        <f t="shared" si="2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+'12'!J217</f>
        <v>0</v>
      </c>
      <c r="F217" s="72">
        <v>0</v>
      </c>
      <c r="G217" s="46">
        <f t="shared" si="25"/>
        <v>0</v>
      </c>
      <c r="H217" s="82">
        <v>0</v>
      </c>
      <c r="I217" s="80">
        <v>0</v>
      </c>
      <c r="J217" s="46">
        <f t="shared" si="26"/>
        <v>0</v>
      </c>
      <c r="K217" s="73"/>
      <c r="L217" s="20">
        <v>35</v>
      </c>
      <c r="M217" s="66">
        <f t="shared" si="22"/>
        <v>0</v>
      </c>
      <c r="N217" s="17" t="s">
        <v>16</v>
      </c>
      <c r="O217" s="18"/>
      <c r="P217" s="23">
        <f t="shared" si="23"/>
        <v>0</v>
      </c>
      <c r="Q217" s="94"/>
      <c r="R217" s="43">
        <f t="shared" si="2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+'12'!J218</f>
        <v>0</v>
      </c>
      <c r="F218" s="72">
        <v>0</v>
      </c>
      <c r="G218" s="46">
        <f t="shared" si="25"/>
        <v>0</v>
      </c>
      <c r="H218" s="82">
        <v>0</v>
      </c>
      <c r="I218" s="80">
        <v>0</v>
      </c>
      <c r="J218" s="46">
        <f t="shared" si="26"/>
        <v>0</v>
      </c>
      <c r="K218" s="73"/>
      <c r="L218" s="20">
        <v>35</v>
      </c>
      <c r="M218" s="66">
        <f t="shared" si="22"/>
        <v>0</v>
      </c>
      <c r="N218" s="17" t="s">
        <v>16</v>
      </c>
      <c r="O218" s="18"/>
      <c r="P218" s="23">
        <f t="shared" si="23"/>
        <v>0</v>
      </c>
      <c r="Q218" s="94"/>
      <c r="R218" s="43">
        <f t="shared" si="2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+'12'!J219</f>
        <v>0</v>
      </c>
      <c r="F219" s="72">
        <v>0</v>
      </c>
      <c r="G219" s="46">
        <f t="shared" si="25"/>
        <v>0</v>
      </c>
      <c r="H219" s="82">
        <v>0</v>
      </c>
      <c r="I219" s="80">
        <v>0</v>
      </c>
      <c r="J219" s="46">
        <f t="shared" si="26"/>
        <v>0</v>
      </c>
      <c r="K219" s="73"/>
      <c r="L219" s="20">
        <v>35</v>
      </c>
      <c r="M219" s="66">
        <f t="shared" ref="M219:M225" si="27">+L219*K219</f>
        <v>0</v>
      </c>
      <c r="N219" s="17" t="s">
        <v>16</v>
      </c>
      <c r="O219" s="18"/>
      <c r="P219" s="23">
        <f t="shared" ref="P219:P225" si="28">SUM(M219-O219)</f>
        <v>0</v>
      </c>
      <c r="Q219" s="94"/>
      <c r="R219" s="43">
        <f t="shared" ref="R219:R225" si="2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25"/>
        <v>0</v>
      </c>
      <c r="H220" s="82">
        <v>0</v>
      </c>
      <c r="I220" s="80">
        <v>0</v>
      </c>
      <c r="J220" s="46">
        <f t="shared" si="26"/>
        <v>0</v>
      </c>
      <c r="K220" s="73"/>
      <c r="L220" s="20"/>
      <c r="M220" s="66">
        <f t="shared" si="27"/>
        <v>0</v>
      </c>
      <c r="N220" s="17" t="s">
        <v>16</v>
      </c>
      <c r="O220" s="18"/>
      <c r="P220" s="23">
        <f t="shared" si="28"/>
        <v>0</v>
      </c>
      <c r="Q220" s="94"/>
      <c r="R220" s="43">
        <f t="shared" si="2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25"/>
        <v>0</v>
      </c>
      <c r="H221" s="82">
        <v>0</v>
      </c>
      <c r="I221" s="80">
        <v>0</v>
      </c>
      <c r="J221" s="46">
        <f t="shared" si="26"/>
        <v>0</v>
      </c>
      <c r="K221" s="73"/>
      <c r="L221" s="20"/>
      <c r="M221" s="66">
        <f t="shared" si="27"/>
        <v>0</v>
      </c>
      <c r="N221" s="17" t="s">
        <v>16</v>
      </c>
      <c r="O221" s="18"/>
      <c r="P221" s="23">
        <f t="shared" si="28"/>
        <v>0</v>
      </c>
      <c r="Q221" s="94"/>
      <c r="R221" s="43">
        <f t="shared" si="2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25"/>
        <v>0</v>
      </c>
      <c r="H222" s="82">
        <v>0</v>
      </c>
      <c r="I222" s="80">
        <v>0</v>
      </c>
      <c r="J222" s="46">
        <f t="shared" si="26"/>
        <v>0</v>
      </c>
      <c r="K222" s="73"/>
      <c r="L222" s="20"/>
      <c r="M222" s="66">
        <f t="shared" si="27"/>
        <v>0</v>
      </c>
      <c r="N222" s="17" t="s">
        <v>16</v>
      </c>
      <c r="O222" s="18"/>
      <c r="P222" s="23">
        <f t="shared" si="28"/>
        <v>0</v>
      </c>
      <c r="Q222" s="94"/>
      <c r="R222" s="43">
        <f t="shared" si="2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25"/>
        <v>0</v>
      </c>
      <c r="H223" s="82">
        <v>0</v>
      </c>
      <c r="I223" s="80">
        <v>0</v>
      </c>
      <c r="J223" s="46">
        <f t="shared" si="26"/>
        <v>0</v>
      </c>
      <c r="K223" s="73"/>
      <c r="L223" s="20"/>
      <c r="M223" s="66">
        <f t="shared" si="27"/>
        <v>0</v>
      </c>
      <c r="N223" s="17" t="s">
        <v>16</v>
      </c>
      <c r="O223" s="18"/>
      <c r="P223" s="23">
        <f t="shared" si="28"/>
        <v>0</v>
      </c>
      <c r="Q223" s="94"/>
      <c r="R223" s="43">
        <f t="shared" si="2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25"/>
        <v>0</v>
      </c>
      <c r="H224" s="82">
        <v>0</v>
      </c>
      <c r="I224" s="80">
        <v>0</v>
      </c>
      <c r="J224" s="46">
        <f t="shared" si="26"/>
        <v>0</v>
      </c>
      <c r="K224" s="73"/>
      <c r="L224" s="20"/>
      <c r="M224" s="66">
        <f t="shared" si="27"/>
        <v>0</v>
      </c>
      <c r="N224" s="17" t="s">
        <v>16</v>
      </c>
      <c r="O224" s="18"/>
      <c r="P224" s="23">
        <f t="shared" si="28"/>
        <v>0</v>
      </c>
      <c r="Q224" s="94"/>
      <c r="R224" s="43">
        <f t="shared" si="29"/>
        <v>0</v>
      </c>
    </row>
    <row r="225" spans="1:27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25"/>
        <v>0</v>
      </c>
      <c r="H225" s="82">
        <v>0</v>
      </c>
      <c r="I225" s="80">
        <v>0</v>
      </c>
      <c r="J225" s="46">
        <f t="shared" si="26"/>
        <v>0</v>
      </c>
      <c r="K225" s="73"/>
      <c r="L225" s="20"/>
      <c r="M225" s="66">
        <f t="shared" si="27"/>
        <v>0</v>
      </c>
      <c r="N225" s="17" t="s">
        <v>16</v>
      </c>
      <c r="O225" s="18"/>
      <c r="P225" s="23">
        <f t="shared" si="28"/>
        <v>0</v>
      </c>
      <c r="Q225" s="94"/>
      <c r="R225" s="43">
        <f t="shared" si="29"/>
        <v>0</v>
      </c>
    </row>
    <row r="226" spans="1:27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2671.9999999999995</v>
      </c>
      <c r="S226" s="77"/>
    </row>
    <row r="227" spans="1:27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7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8505</v>
      </c>
    </row>
    <row r="229" spans="1:27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7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2240</v>
      </c>
      <c r="O230" s="2">
        <v>120</v>
      </c>
      <c r="P230" s="2">
        <v>150</v>
      </c>
      <c r="Q230" s="92">
        <v>55</v>
      </c>
      <c r="R230" s="2">
        <v>100</v>
      </c>
      <c r="S230" s="2">
        <v>170</v>
      </c>
      <c r="T230" s="2">
        <v>200</v>
      </c>
      <c r="U230" s="2">
        <v>250</v>
      </c>
      <c r="V230" s="2">
        <v>120</v>
      </c>
      <c r="W230" s="2">
        <v>130</v>
      </c>
      <c r="X230" s="2">
        <v>155</v>
      </c>
      <c r="Y230" s="2">
        <v>270</v>
      </c>
      <c r="Z230" s="2">
        <v>100</v>
      </c>
      <c r="AA230" s="2">
        <v>420</v>
      </c>
    </row>
    <row r="231" spans="1:27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7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7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80</v>
      </c>
    </row>
    <row r="234" spans="1:27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6170</v>
      </c>
    </row>
    <row r="235" spans="1:27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6170</v>
      </c>
    </row>
    <row r="236" spans="1:27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7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7" x14ac:dyDescent="0.6">
      <c r="J238" s="2"/>
      <c r="L238" s="2"/>
    </row>
    <row r="239" spans="1:27" ht="24.6" x14ac:dyDescent="0.65">
      <c r="J239" s="2"/>
      <c r="L239" s="74" t="s">
        <v>273</v>
      </c>
      <c r="M239" s="2" t="s">
        <v>309</v>
      </c>
    </row>
    <row r="240" spans="1:27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0</v>
      </c>
      <c r="F5" s="72">
        <v>5</v>
      </c>
      <c r="G5" s="46">
        <f t="shared" ref="G5:G68" si="0">E5+F5</f>
        <v>5</v>
      </c>
      <c r="H5" s="82">
        <v>0</v>
      </c>
      <c r="I5" s="80">
        <v>0</v>
      </c>
      <c r="J5" s="46">
        <f t="shared" ref="J5:J68" si="1">+G5-H5-K5-I5</f>
        <v>4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21</v>
      </c>
      <c r="F6" s="72">
        <v>15</v>
      </c>
      <c r="G6" s="46">
        <f t="shared" si="0"/>
        <v>36</v>
      </c>
      <c r="H6" s="82">
        <v>0</v>
      </c>
      <c r="I6" s="80">
        <v>5</v>
      </c>
      <c r="J6" s="46">
        <f t="shared" si="1"/>
        <v>29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7</v>
      </c>
      <c r="F18" s="72">
        <v>0</v>
      </c>
      <c r="G18" s="46">
        <f t="shared" si="0"/>
        <v>7</v>
      </c>
      <c r="H18" s="82">
        <v>0</v>
      </c>
      <c r="I18" s="80">
        <v>0</v>
      </c>
      <c r="J18" s="46">
        <f t="shared" si="1"/>
        <v>6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3</v>
      </c>
      <c r="G20" s="46">
        <f t="shared" si="0"/>
        <v>3</v>
      </c>
      <c r="H20" s="82">
        <v>0</v>
      </c>
      <c r="I20" s="80">
        <v>0</v>
      </c>
      <c r="J20" s="46">
        <f t="shared" si="1"/>
        <v>1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10</v>
      </c>
      <c r="F22" s="72">
        <v>5</v>
      </c>
      <c r="G22" s="46">
        <f t="shared" si="0"/>
        <v>15</v>
      </c>
      <c r="H22" s="82">
        <v>0</v>
      </c>
      <c r="I22" s="80">
        <v>5</v>
      </c>
      <c r="J22" s="46">
        <f t="shared" si="1"/>
        <v>8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3</v>
      </c>
      <c r="F28" s="72">
        <v>0</v>
      </c>
      <c r="G28" s="46">
        <f t="shared" si="0"/>
        <v>3</v>
      </c>
      <c r="H28" s="82">
        <v>0</v>
      </c>
      <c r="I28" s="80">
        <v>0</v>
      </c>
      <c r="J28" s="46">
        <f t="shared" si="1"/>
        <v>3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0</v>
      </c>
      <c r="F31" s="72">
        <v>10</v>
      </c>
      <c r="G31" s="46">
        <f t="shared" si="0"/>
        <v>10</v>
      </c>
      <c r="H31" s="82">
        <v>0</v>
      </c>
      <c r="I31" s="80">
        <v>5</v>
      </c>
      <c r="J31" s="46">
        <f t="shared" si="1"/>
        <v>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0</v>
      </c>
      <c r="K32" s="73">
        <v>4</v>
      </c>
      <c r="L32" s="15">
        <v>130</v>
      </c>
      <c r="M32" s="66">
        <f t="shared" si="2"/>
        <v>520</v>
      </c>
      <c r="N32" s="17" t="s">
        <v>16</v>
      </c>
      <c r="O32" s="18"/>
      <c r="P32" s="23">
        <f t="shared" si="3"/>
        <v>520</v>
      </c>
      <c r="Q32" s="94">
        <v>46.37</v>
      </c>
      <c r="R32" s="43">
        <f t="shared" si="4"/>
        <v>185.48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0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0</v>
      </c>
      <c r="F38" s="72">
        <v>3</v>
      </c>
      <c r="G38" s="46">
        <f t="shared" si="0"/>
        <v>3</v>
      </c>
      <c r="H38" s="82">
        <v>0</v>
      </c>
      <c r="I38" s="80">
        <v>0</v>
      </c>
      <c r="J38" s="46">
        <f t="shared" si="1"/>
        <v>0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0</v>
      </c>
      <c r="F39" s="72">
        <v>3</v>
      </c>
      <c r="G39" s="46">
        <f t="shared" si="0"/>
        <v>3</v>
      </c>
      <c r="H39" s="82">
        <v>0</v>
      </c>
      <c r="I39" s="80">
        <v>0</v>
      </c>
      <c r="J39" s="46">
        <f t="shared" si="1"/>
        <v>2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>
        <f t="shared" ref="G44" si="5">E44+F44</f>
        <v>0</v>
      </c>
      <c r="H44" s="82">
        <v>0</v>
      </c>
      <c r="I44" s="80">
        <v>0</v>
      </c>
      <c r="J44" s="46">
        <f t="shared" ref="J44" si="6">+G44-H44-K44-I44</f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5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7</v>
      </c>
      <c r="F46" s="72">
        <v>0</v>
      </c>
      <c r="G46" s="46">
        <f t="shared" si="0"/>
        <v>7</v>
      </c>
      <c r="H46" s="82">
        <v>0</v>
      </c>
      <c r="I46" s="80">
        <v>0</v>
      </c>
      <c r="J46" s="46">
        <f t="shared" si="1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3</v>
      </c>
      <c r="F47" s="72">
        <v>0</v>
      </c>
      <c r="G47" s="46">
        <f>E47+F47</f>
        <v>3</v>
      </c>
      <c r="H47" s="82">
        <v>0</v>
      </c>
      <c r="I47" s="80">
        <v>0</v>
      </c>
      <c r="J47" s="46">
        <f>+G47-H47-K47-I47</f>
        <v>1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4</v>
      </c>
      <c r="F50" s="72">
        <v>0</v>
      </c>
      <c r="G50" s="46">
        <f>E50+F50</f>
        <v>4</v>
      </c>
      <c r="H50" s="82">
        <v>0</v>
      </c>
      <c r="I50" s="80">
        <v>0</v>
      </c>
      <c r="J50" s="46">
        <f>+G50-H50-K50-I50</f>
        <v>3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ref="G69:G135" si="7">E69+F69</f>
        <v>0</v>
      </c>
      <c r="H69" s="82">
        <v>0</v>
      </c>
      <c r="I69" s="80">
        <v>0</v>
      </c>
      <c r="J69" s="46">
        <f t="shared" ref="J69:J135" si="8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si="7"/>
        <v>0</v>
      </c>
      <c r="H70" s="82">
        <v>0</v>
      </c>
      <c r="I70" s="80">
        <v>0</v>
      </c>
      <c r="J70" s="46">
        <f t="shared" si="8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0</v>
      </c>
      <c r="F73" s="72">
        <v>3</v>
      </c>
      <c r="G73" s="46">
        <f t="shared" si="7"/>
        <v>3</v>
      </c>
      <c r="H73" s="82">
        <v>0</v>
      </c>
      <c r="I73" s="80">
        <v>0</v>
      </c>
      <c r="J73" s="46">
        <f t="shared" si="8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0</v>
      </c>
      <c r="F75" s="72">
        <v>3</v>
      </c>
      <c r="G75" s="46">
        <f t="shared" si="7"/>
        <v>3</v>
      </c>
      <c r="H75" s="82">
        <v>0</v>
      </c>
      <c r="I75" s="80">
        <v>0</v>
      </c>
      <c r="J75" s="46">
        <f t="shared" si="8"/>
        <v>3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 t="shared" ref="G80:G88" si="12">E80+F80</f>
        <v>0</v>
      </c>
      <c r="H80" s="82">
        <v>0</v>
      </c>
      <c r="I80" s="80">
        <v>0</v>
      </c>
      <c r="J80" s="46">
        <f t="shared" ref="J80:J88" si="13"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 t="shared" si="12"/>
        <v>0</v>
      </c>
      <c r="H81" s="82">
        <v>0</v>
      </c>
      <c r="I81" s="80">
        <v>0</v>
      </c>
      <c r="J81" s="46">
        <f t="shared" si="13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 t="shared" si="12"/>
        <v>0</v>
      </c>
      <c r="H82" s="82">
        <v>0</v>
      </c>
      <c r="I82" s="80">
        <v>0</v>
      </c>
      <c r="J82" s="46">
        <f t="shared" si="13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 t="shared" si="12"/>
        <v>0</v>
      </c>
      <c r="H83" s="82">
        <v>0</v>
      </c>
      <c r="I83" s="80">
        <v>0</v>
      </c>
      <c r="J83" s="46">
        <f t="shared" si="13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 t="shared" si="12"/>
        <v>0</v>
      </c>
      <c r="H84" s="82">
        <v>0</v>
      </c>
      <c r="I84" s="80">
        <v>0</v>
      </c>
      <c r="J84" s="46">
        <f t="shared" si="13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12"/>
        <v>0</v>
      </c>
      <c r="H85" s="82">
        <v>0</v>
      </c>
      <c r="I85" s="80">
        <v>0</v>
      </c>
      <c r="J85" s="46">
        <f t="shared" si="13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0</v>
      </c>
      <c r="F86" s="72">
        <v>5</v>
      </c>
      <c r="G86" s="46">
        <f t="shared" si="12"/>
        <v>5</v>
      </c>
      <c r="H86" s="82">
        <v>0</v>
      </c>
      <c r="I86" s="80">
        <v>0</v>
      </c>
      <c r="J86" s="46">
        <f t="shared" si="13"/>
        <v>5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>
        <f t="shared" si="12"/>
        <v>0</v>
      </c>
      <c r="H87" s="82">
        <v>0</v>
      </c>
      <c r="I87" s="80">
        <v>0</v>
      </c>
      <c r="J87" s="46">
        <f t="shared" si="13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12"/>
        <v>0</v>
      </c>
      <c r="H88" s="82">
        <v>0</v>
      </c>
      <c r="I88" s="80">
        <v>0</v>
      </c>
      <c r="J88" s="46">
        <f t="shared" si="13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12</v>
      </c>
      <c r="F98" s="72">
        <v>0</v>
      </c>
      <c r="G98" s="46">
        <f t="shared" si="7"/>
        <v>12</v>
      </c>
      <c r="H98" s="82">
        <v>0</v>
      </c>
      <c r="I98" s="80">
        <v>0</v>
      </c>
      <c r="J98" s="46">
        <f t="shared" si="8"/>
        <v>12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4</v>
      </c>
      <c r="F99" s="72">
        <v>0</v>
      </c>
      <c r="G99" s="46">
        <f t="shared" si="7"/>
        <v>4</v>
      </c>
      <c r="H99" s="82">
        <v>0</v>
      </c>
      <c r="I99" s="80">
        <v>0</v>
      </c>
      <c r="J99" s="46">
        <f t="shared" si="8"/>
        <v>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>
        <f t="shared" ref="G100:G101" si="14">E100+F100</f>
        <v>0</v>
      </c>
      <c r="H100" s="82">
        <v>0</v>
      </c>
      <c r="I100" s="80">
        <v>0</v>
      </c>
      <c r="J100" s="46">
        <f t="shared" ref="J100:J101" si="15">+G100-H100-K100-I100</f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10</v>
      </c>
      <c r="F101" s="72">
        <v>0</v>
      </c>
      <c r="G101" s="46">
        <f t="shared" si="14"/>
        <v>10</v>
      </c>
      <c r="H101" s="82">
        <v>0</v>
      </c>
      <c r="I101" s="80">
        <v>0</v>
      </c>
      <c r="J101" s="46">
        <f t="shared" si="15"/>
        <v>7</v>
      </c>
      <c r="K101" s="73">
        <v>3</v>
      </c>
      <c r="L101" s="22">
        <v>60</v>
      </c>
      <c r="M101" s="66">
        <f t="shared" si="9"/>
        <v>180</v>
      </c>
      <c r="N101" s="17" t="s">
        <v>16</v>
      </c>
      <c r="O101" s="18"/>
      <c r="P101" s="23">
        <f t="shared" si="10"/>
        <v>180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8</v>
      </c>
      <c r="F102" s="72">
        <v>0</v>
      </c>
      <c r="G102" s="46">
        <f t="shared" si="7"/>
        <v>8</v>
      </c>
      <c r="H102" s="82">
        <v>0</v>
      </c>
      <c r="I102" s="80">
        <v>0</v>
      </c>
      <c r="J102" s="46">
        <f t="shared" si="8"/>
        <v>5</v>
      </c>
      <c r="K102" s="73">
        <v>3</v>
      </c>
      <c r="L102" s="22">
        <v>100</v>
      </c>
      <c r="M102" s="66">
        <f t="shared" si="9"/>
        <v>300</v>
      </c>
      <c r="N102" s="17" t="s">
        <v>16</v>
      </c>
      <c r="O102" s="18"/>
      <c r="P102" s="23">
        <f t="shared" si="10"/>
        <v>300</v>
      </c>
      <c r="Q102" s="94">
        <v>13.03</v>
      </c>
      <c r="R102" s="43">
        <f t="shared" si="11"/>
        <v>39.089999999999996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3</v>
      </c>
      <c r="G116" s="46">
        <f t="shared" si="7"/>
        <v>3</v>
      </c>
      <c r="H116" s="82">
        <v>0</v>
      </c>
      <c r="I116" s="80">
        <v>0</v>
      </c>
      <c r="J116" s="46">
        <f t="shared" si="8"/>
        <v>3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2</v>
      </c>
      <c r="F117" s="72">
        <v>0</v>
      </c>
      <c r="G117" s="46">
        <f t="shared" si="7"/>
        <v>2</v>
      </c>
      <c r="H117" s="82">
        <v>0</v>
      </c>
      <c r="I117" s="80">
        <v>0</v>
      </c>
      <c r="J117" s="46">
        <f t="shared" si="8"/>
        <v>2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ref="G136:G205" si="16">E136+F136</f>
        <v>0</v>
      </c>
      <c r="H136" s="82">
        <v>0</v>
      </c>
      <c r="I136" s="80">
        <v>0</v>
      </c>
      <c r="J136" s="46">
        <f t="shared" ref="J136:J205" si="17">+G136-H136-K136-I136</f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6"/>
        <v>0</v>
      </c>
      <c r="H137" s="82">
        <v>0</v>
      </c>
      <c r="I137" s="80">
        <v>0</v>
      </c>
      <c r="J137" s="46">
        <f t="shared" si="17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6"/>
        <v>0</v>
      </c>
      <c r="H138" s="82">
        <v>0</v>
      </c>
      <c r="I138" s="80">
        <v>0</v>
      </c>
      <c r="J138" s="46">
        <f t="shared" si="17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6"/>
        <v>0</v>
      </c>
      <c r="H139" s="82">
        <v>0</v>
      </c>
      <c r="I139" s="80">
        <v>0</v>
      </c>
      <c r="J139" s="46">
        <f t="shared" si="17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6"/>
        <v>0</v>
      </c>
      <c r="H140" s="82">
        <v>0</v>
      </c>
      <c r="I140" s="80">
        <v>0</v>
      </c>
      <c r="J140" s="46">
        <f t="shared" si="17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6"/>
        <v>0</v>
      </c>
      <c r="H141" s="82">
        <v>0</v>
      </c>
      <c r="I141" s="80">
        <v>0</v>
      </c>
      <c r="J141" s="46">
        <f t="shared" si="17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6"/>
        <v>0</v>
      </c>
      <c r="H142" s="82">
        <v>0</v>
      </c>
      <c r="I142" s="80">
        <v>0</v>
      </c>
      <c r="J142" s="46">
        <f t="shared" si="17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6"/>
        <v>0</v>
      </c>
      <c r="H143" s="82">
        <v>0</v>
      </c>
      <c r="I143" s="80">
        <v>0</v>
      </c>
      <c r="J143" s="46">
        <f t="shared" si="17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4</v>
      </c>
      <c r="F144" s="72">
        <v>0</v>
      </c>
      <c r="G144" s="46">
        <f t="shared" si="16"/>
        <v>4</v>
      </c>
      <c r="H144" s="82">
        <v>0</v>
      </c>
      <c r="I144" s="80">
        <v>0</v>
      </c>
      <c r="J144" s="46">
        <f t="shared" si="17"/>
        <v>4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6"/>
        <v>0</v>
      </c>
      <c r="H145" s="82">
        <v>0</v>
      </c>
      <c r="I145" s="80">
        <v>0</v>
      </c>
      <c r="J145" s="46">
        <f t="shared" si="17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6"/>
        <v>0</v>
      </c>
      <c r="H146" s="82">
        <v>0</v>
      </c>
      <c r="I146" s="80">
        <v>0</v>
      </c>
      <c r="J146" s="46">
        <f t="shared" si="17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6"/>
        <v>0</v>
      </c>
      <c r="H147" s="82">
        <v>0</v>
      </c>
      <c r="I147" s="80">
        <v>0</v>
      </c>
      <c r="J147" s="46">
        <f t="shared" si="17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6"/>
        <v>0</v>
      </c>
      <c r="H148" s="82">
        <v>0</v>
      </c>
      <c r="I148" s="80">
        <v>0</v>
      </c>
      <c r="J148" s="46">
        <f t="shared" si="17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6"/>
        <v>0</v>
      </c>
      <c r="H150" s="82">
        <v>0</v>
      </c>
      <c r="I150" s="80">
        <v>0</v>
      </c>
      <c r="J150" s="46">
        <f t="shared" si="17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6"/>
        <v>0</v>
      </c>
      <c r="H151" s="82">
        <v>0</v>
      </c>
      <c r="I151" s="80">
        <v>0</v>
      </c>
      <c r="J151" s="46">
        <f t="shared" si="17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8</v>
      </c>
      <c r="F152" s="72">
        <v>0</v>
      </c>
      <c r="G152" s="46">
        <f t="shared" si="16"/>
        <v>8</v>
      </c>
      <c r="H152" s="82">
        <v>0</v>
      </c>
      <c r="I152" s="80">
        <v>0</v>
      </c>
      <c r="J152" s="46">
        <f t="shared" si="17"/>
        <v>8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6"/>
        <v>0</v>
      </c>
      <c r="H153" s="82">
        <v>0</v>
      </c>
      <c r="I153" s="80">
        <v>0</v>
      </c>
      <c r="J153" s="46">
        <f t="shared" si="17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13</v>
      </c>
      <c r="F154" s="72">
        <v>0</v>
      </c>
      <c r="G154" s="46">
        <f>E154+F154</f>
        <v>13</v>
      </c>
      <c r="H154" s="82">
        <v>0</v>
      </c>
      <c r="I154" s="80">
        <v>0</v>
      </c>
      <c r="J154" s="46">
        <f>+G154-H154-K154-I154</f>
        <v>11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>SUM(M154-O154)</f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ref="G155" si="18">E155+F155</f>
        <v>0</v>
      </c>
      <c r="H155" s="82">
        <v>0</v>
      </c>
      <c r="I155" s="80">
        <v>0</v>
      </c>
      <c r="J155" s="46">
        <f t="shared" ref="J155" si="19">+G155-H155-K155-I155</f>
        <v>0</v>
      </c>
      <c r="K155" s="73"/>
      <c r="L155" s="20">
        <v>40</v>
      </c>
      <c r="M155" s="66">
        <f t="shared" ref="M155:M218" si="20">+L155*K155</f>
        <v>0</v>
      </c>
      <c r="N155" s="17" t="s">
        <v>16</v>
      </c>
      <c r="O155" s="18"/>
      <c r="P155" s="23">
        <f t="shared" ref="P155:P218" si="21">SUM(M155-O155)</f>
        <v>0</v>
      </c>
      <c r="Q155" s="96"/>
      <c r="R155" s="43">
        <f t="shared" ref="R155:R218" si="22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0</v>
      </c>
      <c r="F156" s="72">
        <v>0</v>
      </c>
      <c r="G156" s="46">
        <f t="shared" si="16"/>
        <v>0</v>
      </c>
      <c r="H156" s="82">
        <v>0</v>
      </c>
      <c r="I156" s="80">
        <v>0</v>
      </c>
      <c r="J156" s="46">
        <f t="shared" si="17"/>
        <v>0</v>
      </c>
      <c r="K156" s="73"/>
      <c r="L156" s="20">
        <v>55</v>
      </c>
      <c r="M156" s="66">
        <f t="shared" si="20"/>
        <v>0</v>
      </c>
      <c r="N156" s="17" t="s">
        <v>16</v>
      </c>
      <c r="O156" s="18"/>
      <c r="P156" s="23">
        <f t="shared" si="21"/>
        <v>0</v>
      </c>
      <c r="Q156" s="94"/>
      <c r="R156" s="43">
        <f t="shared" si="22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20"/>
        <v>0</v>
      </c>
      <c r="N157" s="17" t="s">
        <v>16</v>
      </c>
      <c r="O157" s="18"/>
      <c r="P157" s="23">
        <f t="shared" si="2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6"/>
        <v>0</v>
      </c>
      <c r="H158" s="82">
        <v>0</v>
      </c>
      <c r="I158" s="80">
        <v>0</v>
      </c>
      <c r="J158" s="46">
        <f t="shared" si="17"/>
        <v>0</v>
      </c>
      <c r="K158" s="73"/>
      <c r="L158" s="20">
        <v>10</v>
      </c>
      <c r="M158" s="66">
        <f t="shared" si="20"/>
        <v>0</v>
      </c>
      <c r="N158" s="17" t="s">
        <v>16</v>
      </c>
      <c r="O158" s="18"/>
      <c r="P158" s="23">
        <f t="shared" si="21"/>
        <v>0</v>
      </c>
      <c r="Q158" s="94"/>
      <c r="R158" s="43">
        <f t="shared" si="22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0</v>
      </c>
      <c r="F159" s="72">
        <v>0</v>
      </c>
      <c r="G159" s="46">
        <f t="shared" si="16"/>
        <v>0</v>
      </c>
      <c r="H159" s="82">
        <v>0</v>
      </c>
      <c r="I159" s="80">
        <v>0</v>
      </c>
      <c r="J159" s="46">
        <f t="shared" si="17"/>
        <v>0</v>
      </c>
      <c r="K159" s="73"/>
      <c r="L159" s="20">
        <v>35</v>
      </c>
      <c r="M159" s="66">
        <f t="shared" si="20"/>
        <v>0</v>
      </c>
      <c r="N159" s="17" t="s">
        <v>16</v>
      </c>
      <c r="O159" s="18"/>
      <c r="P159" s="23">
        <f t="shared" si="21"/>
        <v>0</v>
      </c>
      <c r="Q159" s="94"/>
      <c r="R159" s="43">
        <f t="shared" si="22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6"/>
        <v>0</v>
      </c>
      <c r="H161" s="82">
        <v>0</v>
      </c>
      <c r="I161" s="80">
        <v>0</v>
      </c>
      <c r="J161" s="46">
        <f t="shared" si="17"/>
        <v>0</v>
      </c>
      <c r="K161" s="73"/>
      <c r="L161" s="20">
        <v>40</v>
      </c>
      <c r="M161" s="66">
        <f t="shared" si="20"/>
        <v>0</v>
      </c>
      <c r="N161" s="17" t="s">
        <v>16</v>
      </c>
      <c r="O161" s="18"/>
      <c r="P161" s="23">
        <f t="shared" si="21"/>
        <v>0</v>
      </c>
      <c r="Q161" s="94"/>
      <c r="R161" s="43">
        <f t="shared" si="22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6"/>
        <v>0</v>
      </c>
      <c r="H163" s="82">
        <v>0</v>
      </c>
      <c r="I163" s="80">
        <v>0</v>
      </c>
      <c r="J163" s="46">
        <f t="shared" si="17"/>
        <v>0</v>
      </c>
      <c r="K163" s="73"/>
      <c r="L163" s="20">
        <v>50</v>
      </c>
      <c r="M163" s="66">
        <f t="shared" si="20"/>
        <v>0</v>
      </c>
      <c r="N163" s="17" t="s">
        <v>16</v>
      </c>
      <c r="O163" s="18"/>
      <c r="P163" s="23">
        <f t="shared" si="21"/>
        <v>0</v>
      </c>
      <c r="Q163" s="94">
        <v>24.99</v>
      </c>
      <c r="R163" s="43">
        <f t="shared" si="22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7</v>
      </c>
      <c r="F164" s="72">
        <v>0</v>
      </c>
      <c r="G164" s="46">
        <f t="shared" si="16"/>
        <v>7</v>
      </c>
      <c r="H164" s="82">
        <v>0</v>
      </c>
      <c r="I164" s="80">
        <v>0</v>
      </c>
      <c r="J164" s="46">
        <f t="shared" si="17"/>
        <v>7</v>
      </c>
      <c r="K164" s="73"/>
      <c r="L164" s="20">
        <v>80</v>
      </c>
      <c r="M164" s="66">
        <f t="shared" si="20"/>
        <v>0</v>
      </c>
      <c r="N164" s="17" t="s">
        <v>16</v>
      </c>
      <c r="O164" s="18"/>
      <c r="P164" s="23">
        <f t="shared" si="21"/>
        <v>0</v>
      </c>
      <c r="Q164" s="96"/>
      <c r="R164" s="43">
        <f t="shared" si="22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6"/>
        <v>0</v>
      </c>
      <c r="H165" s="82">
        <v>0</v>
      </c>
      <c r="I165" s="80">
        <v>0</v>
      </c>
      <c r="J165" s="46">
        <f t="shared" si="17"/>
        <v>0</v>
      </c>
      <c r="K165" s="73"/>
      <c r="L165" s="20">
        <v>35</v>
      </c>
      <c r="M165" s="66">
        <f t="shared" si="20"/>
        <v>0</v>
      </c>
      <c r="N165" s="17" t="s">
        <v>16</v>
      </c>
      <c r="O165" s="18"/>
      <c r="P165" s="23">
        <f t="shared" si="21"/>
        <v>0</v>
      </c>
      <c r="Q165" s="94">
        <v>40.28</v>
      </c>
      <c r="R165" s="43">
        <f t="shared" si="22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6"/>
        <v>0</v>
      </c>
      <c r="H166" s="82">
        <v>0</v>
      </c>
      <c r="I166" s="80">
        <v>0</v>
      </c>
      <c r="J166" s="46">
        <f t="shared" si="17"/>
        <v>0</v>
      </c>
      <c r="K166" s="73"/>
      <c r="L166" s="20">
        <v>35</v>
      </c>
      <c r="M166" s="66">
        <f t="shared" si="20"/>
        <v>0</v>
      </c>
      <c r="N166" s="17" t="s">
        <v>16</v>
      </c>
      <c r="O166" s="18"/>
      <c r="P166" s="23">
        <f t="shared" si="21"/>
        <v>0</v>
      </c>
      <c r="Q166" s="96"/>
      <c r="R166" s="43">
        <f t="shared" si="22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23</v>
      </c>
      <c r="F167" s="72">
        <v>0</v>
      </c>
      <c r="G167" s="46">
        <f t="shared" si="16"/>
        <v>23</v>
      </c>
      <c r="H167" s="82">
        <v>0</v>
      </c>
      <c r="I167" s="80">
        <v>0</v>
      </c>
      <c r="J167" s="46">
        <f t="shared" si="17"/>
        <v>23</v>
      </c>
      <c r="K167" s="73"/>
      <c r="L167" s="20">
        <v>60</v>
      </c>
      <c r="M167" s="66">
        <f t="shared" si="20"/>
        <v>0</v>
      </c>
      <c r="N167" s="17" t="s">
        <v>16</v>
      </c>
      <c r="O167" s="18"/>
      <c r="P167" s="23">
        <f t="shared" si="21"/>
        <v>0</v>
      </c>
      <c r="Q167" s="94">
        <v>38</v>
      </c>
      <c r="R167" s="43">
        <f t="shared" si="22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20</v>
      </c>
      <c r="F168" s="72">
        <v>0</v>
      </c>
      <c r="G168" s="46">
        <f t="shared" si="16"/>
        <v>20</v>
      </c>
      <c r="H168" s="82">
        <v>0</v>
      </c>
      <c r="I168" s="80">
        <v>0</v>
      </c>
      <c r="J168" s="46">
        <f t="shared" si="17"/>
        <v>20</v>
      </c>
      <c r="K168" s="73"/>
      <c r="L168" s="20">
        <v>120</v>
      </c>
      <c r="M168" s="66">
        <f t="shared" si="20"/>
        <v>0</v>
      </c>
      <c r="N168" s="17" t="s">
        <v>16</v>
      </c>
      <c r="O168" s="18"/>
      <c r="P168" s="23">
        <f t="shared" si="21"/>
        <v>0</v>
      </c>
      <c r="Q168" s="94">
        <v>73</v>
      </c>
      <c r="R168" s="43">
        <f t="shared" si="22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6"/>
        <v>0</v>
      </c>
      <c r="H169" s="82">
        <v>0</v>
      </c>
      <c r="I169" s="80">
        <v>0</v>
      </c>
      <c r="J169" s="46">
        <f t="shared" si="17"/>
        <v>0</v>
      </c>
      <c r="K169" s="73"/>
      <c r="L169" s="20">
        <v>60</v>
      </c>
      <c r="M169" s="66">
        <f t="shared" si="20"/>
        <v>0</v>
      </c>
      <c r="N169" s="17" t="s">
        <v>16</v>
      </c>
      <c r="O169" s="18"/>
      <c r="P169" s="23">
        <f t="shared" si="21"/>
        <v>0</v>
      </c>
      <c r="Q169" s="94">
        <v>38</v>
      </c>
      <c r="R169" s="43">
        <f t="shared" si="22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6"/>
        <v>0</v>
      </c>
      <c r="H170" s="82">
        <v>0</v>
      </c>
      <c r="I170" s="80">
        <v>0</v>
      </c>
      <c r="J170" s="46">
        <f t="shared" si="17"/>
        <v>0</v>
      </c>
      <c r="K170" s="73"/>
      <c r="L170" s="20">
        <v>120</v>
      </c>
      <c r="M170" s="66">
        <f t="shared" si="20"/>
        <v>0</v>
      </c>
      <c r="N170" s="17" t="s">
        <v>16</v>
      </c>
      <c r="O170" s="18"/>
      <c r="P170" s="23">
        <f t="shared" si="21"/>
        <v>0</v>
      </c>
      <c r="Q170" s="94">
        <v>73</v>
      </c>
      <c r="R170" s="43">
        <f t="shared" si="22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6"/>
        <v>0</v>
      </c>
      <c r="H171" s="82">
        <v>0</v>
      </c>
      <c r="I171" s="80">
        <v>0</v>
      </c>
      <c r="J171" s="46">
        <f t="shared" si="17"/>
        <v>0</v>
      </c>
      <c r="K171" s="73"/>
      <c r="L171" s="20">
        <v>50</v>
      </c>
      <c r="M171" s="66">
        <f t="shared" si="20"/>
        <v>0</v>
      </c>
      <c r="N171" s="17" t="s">
        <v>16</v>
      </c>
      <c r="O171" s="18"/>
      <c r="P171" s="23">
        <f t="shared" si="21"/>
        <v>0</v>
      </c>
      <c r="Q171" s="94">
        <v>23.74</v>
      </c>
      <c r="R171" s="43">
        <f t="shared" si="22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6"/>
        <v>0</v>
      </c>
      <c r="H172" s="82">
        <v>0</v>
      </c>
      <c r="I172" s="80">
        <v>0</v>
      </c>
      <c r="J172" s="46">
        <f t="shared" si="17"/>
        <v>0</v>
      </c>
      <c r="K172" s="73"/>
      <c r="L172" s="20">
        <v>150</v>
      </c>
      <c r="M172" s="66">
        <f t="shared" si="20"/>
        <v>0</v>
      </c>
      <c r="N172" s="17" t="s">
        <v>16</v>
      </c>
      <c r="O172" s="18"/>
      <c r="P172" s="23">
        <f t="shared" si="21"/>
        <v>0</v>
      </c>
      <c r="Q172" s="94">
        <v>64.38</v>
      </c>
      <c r="R172" s="43">
        <f t="shared" si="22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6"/>
        <v>0</v>
      </c>
      <c r="H173" s="82">
        <v>0</v>
      </c>
      <c r="I173" s="80">
        <v>0</v>
      </c>
      <c r="J173" s="46">
        <f t="shared" si="17"/>
        <v>0</v>
      </c>
      <c r="K173" s="73"/>
      <c r="L173" s="20">
        <v>135</v>
      </c>
      <c r="M173" s="66">
        <f t="shared" si="20"/>
        <v>0</v>
      </c>
      <c r="N173" s="17" t="s">
        <v>16</v>
      </c>
      <c r="O173" s="18"/>
      <c r="P173" s="23">
        <f t="shared" si="21"/>
        <v>0</v>
      </c>
      <c r="Q173" s="96"/>
      <c r="R173" s="43">
        <f t="shared" si="22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6"/>
        <v>0</v>
      </c>
      <c r="H174" s="82">
        <v>0</v>
      </c>
      <c r="I174" s="80">
        <v>0</v>
      </c>
      <c r="J174" s="46">
        <f t="shared" si="17"/>
        <v>0</v>
      </c>
      <c r="K174" s="73"/>
      <c r="L174" s="20">
        <v>100</v>
      </c>
      <c r="M174" s="66">
        <f t="shared" si="20"/>
        <v>0</v>
      </c>
      <c r="N174" s="17" t="s">
        <v>16</v>
      </c>
      <c r="O174" s="18"/>
      <c r="P174" s="23">
        <f t="shared" si="21"/>
        <v>0</v>
      </c>
      <c r="Q174" s="96"/>
      <c r="R174" s="43">
        <f t="shared" si="22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6"/>
        <v>0</v>
      </c>
      <c r="H175" s="82">
        <v>0</v>
      </c>
      <c r="I175" s="80">
        <v>0</v>
      </c>
      <c r="J175" s="46">
        <f t="shared" si="17"/>
        <v>0</v>
      </c>
      <c r="K175" s="73"/>
      <c r="L175" s="20">
        <v>90</v>
      </c>
      <c r="M175" s="66">
        <f t="shared" si="20"/>
        <v>0</v>
      </c>
      <c r="N175" s="17" t="s">
        <v>16</v>
      </c>
      <c r="O175" s="18"/>
      <c r="P175" s="23">
        <f t="shared" si="21"/>
        <v>0</v>
      </c>
      <c r="Q175" s="96"/>
      <c r="R175" s="43">
        <f t="shared" si="22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6"/>
        <v>0</v>
      </c>
      <c r="H176" s="82">
        <v>0</v>
      </c>
      <c r="I176" s="80">
        <v>0</v>
      </c>
      <c r="J176" s="46">
        <f t="shared" si="17"/>
        <v>0</v>
      </c>
      <c r="K176" s="73"/>
      <c r="L176" s="20">
        <v>90</v>
      </c>
      <c r="M176" s="66">
        <f t="shared" si="20"/>
        <v>0</v>
      </c>
      <c r="N176" s="17" t="s">
        <v>16</v>
      </c>
      <c r="O176" s="18"/>
      <c r="P176" s="23">
        <f t="shared" si="21"/>
        <v>0</v>
      </c>
      <c r="Q176" s="96"/>
      <c r="R176" s="43">
        <f t="shared" si="22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6"/>
        <v>0</v>
      </c>
      <c r="H177" s="82">
        <v>0</v>
      </c>
      <c r="I177" s="80">
        <v>0</v>
      </c>
      <c r="J177" s="46">
        <f t="shared" si="17"/>
        <v>0</v>
      </c>
      <c r="K177" s="73"/>
      <c r="L177" s="20">
        <v>90</v>
      </c>
      <c r="M177" s="66">
        <f t="shared" si="20"/>
        <v>0</v>
      </c>
      <c r="N177" s="17" t="s">
        <v>16</v>
      </c>
      <c r="O177" s="18"/>
      <c r="P177" s="23">
        <f t="shared" si="21"/>
        <v>0</v>
      </c>
      <c r="Q177" s="96"/>
      <c r="R177" s="43">
        <f t="shared" si="22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6"/>
        <v>0</v>
      </c>
      <c r="H178" s="82">
        <v>0</v>
      </c>
      <c r="I178" s="80">
        <v>0</v>
      </c>
      <c r="J178" s="46">
        <f t="shared" si="17"/>
        <v>0</v>
      </c>
      <c r="K178" s="73"/>
      <c r="L178" s="20">
        <v>90</v>
      </c>
      <c r="M178" s="66">
        <f t="shared" si="20"/>
        <v>0</v>
      </c>
      <c r="N178" s="17" t="s">
        <v>16</v>
      </c>
      <c r="O178" s="18"/>
      <c r="P178" s="23">
        <f t="shared" si="21"/>
        <v>0</v>
      </c>
      <c r="Q178" s="96"/>
      <c r="R178" s="43">
        <f t="shared" si="22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110</v>
      </c>
      <c r="F179" s="72">
        <v>0</v>
      </c>
      <c r="G179" s="46">
        <f t="shared" si="16"/>
        <v>110</v>
      </c>
      <c r="H179" s="82">
        <v>0</v>
      </c>
      <c r="I179" s="80">
        <v>0</v>
      </c>
      <c r="J179" s="46">
        <f t="shared" si="17"/>
        <v>108</v>
      </c>
      <c r="K179" s="73">
        <v>2</v>
      </c>
      <c r="L179" s="20">
        <v>55</v>
      </c>
      <c r="M179" s="66">
        <f t="shared" si="20"/>
        <v>110</v>
      </c>
      <c r="N179" s="17" t="s">
        <v>16</v>
      </c>
      <c r="O179" s="18"/>
      <c r="P179" s="23">
        <f t="shared" si="21"/>
        <v>110</v>
      </c>
      <c r="Q179" s="96"/>
      <c r="R179" s="43">
        <f t="shared" si="22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6"/>
        <v>0</v>
      </c>
      <c r="H180" s="82">
        <v>0</v>
      </c>
      <c r="I180" s="80">
        <v>0</v>
      </c>
      <c r="J180" s="46">
        <f t="shared" si="17"/>
        <v>0</v>
      </c>
      <c r="K180" s="73"/>
      <c r="L180" s="20">
        <v>85</v>
      </c>
      <c r="M180" s="66">
        <f t="shared" si="20"/>
        <v>0</v>
      </c>
      <c r="N180" s="17" t="s">
        <v>16</v>
      </c>
      <c r="O180" s="18"/>
      <c r="P180" s="23">
        <f t="shared" si="21"/>
        <v>0</v>
      </c>
      <c r="Q180" s="96"/>
      <c r="R180" s="43">
        <f t="shared" si="22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0</v>
      </c>
      <c r="F181" s="72">
        <v>0</v>
      </c>
      <c r="G181" s="46">
        <f t="shared" si="16"/>
        <v>0</v>
      </c>
      <c r="H181" s="82">
        <v>0</v>
      </c>
      <c r="I181" s="80">
        <v>0</v>
      </c>
      <c r="J181" s="46">
        <f t="shared" si="17"/>
        <v>0</v>
      </c>
      <c r="K181" s="73"/>
      <c r="L181" s="20">
        <v>50</v>
      </c>
      <c r="M181" s="66">
        <f t="shared" si="20"/>
        <v>0</v>
      </c>
      <c r="N181" s="17" t="s">
        <v>16</v>
      </c>
      <c r="O181" s="18"/>
      <c r="P181" s="23">
        <f t="shared" si="21"/>
        <v>0</v>
      </c>
      <c r="Q181" s="94">
        <v>33</v>
      </c>
      <c r="R181" s="43">
        <f t="shared" si="22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0</v>
      </c>
      <c r="F182" s="72">
        <v>0</v>
      </c>
      <c r="G182" s="46">
        <f t="shared" si="16"/>
        <v>0</v>
      </c>
      <c r="H182" s="82">
        <v>0</v>
      </c>
      <c r="I182" s="80">
        <v>0</v>
      </c>
      <c r="J182" s="46">
        <f t="shared" si="17"/>
        <v>0</v>
      </c>
      <c r="K182" s="73"/>
      <c r="L182" s="20">
        <v>120</v>
      </c>
      <c r="M182" s="66">
        <f t="shared" si="20"/>
        <v>0</v>
      </c>
      <c r="N182" s="17" t="s">
        <v>16</v>
      </c>
      <c r="O182" s="18"/>
      <c r="P182" s="23">
        <f t="shared" si="21"/>
        <v>0</v>
      </c>
      <c r="Q182" s="94">
        <v>83</v>
      </c>
      <c r="R182" s="43">
        <f t="shared" si="22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6"/>
        <v>0</v>
      </c>
      <c r="H184" s="82">
        <v>0</v>
      </c>
      <c r="I184" s="80">
        <v>0</v>
      </c>
      <c r="J184" s="46">
        <f t="shared" si="17"/>
        <v>0</v>
      </c>
      <c r="K184" s="73"/>
      <c r="L184" s="20">
        <v>25</v>
      </c>
      <c r="M184" s="66">
        <f t="shared" si="20"/>
        <v>0</v>
      </c>
      <c r="N184" s="17" t="s">
        <v>16</v>
      </c>
      <c r="O184" s="18"/>
      <c r="P184" s="23">
        <f t="shared" si="21"/>
        <v>0</v>
      </c>
      <c r="Q184" s="94">
        <v>15</v>
      </c>
      <c r="R184" s="43">
        <f t="shared" si="22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6"/>
        <v>0</v>
      </c>
      <c r="H185" s="82">
        <v>0</v>
      </c>
      <c r="I185" s="80">
        <v>0</v>
      </c>
      <c r="J185" s="46">
        <f t="shared" si="17"/>
        <v>0</v>
      </c>
      <c r="K185" s="73"/>
      <c r="L185" s="20">
        <v>25</v>
      </c>
      <c r="M185" s="66">
        <f t="shared" si="20"/>
        <v>0</v>
      </c>
      <c r="N185" s="17" t="s">
        <v>16</v>
      </c>
      <c r="O185" s="18"/>
      <c r="P185" s="23">
        <f t="shared" si="21"/>
        <v>0</v>
      </c>
      <c r="Q185" s="94">
        <v>15</v>
      </c>
      <c r="R185" s="43">
        <f t="shared" si="22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6"/>
        <v>0</v>
      </c>
      <c r="H186" s="82">
        <v>0</v>
      </c>
      <c r="I186" s="80">
        <v>0</v>
      </c>
      <c r="J186" s="46">
        <f t="shared" si="17"/>
        <v>0</v>
      </c>
      <c r="K186" s="73"/>
      <c r="L186" s="20">
        <v>25</v>
      </c>
      <c r="M186" s="66">
        <f t="shared" si="20"/>
        <v>0</v>
      </c>
      <c r="N186" s="17" t="s">
        <v>16</v>
      </c>
      <c r="O186" s="18"/>
      <c r="P186" s="23">
        <f t="shared" si="21"/>
        <v>0</v>
      </c>
      <c r="Q186" s="94">
        <v>15</v>
      </c>
      <c r="R186" s="43">
        <f t="shared" si="22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6"/>
        <v>0</v>
      </c>
      <c r="H187" s="82">
        <v>0</v>
      </c>
      <c r="I187" s="80">
        <v>0</v>
      </c>
      <c r="J187" s="46">
        <f t="shared" si="17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6"/>
        <v>0</v>
      </c>
      <c r="H188" s="82">
        <v>0</v>
      </c>
      <c r="I188" s="80">
        <v>0</v>
      </c>
      <c r="J188" s="46">
        <f t="shared" si="17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6"/>
        <v>0</v>
      </c>
      <c r="H189" s="82">
        <v>0</v>
      </c>
      <c r="I189" s="80">
        <v>0</v>
      </c>
      <c r="J189" s="46">
        <f t="shared" si="17"/>
        <v>0</v>
      </c>
      <c r="K189" s="73"/>
      <c r="L189" s="20">
        <v>10</v>
      </c>
      <c r="M189" s="66">
        <f t="shared" si="20"/>
        <v>0</v>
      </c>
      <c r="N189" s="17" t="s">
        <v>16</v>
      </c>
      <c r="O189" s="18"/>
      <c r="P189" s="23">
        <f t="shared" si="21"/>
        <v>0</v>
      </c>
      <c r="Q189" s="96"/>
      <c r="R189" s="43">
        <f t="shared" si="22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6"/>
        <v>0</v>
      </c>
      <c r="H190" s="82">
        <v>0</v>
      </c>
      <c r="I190" s="80">
        <v>0</v>
      </c>
      <c r="J190" s="46">
        <f t="shared" si="17"/>
        <v>0</v>
      </c>
      <c r="K190" s="73"/>
      <c r="L190" s="20">
        <v>10</v>
      </c>
      <c r="M190" s="66">
        <f t="shared" si="20"/>
        <v>0</v>
      </c>
      <c r="N190" s="17" t="s">
        <v>16</v>
      </c>
      <c r="O190" s="18"/>
      <c r="P190" s="23">
        <f t="shared" si="21"/>
        <v>0</v>
      </c>
      <c r="Q190" s="96"/>
      <c r="R190" s="43">
        <f t="shared" si="22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8</v>
      </c>
      <c r="F191" s="72">
        <v>0</v>
      </c>
      <c r="G191" s="46">
        <f t="shared" si="16"/>
        <v>8</v>
      </c>
      <c r="H191" s="82">
        <v>0</v>
      </c>
      <c r="I191" s="80">
        <v>0</v>
      </c>
      <c r="J191" s="46">
        <f t="shared" si="17"/>
        <v>8</v>
      </c>
      <c r="K191" s="73"/>
      <c r="L191" s="20">
        <v>20</v>
      </c>
      <c r="M191" s="66">
        <f t="shared" si="20"/>
        <v>0</v>
      </c>
      <c r="N191" s="17" t="s">
        <v>16</v>
      </c>
      <c r="O191" s="18"/>
      <c r="P191" s="23">
        <f t="shared" si="21"/>
        <v>0</v>
      </c>
      <c r="Q191" s="96"/>
      <c r="R191" s="43">
        <f t="shared" si="22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6"/>
        <v>0</v>
      </c>
      <c r="H192" s="82">
        <v>0</v>
      </c>
      <c r="I192" s="80">
        <v>0</v>
      </c>
      <c r="J192" s="46">
        <f t="shared" si="17"/>
        <v>0</v>
      </c>
      <c r="K192" s="73"/>
      <c r="L192" s="20">
        <v>800</v>
      </c>
      <c r="M192" s="66">
        <f t="shared" si="20"/>
        <v>0</v>
      </c>
      <c r="N192" s="17" t="s">
        <v>16</v>
      </c>
      <c r="O192" s="18"/>
      <c r="P192" s="23">
        <f t="shared" si="21"/>
        <v>0</v>
      </c>
      <c r="Q192" s="96"/>
      <c r="R192" s="43">
        <f t="shared" si="22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6"/>
        <v>0</v>
      </c>
      <c r="H193" s="82">
        <v>0</v>
      </c>
      <c r="I193" s="80">
        <v>0</v>
      </c>
      <c r="J193" s="46">
        <f t="shared" si="17"/>
        <v>0</v>
      </c>
      <c r="K193" s="73"/>
      <c r="L193" s="20">
        <v>150</v>
      </c>
      <c r="M193" s="66">
        <f t="shared" si="20"/>
        <v>0</v>
      </c>
      <c r="N193" s="17" t="s">
        <v>16</v>
      </c>
      <c r="O193" s="18"/>
      <c r="P193" s="23">
        <f t="shared" si="21"/>
        <v>0</v>
      </c>
      <c r="Q193" s="96"/>
      <c r="R193" s="43">
        <f t="shared" si="22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6"/>
        <v>0</v>
      </c>
      <c r="H194" s="82">
        <v>0</v>
      </c>
      <c r="I194" s="80">
        <v>0</v>
      </c>
      <c r="J194" s="46">
        <f t="shared" si="17"/>
        <v>0</v>
      </c>
      <c r="K194" s="73"/>
      <c r="L194" s="20">
        <v>200</v>
      </c>
      <c r="M194" s="66">
        <f t="shared" si="20"/>
        <v>0</v>
      </c>
      <c r="N194" s="17" t="s">
        <v>16</v>
      </c>
      <c r="O194" s="18"/>
      <c r="P194" s="23">
        <f t="shared" si="21"/>
        <v>0</v>
      </c>
      <c r="Q194" s="96"/>
      <c r="R194" s="43">
        <f t="shared" si="22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6"/>
        <v>0</v>
      </c>
      <c r="H195" s="82">
        <v>0</v>
      </c>
      <c r="I195" s="80">
        <v>0</v>
      </c>
      <c r="J195" s="46">
        <f t="shared" si="17"/>
        <v>0</v>
      </c>
      <c r="K195" s="73"/>
      <c r="L195" s="20">
        <v>250</v>
      </c>
      <c r="M195" s="66">
        <f t="shared" si="20"/>
        <v>0</v>
      </c>
      <c r="N195" s="17" t="s">
        <v>16</v>
      </c>
      <c r="O195" s="18"/>
      <c r="P195" s="23">
        <f t="shared" si="21"/>
        <v>0</v>
      </c>
      <c r="Q195" s="96"/>
      <c r="R195" s="43">
        <f t="shared" si="22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6"/>
        <v>0</v>
      </c>
      <c r="H196" s="82">
        <v>0</v>
      </c>
      <c r="I196" s="80">
        <v>0</v>
      </c>
      <c r="J196" s="46">
        <f t="shared" si="17"/>
        <v>0</v>
      </c>
      <c r="K196" s="73"/>
      <c r="L196" s="20">
        <v>50</v>
      </c>
      <c r="M196" s="66">
        <f t="shared" si="20"/>
        <v>0</v>
      </c>
      <c r="N196" s="17" t="s">
        <v>16</v>
      </c>
      <c r="O196" s="18"/>
      <c r="P196" s="23">
        <f t="shared" si="21"/>
        <v>0</v>
      </c>
      <c r="Q196" s="96"/>
      <c r="R196" s="43">
        <f t="shared" si="22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6"/>
        <v>0</v>
      </c>
      <c r="H197" s="82">
        <v>0</v>
      </c>
      <c r="I197" s="80">
        <v>0</v>
      </c>
      <c r="J197" s="46">
        <f t="shared" si="17"/>
        <v>0</v>
      </c>
      <c r="K197" s="73"/>
      <c r="L197" s="20">
        <v>0</v>
      </c>
      <c r="M197" s="66">
        <f t="shared" si="20"/>
        <v>0</v>
      </c>
      <c r="N197" s="17" t="s">
        <v>16</v>
      </c>
      <c r="O197" s="18"/>
      <c r="P197" s="23">
        <f t="shared" si="21"/>
        <v>0</v>
      </c>
      <c r="Q197" s="96"/>
      <c r="R197" s="43">
        <f t="shared" si="22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si="16"/>
        <v>0</v>
      </c>
      <c r="H198" s="82">
        <v>0</v>
      </c>
      <c r="I198" s="80">
        <v>0</v>
      </c>
      <c r="J198" s="46">
        <f t="shared" si="17"/>
        <v>0</v>
      </c>
      <c r="K198" s="73"/>
      <c r="L198" s="20">
        <v>45</v>
      </c>
      <c r="M198" s="66">
        <f t="shared" si="20"/>
        <v>0</v>
      </c>
      <c r="N198" s="17" t="s">
        <v>16</v>
      </c>
      <c r="O198" s="18"/>
      <c r="P198" s="23">
        <f t="shared" si="21"/>
        <v>0</v>
      </c>
      <c r="Q198" s="94"/>
      <c r="R198" s="43">
        <f t="shared" si="22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6"/>
        <v>0</v>
      </c>
      <c r="H199" s="82">
        <v>0</v>
      </c>
      <c r="I199" s="80">
        <v>0</v>
      </c>
      <c r="J199" s="46">
        <f t="shared" si="17"/>
        <v>0</v>
      </c>
      <c r="K199" s="73"/>
      <c r="L199" s="20">
        <v>35</v>
      </c>
      <c r="M199" s="66">
        <f t="shared" si="20"/>
        <v>0</v>
      </c>
      <c r="N199" s="17" t="s">
        <v>16</v>
      </c>
      <c r="O199" s="18"/>
      <c r="P199" s="23">
        <f t="shared" si="21"/>
        <v>0</v>
      </c>
      <c r="Q199" s="94"/>
      <c r="R199" s="43">
        <f t="shared" si="22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6"/>
        <v>0</v>
      </c>
      <c r="H200" s="82">
        <v>0</v>
      </c>
      <c r="I200" s="80">
        <v>0</v>
      </c>
      <c r="J200" s="46">
        <f t="shared" si="17"/>
        <v>0</v>
      </c>
      <c r="K200" s="73"/>
      <c r="L200" s="20">
        <v>25</v>
      </c>
      <c r="M200" s="66">
        <f t="shared" si="20"/>
        <v>0</v>
      </c>
      <c r="N200" s="17" t="s">
        <v>16</v>
      </c>
      <c r="O200" s="18"/>
      <c r="P200" s="23">
        <f t="shared" si="21"/>
        <v>0</v>
      </c>
      <c r="Q200" s="94"/>
      <c r="R200" s="43">
        <f t="shared" si="22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6"/>
        <v>0</v>
      </c>
      <c r="H202" s="82">
        <v>0</v>
      </c>
      <c r="I202" s="80">
        <v>0</v>
      </c>
      <c r="J202" s="46">
        <f t="shared" si="17"/>
        <v>0</v>
      </c>
      <c r="K202" s="73"/>
      <c r="L202" s="20">
        <v>60</v>
      </c>
      <c r="M202" s="66">
        <f t="shared" si="20"/>
        <v>0</v>
      </c>
      <c r="N202" s="17" t="s">
        <v>16</v>
      </c>
      <c r="O202" s="18"/>
      <c r="P202" s="23">
        <f t="shared" si="21"/>
        <v>0</v>
      </c>
      <c r="Q202" s="96"/>
      <c r="R202" s="43">
        <f t="shared" si="22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6"/>
        <v>0</v>
      </c>
      <c r="H203" s="82">
        <v>0</v>
      </c>
      <c r="I203" s="80">
        <v>0</v>
      </c>
      <c r="J203" s="46">
        <f t="shared" si="17"/>
        <v>0</v>
      </c>
      <c r="K203" s="73"/>
      <c r="L203" s="20">
        <v>250</v>
      </c>
      <c r="M203" s="66">
        <f t="shared" si="20"/>
        <v>0</v>
      </c>
      <c r="N203" s="17" t="s">
        <v>16</v>
      </c>
      <c r="O203" s="18"/>
      <c r="P203" s="23">
        <f t="shared" si="21"/>
        <v>0</v>
      </c>
      <c r="Q203" s="96"/>
      <c r="R203" s="43">
        <f t="shared" si="22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6"/>
        <v>0</v>
      </c>
      <c r="H204" s="82">
        <v>0</v>
      </c>
      <c r="I204" s="80">
        <v>0</v>
      </c>
      <c r="J204" s="46">
        <f t="shared" si="17"/>
        <v>0</v>
      </c>
      <c r="K204" s="73"/>
      <c r="L204" s="20">
        <v>100</v>
      </c>
      <c r="M204" s="66">
        <f t="shared" si="20"/>
        <v>0</v>
      </c>
      <c r="N204" s="17" t="s">
        <v>16</v>
      </c>
      <c r="O204" s="18"/>
      <c r="P204" s="23">
        <f t="shared" si="21"/>
        <v>0</v>
      </c>
      <c r="Q204" s="96"/>
      <c r="R204" s="43">
        <f t="shared" si="22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6"/>
        <v>0</v>
      </c>
      <c r="H205" s="82">
        <v>0</v>
      </c>
      <c r="I205" s="80">
        <v>0</v>
      </c>
      <c r="J205" s="46">
        <f t="shared" si="17"/>
        <v>0</v>
      </c>
      <c r="K205" s="73"/>
      <c r="L205" s="20">
        <v>350</v>
      </c>
      <c r="M205" s="66">
        <f t="shared" si="20"/>
        <v>0</v>
      </c>
      <c r="N205" s="17" t="s">
        <v>16</v>
      </c>
      <c r="O205" s="18"/>
      <c r="P205" s="23">
        <f t="shared" si="21"/>
        <v>0</v>
      </c>
      <c r="Q205" s="96"/>
      <c r="R205" s="43">
        <f t="shared" si="22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ref="G206:G225" si="23">E206+F206</f>
        <v>0</v>
      </c>
      <c r="H206" s="82">
        <v>0</v>
      </c>
      <c r="I206" s="80">
        <v>0</v>
      </c>
      <c r="J206" s="46">
        <f t="shared" ref="J206:J225" si="24">+G206-H206-K206-I206</f>
        <v>0</v>
      </c>
      <c r="K206" s="73"/>
      <c r="L206" s="20">
        <v>60</v>
      </c>
      <c r="M206" s="66">
        <f t="shared" si="20"/>
        <v>0</v>
      </c>
      <c r="N206" s="17" t="s">
        <v>16</v>
      </c>
      <c r="O206" s="18"/>
      <c r="P206" s="23">
        <f t="shared" si="21"/>
        <v>0</v>
      </c>
      <c r="Q206" s="96"/>
      <c r="R206" s="43">
        <f t="shared" si="22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23"/>
        <v>0</v>
      </c>
      <c r="H207" s="82">
        <v>0</v>
      </c>
      <c r="I207" s="80">
        <v>0</v>
      </c>
      <c r="J207" s="46">
        <f t="shared" si="24"/>
        <v>0</v>
      </c>
      <c r="K207" s="73"/>
      <c r="L207" s="20">
        <v>50</v>
      </c>
      <c r="M207" s="66">
        <f t="shared" si="20"/>
        <v>0</v>
      </c>
      <c r="N207" s="17" t="s">
        <v>16</v>
      </c>
      <c r="O207" s="18"/>
      <c r="P207" s="23">
        <f t="shared" si="21"/>
        <v>0</v>
      </c>
      <c r="Q207" s="96"/>
      <c r="R207" s="43">
        <f t="shared" si="22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23"/>
        <v>0</v>
      </c>
      <c r="H208" s="82">
        <v>0</v>
      </c>
      <c r="I208" s="80">
        <v>0</v>
      </c>
      <c r="J208" s="46">
        <f t="shared" si="24"/>
        <v>0</v>
      </c>
      <c r="K208" s="73"/>
      <c r="L208" s="20">
        <v>100</v>
      </c>
      <c r="M208" s="66">
        <f t="shared" si="20"/>
        <v>0</v>
      </c>
      <c r="N208" s="17" t="s">
        <v>16</v>
      </c>
      <c r="O208" s="18"/>
      <c r="P208" s="23">
        <f t="shared" si="21"/>
        <v>0</v>
      </c>
      <c r="Q208" s="96"/>
      <c r="R208" s="43">
        <f t="shared" si="22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23"/>
        <v>0</v>
      </c>
      <c r="H209" s="82">
        <v>0</v>
      </c>
      <c r="I209" s="80">
        <v>0</v>
      </c>
      <c r="J209" s="46">
        <f t="shared" si="24"/>
        <v>0</v>
      </c>
      <c r="K209" s="73"/>
      <c r="L209" s="20">
        <v>120</v>
      </c>
      <c r="M209" s="66">
        <f t="shared" si="20"/>
        <v>0</v>
      </c>
      <c r="N209" s="17" t="s">
        <v>16</v>
      </c>
      <c r="O209" s="18"/>
      <c r="P209" s="23">
        <f t="shared" si="21"/>
        <v>0</v>
      </c>
      <c r="Q209" s="96"/>
      <c r="R209" s="43">
        <f t="shared" si="22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23"/>
        <v>0</v>
      </c>
      <c r="H210" s="82">
        <v>0</v>
      </c>
      <c r="I210" s="80">
        <v>0</v>
      </c>
      <c r="J210" s="46">
        <f t="shared" si="24"/>
        <v>0</v>
      </c>
      <c r="K210" s="73"/>
      <c r="L210" s="20">
        <v>60</v>
      </c>
      <c r="M210" s="66">
        <f t="shared" si="20"/>
        <v>0</v>
      </c>
      <c r="N210" s="17" t="s">
        <v>16</v>
      </c>
      <c r="O210" s="18"/>
      <c r="P210" s="23">
        <f t="shared" si="21"/>
        <v>0</v>
      </c>
      <c r="Q210" s="96"/>
      <c r="R210" s="43">
        <f t="shared" si="22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23"/>
        <v>0</v>
      </c>
      <c r="H211" s="82">
        <v>0</v>
      </c>
      <c r="I211" s="80">
        <v>0</v>
      </c>
      <c r="J211" s="46">
        <f t="shared" si="24"/>
        <v>0</v>
      </c>
      <c r="K211" s="73"/>
      <c r="L211" s="20">
        <v>150</v>
      </c>
      <c r="M211" s="66">
        <f t="shared" si="20"/>
        <v>0</v>
      </c>
      <c r="N211" s="17" t="s">
        <v>16</v>
      </c>
      <c r="O211" s="18"/>
      <c r="P211" s="23">
        <f t="shared" si="21"/>
        <v>0</v>
      </c>
      <c r="Q211" s="96"/>
      <c r="R211" s="43">
        <f t="shared" si="22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23"/>
        <v>0</v>
      </c>
      <c r="H212" s="82">
        <v>0</v>
      </c>
      <c r="I212" s="80">
        <v>0</v>
      </c>
      <c r="J212" s="46">
        <f t="shared" si="24"/>
        <v>0</v>
      </c>
      <c r="K212" s="73"/>
      <c r="L212" s="20">
        <v>150</v>
      </c>
      <c r="M212" s="66">
        <f t="shared" si="20"/>
        <v>0</v>
      </c>
      <c r="N212" s="17" t="s">
        <v>16</v>
      </c>
      <c r="O212" s="18"/>
      <c r="P212" s="23">
        <f t="shared" si="21"/>
        <v>0</v>
      </c>
      <c r="Q212" s="96"/>
      <c r="R212" s="43">
        <f t="shared" si="22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23"/>
        <v>0</v>
      </c>
      <c r="H213" s="82">
        <v>0</v>
      </c>
      <c r="I213" s="80">
        <v>0</v>
      </c>
      <c r="J213" s="46">
        <f t="shared" si="24"/>
        <v>0</v>
      </c>
      <c r="K213" s="73"/>
      <c r="L213" s="20">
        <v>200</v>
      </c>
      <c r="M213" s="66">
        <f t="shared" si="20"/>
        <v>0</v>
      </c>
      <c r="N213" s="17" t="s">
        <v>16</v>
      </c>
      <c r="O213" s="18"/>
      <c r="P213" s="23">
        <f t="shared" si="21"/>
        <v>0</v>
      </c>
      <c r="Q213" s="96"/>
      <c r="R213" s="43">
        <f t="shared" si="22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23"/>
        <v>0</v>
      </c>
      <c r="H214" s="82">
        <v>0</v>
      </c>
      <c r="I214" s="80">
        <v>0</v>
      </c>
      <c r="J214" s="46">
        <f t="shared" si="24"/>
        <v>0</v>
      </c>
      <c r="K214" s="73"/>
      <c r="L214" s="20"/>
      <c r="M214" s="66">
        <f t="shared" si="20"/>
        <v>0</v>
      </c>
      <c r="N214" s="17" t="s">
        <v>16</v>
      </c>
      <c r="O214" s="18"/>
      <c r="P214" s="23">
        <f t="shared" si="21"/>
        <v>0</v>
      </c>
      <c r="Q214" s="96"/>
      <c r="R214" s="43">
        <f t="shared" si="22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+'13'!J215</f>
        <v>3</v>
      </c>
      <c r="F215" s="72">
        <v>0</v>
      </c>
      <c r="G215" s="46">
        <f t="shared" si="23"/>
        <v>3</v>
      </c>
      <c r="H215" s="82">
        <v>0</v>
      </c>
      <c r="I215" s="80">
        <v>0</v>
      </c>
      <c r="J215" s="46">
        <f t="shared" si="24"/>
        <v>3</v>
      </c>
      <c r="K215" s="73"/>
      <c r="L215" s="20">
        <v>40</v>
      </c>
      <c r="M215" s="66">
        <f t="shared" si="20"/>
        <v>0</v>
      </c>
      <c r="N215" s="17" t="s">
        <v>16</v>
      </c>
      <c r="O215" s="18"/>
      <c r="P215" s="23">
        <f t="shared" si="21"/>
        <v>0</v>
      </c>
      <c r="Q215" s="94"/>
      <c r="R215" s="43">
        <f t="shared" si="22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+'13'!J216</f>
        <v>5</v>
      </c>
      <c r="F216" s="72">
        <v>0</v>
      </c>
      <c r="G216" s="46">
        <f t="shared" si="23"/>
        <v>5</v>
      </c>
      <c r="H216" s="82">
        <v>0</v>
      </c>
      <c r="I216" s="80">
        <v>0</v>
      </c>
      <c r="J216" s="46">
        <f t="shared" si="24"/>
        <v>5</v>
      </c>
      <c r="K216" s="73"/>
      <c r="L216" s="20">
        <v>40</v>
      </c>
      <c r="M216" s="66">
        <f t="shared" si="20"/>
        <v>0</v>
      </c>
      <c r="N216" s="17" t="s">
        <v>16</v>
      </c>
      <c r="O216" s="18"/>
      <c r="P216" s="23">
        <f t="shared" si="21"/>
        <v>0</v>
      </c>
      <c r="Q216" s="94"/>
      <c r="R216" s="43">
        <f t="shared" si="22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+'13'!J217</f>
        <v>0</v>
      </c>
      <c r="F217" s="72">
        <v>0</v>
      </c>
      <c r="G217" s="46">
        <f t="shared" si="23"/>
        <v>0</v>
      </c>
      <c r="H217" s="82">
        <v>0</v>
      </c>
      <c r="I217" s="80">
        <v>0</v>
      </c>
      <c r="J217" s="46">
        <f t="shared" si="24"/>
        <v>0</v>
      </c>
      <c r="K217" s="73"/>
      <c r="L217" s="20">
        <v>35</v>
      </c>
      <c r="M217" s="66">
        <f t="shared" si="20"/>
        <v>0</v>
      </c>
      <c r="N217" s="17" t="s">
        <v>16</v>
      </c>
      <c r="O217" s="18"/>
      <c r="P217" s="23">
        <f t="shared" si="21"/>
        <v>0</v>
      </c>
      <c r="Q217" s="94"/>
      <c r="R217" s="43">
        <f t="shared" si="22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+'13'!J218</f>
        <v>0</v>
      </c>
      <c r="F218" s="72">
        <v>0</v>
      </c>
      <c r="G218" s="46">
        <f t="shared" si="23"/>
        <v>0</v>
      </c>
      <c r="H218" s="82">
        <v>0</v>
      </c>
      <c r="I218" s="80">
        <v>0</v>
      </c>
      <c r="J218" s="46">
        <f t="shared" si="24"/>
        <v>0</v>
      </c>
      <c r="K218" s="73"/>
      <c r="L218" s="20">
        <v>35</v>
      </c>
      <c r="M218" s="66">
        <f t="shared" si="20"/>
        <v>0</v>
      </c>
      <c r="N218" s="17" t="s">
        <v>16</v>
      </c>
      <c r="O218" s="18"/>
      <c r="P218" s="23">
        <f t="shared" si="21"/>
        <v>0</v>
      </c>
      <c r="Q218" s="94"/>
      <c r="R218" s="43">
        <f t="shared" si="22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+'13'!J219</f>
        <v>0</v>
      </c>
      <c r="F219" s="72">
        <v>0</v>
      </c>
      <c r="G219" s="46">
        <f t="shared" si="23"/>
        <v>0</v>
      </c>
      <c r="H219" s="82">
        <v>0</v>
      </c>
      <c r="I219" s="80">
        <v>0</v>
      </c>
      <c r="J219" s="46">
        <f t="shared" si="24"/>
        <v>0</v>
      </c>
      <c r="K219" s="73"/>
      <c r="L219" s="20">
        <v>35</v>
      </c>
      <c r="M219" s="66">
        <f t="shared" ref="M219:M225" si="25">+L219*K219</f>
        <v>0</v>
      </c>
      <c r="N219" s="17" t="s">
        <v>16</v>
      </c>
      <c r="O219" s="18"/>
      <c r="P219" s="23">
        <f t="shared" ref="P219:P225" si="26">SUM(M219-O219)</f>
        <v>0</v>
      </c>
      <c r="Q219" s="94"/>
      <c r="R219" s="43">
        <f t="shared" ref="R219:R225" si="27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23"/>
        <v>0</v>
      </c>
      <c r="H220" s="82">
        <v>0</v>
      </c>
      <c r="I220" s="80">
        <v>0</v>
      </c>
      <c r="J220" s="46">
        <f t="shared" si="24"/>
        <v>0</v>
      </c>
      <c r="K220" s="73"/>
      <c r="L220" s="20"/>
      <c r="M220" s="66">
        <f t="shared" si="25"/>
        <v>0</v>
      </c>
      <c r="N220" s="17" t="s">
        <v>16</v>
      </c>
      <c r="O220" s="18"/>
      <c r="P220" s="23">
        <f t="shared" si="26"/>
        <v>0</v>
      </c>
      <c r="Q220" s="94"/>
      <c r="R220" s="43">
        <f t="shared" si="27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23"/>
        <v>0</v>
      </c>
      <c r="H221" s="82">
        <v>0</v>
      </c>
      <c r="I221" s="80">
        <v>0</v>
      </c>
      <c r="J221" s="46">
        <f t="shared" si="24"/>
        <v>0</v>
      </c>
      <c r="K221" s="73"/>
      <c r="L221" s="20"/>
      <c r="M221" s="66">
        <f t="shared" si="25"/>
        <v>0</v>
      </c>
      <c r="N221" s="17" t="s">
        <v>16</v>
      </c>
      <c r="O221" s="18"/>
      <c r="P221" s="23">
        <f t="shared" si="26"/>
        <v>0</v>
      </c>
      <c r="Q221" s="94"/>
      <c r="R221" s="43">
        <f t="shared" si="27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23"/>
        <v>0</v>
      </c>
      <c r="H222" s="82">
        <v>0</v>
      </c>
      <c r="I222" s="80">
        <v>0</v>
      </c>
      <c r="J222" s="46">
        <f t="shared" si="24"/>
        <v>0</v>
      </c>
      <c r="K222" s="73"/>
      <c r="L222" s="20"/>
      <c r="M222" s="66">
        <f t="shared" si="25"/>
        <v>0</v>
      </c>
      <c r="N222" s="17" t="s">
        <v>16</v>
      </c>
      <c r="O222" s="18"/>
      <c r="P222" s="23">
        <f t="shared" si="26"/>
        <v>0</v>
      </c>
      <c r="Q222" s="94"/>
      <c r="R222" s="43">
        <f t="shared" si="27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23"/>
        <v>0</v>
      </c>
      <c r="H223" s="82">
        <v>0</v>
      </c>
      <c r="I223" s="80">
        <v>0</v>
      </c>
      <c r="J223" s="46">
        <f t="shared" si="24"/>
        <v>0</v>
      </c>
      <c r="K223" s="73"/>
      <c r="L223" s="20"/>
      <c r="M223" s="66">
        <f t="shared" si="25"/>
        <v>0</v>
      </c>
      <c r="N223" s="17" t="s">
        <v>16</v>
      </c>
      <c r="O223" s="18"/>
      <c r="P223" s="23">
        <f t="shared" si="26"/>
        <v>0</v>
      </c>
      <c r="Q223" s="94"/>
      <c r="R223" s="43">
        <f t="shared" si="27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23"/>
        <v>0</v>
      </c>
      <c r="H224" s="82">
        <v>0</v>
      </c>
      <c r="I224" s="80">
        <v>0</v>
      </c>
      <c r="J224" s="46">
        <f t="shared" si="24"/>
        <v>0</v>
      </c>
      <c r="K224" s="73"/>
      <c r="L224" s="20"/>
      <c r="M224" s="66">
        <f t="shared" si="25"/>
        <v>0</v>
      </c>
      <c r="N224" s="17" t="s">
        <v>16</v>
      </c>
      <c r="O224" s="18"/>
      <c r="P224" s="23">
        <f t="shared" si="26"/>
        <v>0</v>
      </c>
      <c r="Q224" s="94"/>
      <c r="R224" s="43">
        <f t="shared" si="27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23"/>
        <v>0</v>
      </c>
      <c r="H225" s="82">
        <v>0</v>
      </c>
      <c r="I225" s="80">
        <v>0</v>
      </c>
      <c r="J225" s="46">
        <f t="shared" si="24"/>
        <v>0</v>
      </c>
      <c r="K225" s="73"/>
      <c r="L225" s="20"/>
      <c r="M225" s="66">
        <f t="shared" si="25"/>
        <v>0</v>
      </c>
      <c r="N225" s="17" t="s">
        <v>16</v>
      </c>
      <c r="O225" s="18"/>
      <c r="P225" s="23">
        <f t="shared" si="26"/>
        <v>0</v>
      </c>
      <c r="Q225" s="94"/>
      <c r="R225" s="43">
        <f t="shared" si="27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760.25999999999988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2500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410</v>
      </c>
      <c r="O230" s="2">
        <v>160</v>
      </c>
      <c r="P230" s="2">
        <v>150</v>
      </c>
      <c r="Q230" s="9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2075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2075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12"/>
  <sheetViews>
    <sheetView zoomScale="80" zoomScaleNormal="80" workbookViewId="0">
      <pane xSplit="10" ySplit="4" topLeftCell="K227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4</v>
      </c>
      <c r="F5" s="72">
        <v>0</v>
      </c>
      <c r="G5" s="46">
        <f t="shared" ref="G5:G30" si="0">E5+F5</f>
        <v>4</v>
      </c>
      <c r="H5" s="82">
        <v>0</v>
      </c>
      <c r="I5" s="80">
        <v>0</v>
      </c>
      <c r="J5" s="46">
        <f t="shared" ref="J5:J30" si="1">+G5-H5-K5-I5</f>
        <v>3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29</v>
      </c>
      <c r="F6" s="72">
        <v>0</v>
      </c>
      <c r="G6" s="46">
        <f t="shared" si="0"/>
        <v>29</v>
      </c>
      <c r="H6" s="82">
        <v>0</v>
      </c>
      <c r="I6" s="80">
        <v>5</v>
      </c>
      <c r="J6" s="46">
        <f t="shared" si="1"/>
        <v>21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6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4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3</v>
      </c>
      <c r="F28" s="72">
        <v>0</v>
      </c>
      <c r="G28" s="46">
        <f t="shared" si="0"/>
        <v>3</v>
      </c>
      <c r="H28" s="82">
        <v>0</v>
      </c>
      <c r="I28" s="80">
        <v>0</v>
      </c>
      <c r="J28" s="46">
        <f t="shared" si="1"/>
        <v>1</v>
      </c>
      <c r="K28" s="73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5</v>
      </c>
      <c r="F31" s="72">
        <v>0</v>
      </c>
      <c r="G31" s="46">
        <f t="shared" ref="G31:G94" si="5">E31+F31</f>
        <v>5</v>
      </c>
      <c r="H31" s="82">
        <v>0</v>
      </c>
      <c r="I31" s="80">
        <v>0</v>
      </c>
      <c r="J31" s="46">
        <f t="shared" ref="J31:J94" si="6">+G31-H31-K31-I31</f>
        <v>0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5"/>
        <v>0</v>
      </c>
      <c r="H32" s="82">
        <v>0</v>
      </c>
      <c r="I32" s="80">
        <v>0</v>
      </c>
      <c r="J32" s="46">
        <f t="shared" si="6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6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2</v>
      </c>
      <c r="F39" s="72">
        <v>0</v>
      </c>
      <c r="G39" s="46">
        <f t="shared" si="5"/>
        <v>2</v>
      </c>
      <c r="H39" s="82">
        <v>0</v>
      </c>
      <c r="I39" s="80">
        <v>0</v>
      </c>
      <c r="J39" s="46">
        <f t="shared" si="6"/>
        <v>1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5</v>
      </c>
      <c r="F45" s="72">
        <v>0</v>
      </c>
      <c r="G45" s="46">
        <f t="shared" si="5"/>
        <v>5</v>
      </c>
      <c r="H45" s="82">
        <v>0</v>
      </c>
      <c r="I45" s="80">
        <v>0</v>
      </c>
      <c r="J45" s="46">
        <f t="shared" si="6"/>
        <v>4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7</v>
      </c>
      <c r="F46" s="72">
        <v>0</v>
      </c>
      <c r="G46" s="46">
        <f t="shared" si="5"/>
        <v>7</v>
      </c>
      <c r="H46" s="82">
        <v>0</v>
      </c>
      <c r="I46" s="80">
        <v>0</v>
      </c>
      <c r="J46" s="46">
        <f t="shared" si="6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1</v>
      </c>
      <c r="F47" s="72">
        <v>0</v>
      </c>
      <c r="G47" s="46">
        <f t="shared" si="5"/>
        <v>1</v>
      </c>
      <c r="H47" s="82">
        <v>0</v>
      </c>
      <c r="I47" s="80">
        <v>0</v>
      </c>
      <c r="J47" s="46">
        <f t="shared" si="6"/>
        <v>0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8</v>
      </c>
      <c r="F48" s="72">
        <v>0</v>
      </c>
      <c r="G48" s="46">
        <f t="shared" si="5"/>
        <v>8</v>
      </c>
      <c r="H48" s="82">
        <v>0</v>
      </c>
      <c r="I48" s="80">
        <v>0</v>
      </c>
      <c r="J48" s="46">
        <f t="shared" si="6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6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3</v>
      </c>
      <c r="F50" s="72">
        <v>0</v>
      </c>
      <c r="G50" s="46">
        <f t="shared" si="5"/>
        <v>3</v>
      </c>
      <c r="H50" s="82">
        <v>0</v>
      </c>
      <c r="I50" s="80">
        <v>0</v>
      </c>
      <c r="J50" s="46">
        <f t="shared" si="6"/>
        <v>2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6</v>
      </c>
      <c r="F52" s="72">
        <v>0</v>
      </c>
      <c r="G52" s="46">
        <f t="shared" si="5"/>
        <v>6</v>
      </c>
      <c r="H52" s="82">
        <v>0</v>
      </c>
      <c r="I52" s="80">
        <v>0</v>
      </c>
      <c r="J52" s="46">
        <f t="shared" si="6"/>
        <v>5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2</v>
      </c>
      <c r="F64" s="72">
        <v>0</v>
      </c>
      <c r="G64" s="46">
        <f t="shared" si="5"/>
        <v>2</v>
      </c>
      <c r="H64" s="82">
        <v>0</v>
      </c>
      <c r="I64" s="80">
        <v>0</v>
      </c>
      <c r="J64" s="46">
        <f t="shared" si="6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3</v>
      </c>
      <c r="F75" s="72">
        <v>0</v>
      </c>
      <c r="G75" s="46">
        <f t="shared" si="5"/>
        <v>3</v>
      </c>
      <c r="H75" s="82">
        <v>0</v>
      </c>
      <c r="I75" s="80">
        <v>0</v>
      </c>
      <c r="J75" s="46">
        <f t="shared" si="6"/>
        <v>2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4</v>
      </c>
      <c r="K86" s="73">
        <v>1</v>
      </c>
      <c r="L86" s="21">
        <v>35</v>
      </c>
      <c r="M86" s="66">
        <f t="shared" si="7"/>
        <v>35</v>
      </c>
      <c r="N86" s="17" t="s">
        <v>16</v>
      </c>
      <c r="O86" s="18"/>
      <c r="P86" s="23">
        <f t="shared" si="8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>
        <f t="shared" ref="G95:G158" si="10">E95+F95</f>
        <v>0</v>
      </c>
      <c r="H95" s="82">
        <v>0</v>
      </c>
      <c r="I95" s="80">
        <v>0</v>
      </c>
      <c r="J95" s="46">
        <f t="shared" ref="J95:J158" si="11">+G95-H95-K95-I95</f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10"/>
        <v>0</v>
      </c>
      <c r="H96" s="82">
        <v>0</v>
      </c>
      <c r="I96" s="80">
        <v>0</v>
      </c>
      <c r="J96" s="46">
        <f t="shared" si="11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si="10"/>
        <v>0</v>
      </c>
      <c r="H97" s="82">
        <v>0</v>
      </c>
      <c r="I97" s="80">
        <v>0</v>
      </c>
      <c r="J97" s="46">
        <f t="shared" si="11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12</v>
      </c>
      <c r="F98" s="72">
        <v>0</v>
      </c>
      <c r="G98" s="46">
        <f t="shared" si="10"/>
        <v>12</v>
      </c>
      <c r="H98" s="82">
        <v>0</v>
      </c>
      <c r="I98" s="80">
        <v>0</v>
      </c>
      <c r="J98" s="46">
        <f t="shared" si="11"/>
        <v>12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4</v>
      </c>
      <c r="F99" s="72">
        <v>0</v>
      </c>
      <c r="G99" s="46">
        <f t="shared" si="10"/>
        <v>4</v>
      </c>
      <c r="H99" s="82">
        <v>0</v>
      </c>
      <c r="I99" s="80">
        <v>0</v>
      </c>
      <c r="J99" s="46">
        <f t="shared" si="11"/>
        <v>4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5</v>
      </c>
      <c r="F102" s="72">
        <v>0</v>
      </c>
      <c r="G102" s="46">
        <f t="shared" si="10"/>
        <v>5</v>
      </c>
      <c r="H102" s="82">
        <v>0</v>
      </c>
      <c r="I102" s="80">
        <v>0</v>
      </c>
      <c r="J102" s="46">
        <f t="shared" si="11"/>
        <v>4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0</v>
      </c>
      <c r="F103" s="72">
        <v>0</v>
      </c>
      <c r="G103" s="46">
        <f t="shared" si="10"/>
        <v>0</v>
      </c>
      <c r="H103" s="82">
        <v>0</v>
      </c>
      <c r="I103" s="80">
        <v>0</v>
      </c>
      <c r="J103" s="46">
        <f t="shared" si="11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3</v>
      </c>
      <c r="F116" s="72">
        <v>0</v>
      </c>
      <c r="G116" s="46">
        <f t="shared" si="10"/>
        <v>3</v>
      </c>
      <c r="H116" s="82">
        <v>0</v>
      </c>
      <c r="I116" s="80">
        <v>0</v>
      </c>
      <c r="J116" s="46">
        <f t="shared" si="11"/>
        <v>0</v>
      </c>
      <c r="K116" s="73">
        <v>3</v>
      </c>
      <c r="L116" s="22">
        <v>50</v>
      </c>
      <c r="M116" s="66">
        <f t="shared" si="7"/>
        <v>150</v>
      </c>
      <c r="N116" s="17" t="s">
        <v>16</v>
      </c>
      <c r="O116" s="18"/>
      <c r="P116" s="23">
        <f t="shared" si="8"/>
        <v>150</v>
      </c>
      <c r="Q116" s="94">
        <v>9.91</v>
      </c>
      <c r="R116" s="43">
        <f t="shared" si="9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2</v>
      </c>
      <c r="F117" s="72">
        <v>0</v>
      </c>
      <c r="G117" s="46">
        <f t="shared" si="10"/>
        <v>2</v>
      </c>
      <c r="H117" s="82">
        <v>0</v>
      </c>
      <c r="I117" s="80">
        <v>0</v>
      </c>
      <c r="J117" s="46">
        <f t="shared" si="11"/>
        <v>2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4</v>
      </c>
      <c r="F144" s="72">
        <v>0</v>
      </c>
      <c r="G144" s="46">
        <f t="shared" si="10"/>
        <v>4</v>
      </c>
      <c r="H144" s="82">
        <v>0</v>
      </c>
      <c r="I144" s="80">
        <v>0</v>
      </c>
      <c r="J144" s="46">
        <f t="shared" si="11"/>
        <v>4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8</v>
      </c>
      <c r="F152" s="72">
        <v>0</v>
      </c>
      <c r="G152" s="46">
        <f t="shared" si="10"/>
        <v>8</v>
      </c>
      <c r="H152" s="82">
        <v>0</v>
      </c>
      <c r="I152" s="80">
        <v>0</v>
      </c>
      <c r="J152" s="46">
        <f t="shared" si="11"/>
        <v>8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11</v>
      </c>
      <c r="F154" s="72">
        <v>0</v>
      </c>
      <c r="G154" s="46">
        <f t="shared" si="10"/>
        <v>11</v>
      </c>
      <c r="H154" s="82">
        <v>0</v>
      </c>
      <c r="I154" s="80">
        <v>0</v>
      </c>
      <c r="J154" s="46">
        <f t="shared" si="11"/>
        <v>9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>SUM(M154-O154)</f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0</v>
      </c>
      <c r="F159" s="72">
        <v>0</v>
      </c>
      <c r="G159" s="46">
        <f t="shared" ref="G159:G222" si="15">E159+F159</f>
        <v>0</v>
      </c>
      <c r="H159" s="82">
        <v>0</v>
      </c>
      <c r="I159" s="80">
        <v>0</v>
      </c>
      <c r="J159" s="46">
        <f t="shared" ref="J159:J222" si="16">+G159-H159-K159-I159</f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 t="shared" si="15"/>
        <v>0</v>
      </c>
      <c r="H160" s="82">
        <v>0</v>
      </c>
      <c r="I160" s="80">
        <v>0</v>
      </c>
      <c r="J160" s="46">
        <f t="shared" si="16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5"/>
        <v>0</v>
      </c>
      <c r="H161" s="82">
        <v>0</v>
      </c>
      <c r="I161" s="80">
        <v>0</v>
      </c>
      <c r="J161" s="46">
        <f t="shared" si="16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7</v>
      </c>
      <c r="F164" s="72">
        <v>0</v>
      </c>
      <c r="G164" s="46">
        <f t="shared" si="15"/>
        <v>7</v>
      </c>
      <c r="H164" s="82">
        <v>0</v>
      </c>
      <c r="I164" s="80">
        <v>0</v>
      </c>
      <c r="J164" s="46">
        <f t="shared" si="16"/>
        <v>7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23</v>
      </c>
      <c r="F167" s="72">
        <v>0</v>
      </c>
      <c r="G167" s="46">
        <f t="shared" si="15"/>
        <v>23</v>
      </c>
      <c r="H167" s="82">
        <v>0</v>
      </c>
      <c r="I167" s="80">
        <v>0</v>
      </c>
      <c r="J167" s="46">
        <f t="shared" si="16"/>
        <v>21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20</v>
      </c>
      <c r="F168" s="72">
        <v>0</v>
      </c>
      <c r="G168" s="46">
        <f t="shared" si="15"/>
        <v>20</v>
      </c>
      <c r="H168" s="82">
        <v>0</v>
      </c>
      <c r="I168" s="80">
        <v>0</v>
      </c>
      <c r="J168" s="46">
        <f t="shared" si="16"/>
        <v>20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108</v>
      </c>
      <c r="F179" s="72">
        <v>0</v>
      </c>
      <c r="G179" s="46">
        <f t="shared" si="15"/>
        <v>108</v>
      </c>
      <c r="H179" s="82">
        <v>0</v>
      </c>
      <c r="I179" s="80">
        <v>0</v>
      </c>
      <c r="J179" s="46">
        <f t="shared" si="16"/>
        <v>107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8</v>
      </c>
      <c r="F191" s="72">
        <v>0</v>
      </c>
      <c r="G191" s="46">
        <f t="shared" si="15"/>
        <v>8</v>
      </c>
      <c r="H191" s="82">
        <v>0</v>
      </c>
      <c r="I191" s="80">
        <v>0</v>
      </c>
      <c r="J191" s="46">
        <f t="shared" si="16"/>
        <v>8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+'14'!J215</f>
        <v>3</v>
      </c>
      <c r="F215" s="72">
        <v>0</v>
      </c>
      <c r="G215" s="46">
        <f t="shared" si="15"/>
        <v>3</v>
      </c>
      <c r="H215" s="82">
        <v>0</v>
      </c>
      <c r="I215" s="80">
        <v>0</v>
      </c>
      <c r="J215" s="46">
        <f t="shared" si="16"/>
        <v>3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+'14'!J216</f>
        <v>5</v>
      </c>
      <c r="F216" s="72">
        <v>0</v>
      </c>
      <c r="G216" s="46">
        <f t="shared" si="15"/>
        <v>5</v>
      </c>
      <c r="H216" s="82">
        <v>0</v>
      </c>
      <c r="I216" s="80">
        <v>0</v>
      </c>
      <c r="J216" s="46">
        <f t="shared" si="16"/>
        <v>4</v>
      </c>
      <c r="K216" s="73">
        <v>1</v>
      </c>
      <c r="L216" s="20">
        <v>40</v>
      </c>
      <c r="M216" s="66">
        <f t="shared" si="12"/>
        <v>40</v>
      </c>
      <c r="N216" s="17" t="s">
        <v>16</v>
      </c>
      <c r="O216" s="18">
        <v>15</v>
      </c>
      <c r="P216" s="23">
        <f t="shared" si="13"/>
        <v>25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+'14'!J217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+'14'!J219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ref="G223:G225" si="20">E223+F223</f>
        <v>0</v>
      </c>
      <c r="H223" s="82">
        <v>0</v>
      </c>
      <c r="I223" s="80">
        <v>0</v>
      </c>
      <c r="J223" s="46">
        <f t="shared" ref="J223:J225" si="21">+G223-H223-K223-I223</f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818.71999999999991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2400</v>
      </c>
    </row>
    <row r="229" spans="1:21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1335</v>
      </c>
      <c r="O230" s="2">
        <v>150</v>
      </c>
      <c r="P230" s="2">
        <v>85</v>
      </c>
      <c r="Q230" s="92">
        <v>100</v>
      </c>
      <c r="R230" s="2">
        <v>50</v>
      </c>
      <c r="S230" s="2">
        <v>100</v>
      </c>
      <c r="T230" s="2">
        <v>600</v>
      </c>
      <c r="U230" s="2">
        <v>250</v>
      </c>
    </row>
    <row r="231" spans="1:21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15</v>
      </c>
    </row>
    <row r="234" spans="1:21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1035</v>
      </c>
    </row>
    <row r="235" spans="1:21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1035</v>
      </c>
    </row>
    <row r="236" spans="1:21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1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3</v>
      </c>
      <c r="F5" s="72">
        <v>5</v>
      </c>
      <c r="G5" s="46">
        <f t="shared" ref="G5:G68" si="0">E5+F5</f>
        <v>8</v>
      </c>
      <c r="H5" s="82">
        <v>0</v>
      </c>
      <c r="I5" s="80">
        <v>0</v>
      </c>
      <c r="J5" s="46">
        <f t="shared" ref="J5:J68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21</v>
      </c>
      <c r="F6" s="72">
        <v>10</v>
      </c>
      <c r="G6" s="46">
        <f t="shared" si="0"/>
        <v>31</v>
      </c>
      <c r="H6" s="82">
        <v>0</v>
      </c>
      <c r="I6" s="80">
        <v>0</v>
      </c>
      <c r="J6" s="46">
        <f t="shared" si="1"/>
        <v>30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0</v>
      </c>
      <c r="F11" s="72">
        <v>5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3</v>
      </c>
      <c r="F14" s="72">
        <v>3</v>
      </c>
      <c r="G14" s="46">
        <f t="shared" si="0"/>
        <v>6</v>
      </c>
      <c r="H14" s="82">
        <v>0</v>
      </c>
      <c r="I14" s="80">
        <v>0</v>
      </c>
      <c r="J14" s="46">
        <f t="shared" si="1"/>
        <v>5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6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1</v>
      </c>
      <c r="F20" s="72">
        <v>3</v>
      </c>
      <c r="G20" s="46">
        <f t="shared" si="0"/>
        <v>4</v>
      </c>
      <c r="H20" s="82">
        <v>0</v>
      </c>
      <c r="I20" s="80">
        <v>0</v>
      </c>
      <c r="J20" s="46">
        <f t="shared" si="1"/>
        <v>4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4</v>
      </c>
      <c r="F22" s="72">
        <v>5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3</v>
      </c>
      <c r="G25" s="46">
        <f t="shared" si="0"/>
        <v>3</v>
      </c>
      <c r="H25" s="82">
        <v>0</v>
      </c>
      <c r="I25" s="80">
        <v>0</v>
      </c>
      <c r="J25" s="46">
        <f t="shared" si="1"/>
        <v>3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0</v>
      </c>
      <c r="F31" s="72">
        <v>5</v>
      </c>
      <c r="G31" s="46">
        <f t="shared" si="0"/>
        <v>5</v>
      </c>
      <c r="H31" s="82">
        <v>0</v>
      </c>
      <c r="I31" s="80">
        <v>0</v>
      </c>
      <c r="J31" s="46">
        <f t="shared" si="1"/>
        <v>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10</v>
      </c>
      <c r="G32" s="46">
        <f t="shared" si="0"/>
        <v>10</v>
      </c>
      <c r="H32" s="82">
        <v>0</v>
      </c>
      <c r="I32" s="80">
        <v>0</v>
      </c>
      <c r="J32" s="46">
        <f t="shared" si="1"/>
        <v>10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0</v>
      </c>
      <c r="F34" s="72">
        <v>3</v>
      </c>
      <c r="G34" s="46">
        <f t="shared" si="0"/>
        <v>3</v>
      </c>
      <c r="H34" s="82">
        <v>0</v>
      </c>
      <c r="I34" s="80">
        <v>0</v>
      </c>
      <c r="J34" s="46">
        <f t="shared" si="1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0</v>
      </c>
      <c r="F38" s="72">
        <v>5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1</v>
      </c>
      <c r="F39" s="72">
        <v>0</v>
      </c>
      <c r="G39" s="46">
        <f t="shared" si="0"/>
        <v>1</v>
      </c>
      <c r="H39" s="82">
        <v>0</v>
      </c>
      <c r="I39" s="80">
        <v>0</v>
      </c>
      <c r="J39" s="46">
        <f t="shared" si="1"/>
        <v>1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7</v>
      </c>
      <c r="F46" s="72">
        <v>0</v>
      </c>
      <c r="G46" s="46">
        <f t="shared" si="0"/>
        <v>7</v>
      </c>
      <c r="H46" s="82">
        <v>0</v>
      </c>
      <c r="I46" s="80">
        <v>0</v>
      </c>
      <c r="J46" s="46">
        <f t="shared" si="1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0</v>
      </c>
      <c r="F47" s="72">
        <v>5</v>
      </c>
      <c r="G47" s="46">
        <f>E47+F47</f>
        <v>5</v>
      </c>
      <c r="H47" s="82">
        <v>0</v>
      </c>
      <c r="I47" s="80">
        <v>0</v>
      </c>
      <c r="J47" s="46">
        <f>+G47-H47-K47-I47</f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0</v>
      </c>
      <c r="F65" s="72">
        <v>2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ref="G69:G76" si="5">E69+F69</f>
        <v>0</v>
      </c>
      <c r="H69" s="82">
        <v>0</v>
      </c>
      <c r="I69" s="80">
        <v>0</v>
      </c>
      <c r="J69" s="46">
        <f t="shared" ref="J69:J76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0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ref="G77:G140" si="7">E77+F77</f>
        <v>0</v>
      </c>
      <c r="H77" s="82">
        <v>0</v>
      </c>
      <c r="I77" s="80">
        <v>0</v>
      </c>
      <c r="J77" s="46">
        <f t="shared" ref="J77:J140" si="8">+G77-H77-K77-I77</f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4</v>
      </c>
      <c r="F86" s="72">
        <v>0</v>
      </c>
      <c r="G86" s="46">
        <f t="shared" si="7"/>
        <v>4</v>
      </c>
      <c r="H86" s="82">
        <v>0</v>
      </c>
      <c r="I86" s="80">
        <v>0</v>
      </c>
      <c r="J86" s="46">
        <f t="shared" si="8"/>
        <v>4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12</v>
      </c>
      <c r="F98" s="72">
        <v>0</v>
      </c>
      <c r="G98" s="46">
        <f>E98+F98</f>
        <v>12</v>
      </c>
      <c r="H98" s="82">
        <v>0</v>
      </c>
      <c r="I98" s="80">
        <v>0</v>
      </c>
      <c r="J98" s="46">
        <f t="shared" si="8"/>
        <v>11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4</v>
      </c>
      <c r="F99" s="72">
        <v>0</v>
      </c>
      <c r="G99" s="46">
        <f t="shared" si="7"/>
        <v>4</v>
      </c>
      <c r="H99" s="82">
        <v>0</v>
      </c>
      <c r="I99" s="80">
        <v>0</v>
      </c>
      <c r="J99" s="46">
        <f t="shared" si="8"/>
        <v>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7</v>
      </c>
      <c r="F101" s="72">
        <v>5</v>
      </c>
      <c r="G101" s="46">
        <f t="shared" si="7"/>
        <v>12</v>
      </c>
      <c r="H101" s="82">
        <v>0</v>
      </c>
      <c r="I101" s="80">
        <v>0</v>
      </c>
      <c r="J101" s="46">
        <f t="shared" si="8"/>
        <v>12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4</v>
      </c>
      <c r="F102" s="72">
        <v>5</v>
      </c>
      <c r="G102" s="46">
        <f t="shared" si="7"/>
        <v>9</v>
      </c>
      <c r="H102" s="82">
        <v>0</v>
      </c>
      <c r="I102" s="80">
        <v>0</v>
      </c>
      <c r="J102" s="46">
        <f t="shared" si="8"/>
        <v>9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2</v>
      </c>
      <c r="F117" s="72">
        <v>5</v>
      </c>
      <c r="G117" s="46">
        <f t="shared" si="7"/>
        <v>7</v>
      </c>
      <c r="H117" s="82">
        <v>0</v>
      </c>
      <c r="I117" s="80">
        <v>0</v>
      </c>
      <c r="J117" s="46">
        <f t="shared" si="8"/>
        <v>5</v>
      </c>
      <c r="K117" s="73">
        <v>2</v>
      </c>
      <c r="L117" s="22">
        <v>60</v>
      </c>
      <c r="M117" s="66">
        <f t="shared" si="9"/>
        <v>120</v>
      </c>
      <c r="N117" s="17" t="s">
        <v>16</v>
      </c>
      <c r="O117" s="18"/>
      <c r="P117" s="23">
        <f t="shared" si="10"/>
        <v>120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ref="G141:G204" si="12">E141+F141</f>
        <v>0</v>
      </c>
      <c r="H141" s="82">
        <v>0</v>
      </c>
      <c r="I141" s="80">
        <v>0</v>
      </c>
      <c r="J141" s="46">
        <f t="shared" ref="J141:J204" si="13">+G141-H141-K141-I141</f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4</v>
      </c>
      <c r="F144" s="72">
        <v>0</v>
      </c>
      <c r="G144" s="46">
        <f t="shared" si="12"/>
        <v>4</v>
      </c>
      <c r="H144" s="82">
        <v>0</v>
      </c>
      <c r="I144" s="80">
        <v>0</v>
      </c>
      <c r="J144" s="46">
        <f t="shared" si="13"/>
        <v>4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8</v>
      </c>
      <c r="F152" s="72">
        <v>0</v>
      </c>
      <c r="G152" s="46">
        <f t="shared" si="12"/>
        <v>8</v>
      </c>
      <c r="H152" s="82">
        <v>0</v>
      </c>
      <c r="I152" s="80">
        <v>0</v>
      </c>
      <c r="J152" s="46">
        <f t="shared" si="13"/>
        <v>8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9</v>
      </c>
      <c r="F154" s="72">
        <v>5</v>
      </c>
      <c r="G154" s="46">
        <f t="shared" si="12"/>
        <v>14</v>
      </c>
      <c r="H154" s="82">
        <v>0</v>
      </c>
      <c r="I154" s="80">
        <v>0</v>
      </c>
      <c r="J154" s="46">
        <f t="shared" si="13"/>
        <v>13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7</v>
      </c>
      <c r="F164" s="72">
        <v>0</v>
      </c>
      <c r="G164" s="46">
        <f t="shared" si="12"/>
        <v>7</v>
      </c>
      <c r="H164" s="82">
        <v>0</v>
      </c>
      <c r="I164" s="80">
        <v>0</v>
      </c>
      <c r="J164" s="46">
        <f t="shared" si="13"/>
        <v>6</v>
      </c>
      <c r="K164" s="73">
        <v>1</v>
      </c>
      <c r="L164" s="20">
        <v>80</v>
      </c>
      <c r="M164" s="66">
        <f t="shared" si="14"/>
        <v>80</v>
      </c>
      <c r="N164" s="17" t="s">
        <v>16</v>
      </c>
      <c r="O164" s="18"/>
      <c r="P164" s="23">
        <f t="shared" si="15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21</v>
      </c>
      <c r="F167" s="72">
        <v>0</v>
      </c>
      <c r="G167" s="46">
        <f t="shared" si="12"/>
        <v>21</v>
      </c>
      <c r="H167" s="82">
        <v>0</v>
      </c>
      <c r="I167" s="80">
        <v>0</v>
      </c>
      <c r="J167" s="46">
        <f t="shared" si="13"/>
        <v>21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20</v>
      </c>
      <c r="F168" s="72">
        <v>0</v>
      </c>
      <c r="G168" s="46">
        <f t="shared" si="12"/>
        <v>20</v>
      </c>
      <c r="H168" s="82">
        <v>0</v>
      </c>
      <c r="I168" s="80">
        <v>0</v>
      </c>
      <c r="J168" s="46">
        <f t="shared" si="13"/>
        <v>19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107</v>
      </c>
      <c r="F179" s="72">
        <v>0</v>
      </c>
      <c r="G179" s="46">
        <f t="shared" si="12"/>
        <v>107</v>
      </c>
      <c r="H179" s="82">
        <v>0</v>
      </c>
      <c r="I179" s="80">
        <v>0</v>
      </c>
      <c r="J179" s="46">
        <f t="shared" si="13"/>
        <v>105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8</v>
      </c>
      <c r="F191" s="72">
        <v>0</v>
      </c>
      <c r="G191" s="46">
        <f t="shared" si="12"/>
        <v>8</v>
      </c>
      <c r="H191" s="82">
        <v>0</v>
      </c>
      <c r="I191" s="80">
        <v>0</v>
      </c>
      <c r="J191" s="46">
        <f t="shared" si="13"/>
        <v>8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0</v>
      </c>
      <c r="F201" s="72">
        <v>0</v>
      </c>
      <c r="G201" s="46">
        <f t="shared" si="12"/>
        <v>0</v>
      </c>
      <c r="H201" s="82">
        <v>0</v>
      </c>
      <c r="I201" s="80">
        <v>0</v>
      </c>
      <c r="J201" s="46">
        <f t="shared" si="13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ref="G205:G225" si="17">E205+F205</f>
        <v>0</v>
      </c>
      <c r="H205" s="82">
        <v>0</v>
      </c>
      <c r="I205" s="80">
        <v>0</v>
      </c>
      <c r="J205" s="46">
        <f t="shared" ref="J205:J225" si="18">+G205-H205-K205-I205</f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+'15'!J215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3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+'15'!J216</f>
        <v>4</v>
      </c>
      <c r="F216" s="72">
        <v>0</v>
      </c>
      <c r="G216" s="46">
        <f t="shared" si="17"/>
        <v>4</v>
      </c>
      <c r="H216" s="82">
        <v>4</v>
      </c>
      <c r="I216" s="80">
        <v>0</v>
      </c>
      <c r="J216" s="46">
        <f t="shared" si="18"/>
        <v>0</v>
      </c>
      <c r="K216" s="73"/>
      <c r="L216" s="20">
        <v>40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+'15'!J217</f>
        <v>0</v>
      </c>
      <c r="F217" s="72">
        <v>10</v>
      </c>
      <c r="G217" s="46">
        <f t="shared" si="17"/>
        <v>10</v>
      </c>
      <c r="H217" s="82">
        <v>0</v>
      </c>
      <c r="I217" s="80">
        <v>0</v>
      </c>
      <c r="J217" s="46">
        <f t="shared" si="18"/>
        <v>10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198.13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830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100</v>
      </c>
      <c r="O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715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715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312"/>
  <sheetViews>
    <sheetView zoomScale="80" zoomScaleNormal="80" workbookViewId="0">
      <pane xSplit="10" ySplit="4" topLeftCell="K23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8</v>
      </c>
      <c r="F5" s="72">
        <v>0</v>
      </c>
      <c r="G5" s="46">
        <f t="shared" ref="G5:G68" si="0">E5+F5</f>
        <v>8</v>
      </c>
      <c r="H5" s="82">
        <v>0</v>
      </c>
      <c r="I5" s="80">
        <v>0</v>
      </c>
      <c r="J5" s="46">
        <f t="shared" ref="J5:J68" si="1">+G5-H5-K5-I5</f>
        <v>0</v>
      </c>
      <c r="K5" s="73">
        <v>8</v>
      </c>
      <c r="L5" s="15">
        <v>50</v>
      </c>
      <c r="M5" s="66">
        <f>+L5*K5</f>
        <v>400</v>
      </c>
      <c r="N5" s="17" t="s">
        <v>16</v>
      </c>
      <c r="O5" s="18"/>
      <c r="P5" s="23">
        <f>SUM(M5-O5)</f>
        <v>400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30</v>
      </c>
      <c r="F6" s="72">
        <v>0</v>
      </c>
      <c r="G6" s="46">
        <f t="shared" si="0"/>
        <v>30</v>
      </c>
      <c r="H6" s="82">
        <v>0</v>
      </c>
      <c r="I6" s="80">
        <v>0</v>
      </c>
      <c r="J6" s="46">
        <f t="shared" si="1"/>
        <v>28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5</v>
      </c>
      <c r="F14" s="72">
        <v>0</v>
      </c>
      <c r="G14" s="46">
        <f t="shared" si="0"/>
        <v>5</v>
      </c>
      <c r="H14" s="82">
        <v>0</v>
      </c>
      <c r="I14" s="80">
        <v>0</v>
      </c>
      <c r="J14" s="46">
        <f t="shared" si="1"/>
        <v>4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5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4</v>
      </c>
      <c r="F20" s="72">
        <v>0</v>
      </c>
      <c r="G20" s="46">
        <f t="shared" si="0"/>
        <v>4</v>
      </c>
      <c r="H20" s="82">
        <v>0</v>
      </c>
      <c r="I20" s="80">
        <v>0</v>
      </c>
      <c r="J20" s="46">
        <f t="shared" si="1"/>
        <v>3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4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3</v>
      </c>
      <c r="F25" s="72">
        <v>0</v>
      </c>
      <c r="G25" s="46">
        <f t="shared" si="0"/>
        <v>3</v>
      </c>
      <c r="H25" s="82">
        <v>0</v>
      </c>
      <c r="I25" s="80">
        <v>0</v>
      </c>
      <c r="J25" s="46">
        <f t="shared" si="1"/>
        <v>1</v>
      </c>
      <c r="K25" s="73">
        <v>2</v>
      </c>
      <c r="L25" s="15">
        <v>100</v>
      </c>
      <c r="M25" s="66">
        <f t="shared" si="2"/>
        <v>200</v>
      </c>
      <c r="N25" s="17" t="s">
        <v>16</v>
      </c>
      <c r="O25" s="18"/>
      <c r="P25" s="23">
        <f t="shared" si="3"/>
        <v>200</v>
      </c>
      <c r="Q25" s="94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0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3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10</v>
      </c>
      <c r="F32" s="72">
        <v>0</v>
      </c>
      <c r="G32" s="46">
        <f t="shared" si="0"/>
        <v>10</v>
      </c>
      <c r="H32" s="82">
        <v>0</v>
      </c>
      <c r="I32" s="80">
        <v>0</v>
      </c>
      <c r="J32" s="46">
        <f t="shared" si="1"/>
        <v>3</v>
      </c>
      <c r="K32" s="73">
        <v>7</v>
      </c>
      <c r="L32" s="15">
        <v>130</v>
      </c>
      <c r="M32" s="66">
        <f t="shared" si="2"/>
        <v>910</v>
      </c>
      <c r="N32" s="17" t="s">
        <v>16</v>
      </c>
      <c r="O32" s="18"/>
      <c r="P32" s="23">
        <f t="shared" si="3"/>
        <v>910</v>
      </c>
      <c r="Q32" s="94">
        <v>46.37</v>
      </c>
      <c r="R32" s="43">
        <f t="shared" si="4"/>
        <v>324.58999999999997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3</v>
      </c>
      <c r="F34" s="72">
        <v>0</v>
      </c>
      <c r="G34" s="46">
        <f t="shared" si="0"/>
        <v>3</v>
      </c>
      <c r="H34" s="82">
        <v>0</v>
      </c>
      <c r="I34" s="80">
        <v>0</v>
      </c>
      <c r="J34" s="46">
        <f t="shared" si="1"/>
        <v>2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4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1</v>
      </c>
      <c r="F39" s="72">
        <v>0</v>
      </c>
      <c r="G39" s="46">
        <f t="shared" si="0"/>
        <v>1</v>
      </c>
      <c r="H39" s="82">
        <v>0</v>
      </c>
      <c r="I39" s="80">
        <v>0</v>
      </c>
      <c r="J39" s="46">
        <f t="shared" si="1"/>
        <v>1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7</v>
      </c>
      <c r="F46" s="72">
        <v>0</v>
      </c>
      <c r="G46" s="46">
        <f t="shared" si="0"/>
        <v>7</v>
      </c>
      <c r="H46" s="82">
        <v>0</v>
      </c>
      <c r="I46" s="80">
        <v>0</v>
      </c>
      <c r="J46" s="46">
        <f t="shared" si="1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5</v>
      </c>
      <c r="F47" s="72">
        <v>0</v>
      </c>
      <c r="G47" s="46">
        <f>E47+F47</f>
        <v>5</v>
      </c>
      <c r="H47" s="82">
        <v>0</v>
      </c>
      <c r="I47" s="80">
        <v>0</v>
      </c>
      <c r="J47" s="46">
        <f>+G47-H47-K47-I47</f>
        <v>3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>
        <v>50</v>
      </c>
      <c r="P47" s="23">
        <f>SUM(M47-O47)</f>
        <v>50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7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1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>
        <v>50</v>
      </c>
      <c r="P50" s="23">
        <f>SUM(M50-O50)</f>
        <v>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0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/>
      <c r="P65" s="23">
        <f t="shared" si="3"/>
        <v>100</v>
      </c>
      <c r="Q65" s="94">
        <v>23.12</v>
      </c>
      <c r="R65" s="43">
        <f t="shared" si="4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ref="G69:G76" si="5">E69+F69</f>
        <v>0</v>
      </c>
      <c r="H69" s="82">
        <v>0</v>
      </c>
      <c r="I69" s="80">
        <v>0</v>
      </c>
      <c r="J69" s="46">
        <f t="shared" ref="J69:J76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ref="G77:G140" si="7">E77+F77</f>
        <v>0</v>
      </c>
      <c r="H77" s="82">
        <v>0</v>
      </c>
      <c r="I77" s="80">
        <v>0</v>
      </c>
      <c r="J77" s="46">
        <f t="shared" ref="J77:J140" si="8">+G77-H77-K77-I77</f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4</v>
      </c>
      <c r="F86" s="72">
        <v>0</v>
      </c>
      <c r="G86" s="46">
        <f t="shared" si="7"/>
        <v>4</v>
      </c>
      <c r="H86" s="82">
        <v>0</v>
      </c>
      <c r="I86" s="80">
        <v>0</v>
      </c>
      <c r="J86" s="46">
        <f t="shared" si="8"/>
        <v>1</v>
      </c>
      <c r="K86" s="73">
        <v>3</v>
      </c>
      <c r="L86" s="21">
        <v>35</v>
      </c>
      <c r="M86" s="66">
        <f t="shared" si="9"/>
        <v>105</v>
      </c>
      <c r="N86" s="17" t="s">
        <v>16</v>
      </c>
      <c r="O86" s="18"/>
      <c r="P86" s="23">
        <f t="shared" si="10"/>
        <v>105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11</v>
      </c>
      <c r="F98" s="72">
        <v>0</v>
      </c>
      <c r="G98" s="46">
        <f t="shared" si="7"/>
        <v>11</v>
      </c>
      <c r="H98" s="82">
        <v>0</v>
      </c>
      <c r="I98" s="80">
        <v>0</v>
      </c>
      <c r="J98" s="46">
        <f t="shared" si="8"/>
        <v>11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4</v>
      </c>
      <c r="F99" s="72">
        <v>0</v>
      </c>
      <c r="G99" s="46">
        <f t="shared" si="7"/>
        <v>4</v>
      </c>
      <c r="H99" s="82">
        <v>0</v>
      </c>
      <c r="I99" s="80">
        <v>0</v>
      </c>
      <c r="J99" s="46">
        <f t="shared" si="8"/>
        <v>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12</v>
      </c>
      <c r="F101" s="72">
        <v>0</v>
      </c>
      <c r="G101" s="46">
        <f t="shared" si="7"/>
        <v>12</v>
      </c>
      <c r="H101" s="82">
        <v>0</v>
      </c>
      <c r="I101" s="80">
        <v>0</v>
      </c>
      <c r="J101" s="46">
        <f t="shared" si="8"/>
        <v>12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9</v>
      </c>
      <c r="F102" s="72">
        <v>0</v>
      </c>
      <c r="G102" s="46">
        <f t="shared" si="7"/>
        <v>9</v>
      </c>
      <c r="H102" s="82">
        <v>0</v>
      </c>
      <c r="I102" s="80">
        <v>0</v>
      </c>
      <c r="J102" s="46">
        <f t="shared" si="8"/>
        <v>8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10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5</v>
      </c>
      <c r="F117" s="72">
        <v>0</v>
      </c>
      <c r="G117" s="46">
        <f t="shared" si="7"/>
        <v>5</v>
      </c>
      <c r="H117" s="82">
        <v>0</v>
      </c>
      <c r="I117" s="80">
        <v>0</v>
      </c>
      <c r="J117" s="46">
        <f t="shared" si="8"/>
        <v>2</v>
      </c>
      <c r="K117" s="73">
        <v>3</v>
      </c>
      <c r="L117" s="22">
        <v>60</v>
      </c>
      <c r="M117" s="66">
        <f t="shared" si="9"/>
        <v>180</v>
      </c>
      <c r="N117" s="17" t="s">
        <v>16</v>
      </c>
      <c r="O117" s="18"/>
      <c r="P117" s="23">
        <f t="shared" si="10"/>
        <v>180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ref="G141:G204" si="12">E141+F141</f>
        <v>0</v>
      </c>
      <c r="H141" s="82">
        <v>0</v>
      </c>
      <c r="I141" s="80">
        <v>0</v>
      </c>
      <c r="J141" s="46">
        <f t="shared" ref="J141:J204" si="13">+G141-H141-K141-I141</f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4</v>
      </c>
      <c r="F144" s="72">
        <v>0</v>
      </c>
      <c r="G144" s="46">
        <f t="shared" si="12"/>
        <v>4</v>
      </c>
      <c r="H144" s="82">
        <v>0</v>
      </c>
      <c r="I144" s="80">
        <v>0</v>
      </c>
      <c r="J144" s="46">
        <f t="shared" si="13"/>
        <v>4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8</v>
      </c>
      <c r="F152" s="72">
        <v>0</v>
      </c>
      <c r="G152" s="46">
        <f t="shared" si="12"/>
        <v>8</v>
      </c>
      <c r="H152" s="82">
        <v>0</v>
      </c>
      <c r="I152" s="80">
        <v>0</v>
      </c>
      <c r="J152" s="46">
        <f t="shared" si="13"/>
        <v>8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13</v>
      </c>
      <c r="F154" s="72">
        <v>0</v>
      </c>
      <c r="G154" s="46">
        <f t="shared" si="12"/>
        <v>13</v>
      </c>
      <c r="H154" s="82">
        <v>0</v>
      </c>
      <c r="I154" s="80">
        <v>0</v>
      </c>
      <c r="J154" s="46">
        <f t="shared" si="13"/>
        <v>13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6</v>
      </c>
      <c r="F164" s="72">
        <v>0</v>
      </c>
      <c r="G164" s="46">
        <f t="shared" si="12"/>
        <v>6</v>
      </c>
      <c r="H164" s="82">
        <v>0</v>
      </c>
      <c r="I164" s="80">
        <v>0</v>
      </c>
      <c r="J164" s="46">
        <f t="shared" si="13"/>
        <v>6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21</v>
      </c>
      <c r="F167" s="72">
        <v>0</v>
      </c>
      <c r="G167" s="46">
        <f t="shared" si="12"/>
        <v>21</v>
      </c>
      <c r="H167" s="82">
        <v>0</v>
      </c>
      <c r="I167" s="80">
        <v>0</v>
      </c>
      <c r="J167" s="46">
        <f t="shared" si="13"/>
        <v>20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5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19</v>
      </c>
      <c r="F168" s="72">
        <v>0</v>
      </c>
      <c r="G168" s="46">
        <f t="shared" si="12"/>
        <v>19</v>
      </c>
      <c r="H168" s="82">
        <v>0</v>
      </c>
      <c r="I168" s="80">
        <v>0</v>
      </c>
      <c r="J168" s="46">
        <f t="shared" si="13"/>
        <v>17</v>
      </c>
      <c r="K168" s="73">
        <v>2</v>
      </c>
      <c r="L168" s="20">
        <v>120</v>
      </c>
      <c r="M168" s="66">
        <f t="shared" si="14"/>
        <v>240</v>
      </c>
      <c r="N168" s="17" t="s">
        <v>16</v>
      </c>
      <c r="O168" s="18"/>
      <c r="P168" s="23">
        <f t="shared" si="15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105</v>
      </c>
      <c r="F179" s="72">
        <v>0</v>
      </c>
      <c r="G179" s="46">
        <f t="shared" si="12"/>
        <v>105</v>
      </c>
      <c r="H179" s="82">
        <v>0</v>
      </c>
      <c r="I179" s="80">
        <v>0</v>
      </c>
      <c r="J179" s="46">
        <f t="shared" si="13"/>
        <v>103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8</v>
      </c>
      <c r="F191" s="72">
        <v>0</v>
      </c>
      <c r="G191" s="46">
        <f t="shared" si="12"/>
        <v>8</v>
      </c>
      <c r="H191" s="82">
        <v>0</v>
      </c>
      <c r="I191" s="80">
        <v>0</v>
      </c>
      <c r="J191" s="46">
        <f t="shared" si="13"/>
        <v>8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0</v>
      </c>
      <c r="F201" s="72">
        <v>0</v>
      </c>
      <c r="G201" s="46">
        <f t="shared" si="12"/>
        <v>0</v>
      </c>
      <c r="H201" s="82">
        <v>0</v>
      </c>
      <c r="I201" s="80">
        <v>0</v>
      </c>
      <c r="J201" s="46">
        <f t="shared" si="13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ref="G205:G225" si="17">E205+F205</f>
        <v>0</v>
      </c>
      <c r="H205" s="82">
        <v>0</v>
      </c>
      <c r="I205" s="80">
        <v>0</v>
      </c>
      <c r="J205" s="46">
        <f t="shared" ref="J205:J225" si="18">+G205-H205-K205-I205</f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+'16'!J215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3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40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+'16'!J217</f>
        <v>10</v>
      </c>
      <c r="F217" s="72">
        <v>0</v>
      </c>
      <c r="G217" s="46">
        <f t="shared" si="17"/>
        <v>10</v>
      </c>
      <c r="H217" s="82">
        <v>0</v>
      </c>
      <c r="I217" s="80">
        <v>0</v>
      </c>
      <c r="J217" s="46">
        <f t="shared" si="18"/>
        <v>10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1348.7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3950</v>
      </c>
    </row>
    <row r="229" spans="1:20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1555</v>
      </c>
      <c r="O230" s="2">
        <v>150</v>
      </c>
      <c r="P230" s="2">
        <v>195</v>
      </c>
      <c r="Q230" s="92">
        <v>300</v>
      </c>
      <c r="R230" s="2">
        <v>500</v>
      </c>
      <c r="S230" s="2">
        <v>60</v>
      </c>
      <c r="T230" s="2">
        <v>350</v>
      </c>
    </row>
    <row r="231" spans="1:20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150</v>
      </c>
    </row>
    <row r="234" spans="1:20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2230</v>
      </c>
    </row>
    <row r="235" spans="1:20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2230</v>
      </c>
    </row>
    <row r="236" spans="1:20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0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223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0</v>
      </c>
      <c r="F5" s="72">
        <v>5</v>
      </c>
      <c r="G5" s="46">
        <f t="shared" ref="G5:G68" si="0">E5+F5</f>
        <v>5</v>
      </c>
      <c r="H5" s="82">
        <v>0</v>
      </c>
      <c r="I5" s="80">
        <v>0</v>
      </c>
      <c r="J5" s="46">
        <f t="shared" ref="J5:J68" si="1">+G5-H5-K5-I5</f>
        <v>4</v>
      </c>
      <c r="K5" s="73">
        <v>1</v>
      </c>
      <c r="L5" s="15">
        <v>50</v>
      </c>
      <c r="M5" s="66">
        <f>+L5*K5</f>
        <v>50</v>
      </c>
      <c r="N5" s="17" t="s">
        <v>16</v>
      </c>
      <c r="O5" s="18">
        <v>50</v>
      </c>
      <c r="P5" s="23">
        <f>SUM(M5-O5)</f>
        <v>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28</v>
      </c>
      <c r="F6" s="72">
        <v>10</v>
      </c>
      <c r="G6" s="46">
        <f t="shared" si="0"/>
        <v>38</v>
      </c>
      <c r="H6" s="82">
        <v>0</v>
      </c>
      <c r="I6" s="80">
        <v>0</v>
      </c>
      <c r="J6" s="46">
        <f t="shared" si="1"/>
        <v>33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5</v>
      </c>
      <c r="F11" s="72">
        <v>5</v>
      </c>
      <c r="G11" s="46">
        <f t="shared" si="0"/>
        <v>10</v>
      </c>
      <c r="H11" s="82">
        <v>0</v>
      </c>
      <c r="I11" s="80">
        <v>0</v>
      </c>
      <c r="J11" s="46">
        <f t="shared" si="1"/>
        <v>7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4</v>
      </c>
      <c r="F14" s="72">
        <v>3</v>
      </c>
      <c r="G14" s="46">
        <f t="shared" si="0"/>
        <v>7</v>
      </c>
      <c r="H14" s="82">
        <v>0</v>
      </c>
      <c r="I14" s="80">
        <v>0</v>
      </c>
      <c r="J14" s="46">
        <f t="shared" si="1"/>
        <v>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5</v>
      </c>
      <c r="F18" s="72">
        <v>3</v>
      </c>
      <c r="G18" s="46">
        <f t="shared" si="0"/>
        <v>8</v>
      </c>
      <c r="H18" s="82">
        <v>0</v>
      </c>
      <c r="I18" s="80">
        <v>0</v>
      </c>
      <c r="J18" s="46">
        <f t="shared" si="1"/>
        <v>6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3</v>
      </c>
      <c r="F20" s="72">
        <v>5</v>
      </c>
      <c r="G20" s="46">
        <f t="shared" si="0"/>
        <v>8</v>
      </c>
      <c r="H20" s="82">
        <v>0</v>
      </c>
      <c r="I20" s="80">
        <v>0</v>
      </c>
      <c r="J20" s="46">
        <f t="shared" si="1"/>
        <v>1</v>
      </c>
      <c r="K20" s="73">
        <v>7</v>
      </c>
      <c r="L20" s="15">
        <v>65</v>
      </c>
      <c r="M20" s="66">
        <f t="shared" si="2"/>
        <v>455</v>
      </c>
      <c r="N20" s="17" t="s">
        <v>16</v>
      </c>
      <c r="O20" s="18"/>
      <c r="P20" s="23">
        <f t="shared" si="3"/>
        <v>455</v>
      </c>
      <c r="Q20" s="94">
        <v>22.25</v>
      </c>
      <c r="R20" s="43">
        <f t="shared" si="4"/>
        <v>155.75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4</v>
      </c>
      <c r="F22" s="72">
        <v>5</v>
      </c>
      <c r="G22" s="46">
        <f t="shared" si="0"/>
        <v>9</v>
      </c>
      <c r="H22" s="82">
        <v>0</v>
      </c>
      <c r="I22" s="80">
        <v>0</v>
      </c>
      <c r="J22" s="46">
        <f t="shared" si="1"/>
        <v>6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1</v>
      </c>
      <c r="F25" s="72">
        <v>3</v>
      </c>
      <c r="G25" s="46">
        <f t="shared" si="0"/>
        <v>4</v>
      </c>
      <c r="H25" s="82">
        <v>0</v>
      </c>
      <c r="I25" s="80">
        <v>0</v>
      </c>
      <c r="J25" s="46">
        <f t="shared" si="1"/>
        <v>3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3</v>
      </c>
      <c r="F31" s="72">
        <v>5</v>
      </c>
      <c r="G31" s="46">
        <f t="shared" si="0"/>
        <v>8</v>
      </c>
      <c r="H31" s="82">
        <v>0</v>
      </c>
      <c r="I31" s="80">
        <v>0</v>
      </c>
      <c r="J31" s="46">
        <f t="shared" si="1"/>
        <v>5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3</v>
      </c>
      <c r="F32" s="72">
        <v>10</v>
      </c>
      <c r="G32" s="46">
        <f t="shared" si="0"/>
        <v>13</v>
      </c>
      <c r="H32" s="82">
        <v>0</v>
      </c>
      <c r="I32" s="80">
        <v>0</v>
      </c>
      <c r="J32" s="46">
        <f t="shared" si="1"/>
        <v>10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4</v>
      </c>
      <c r="F38" s="72">
        <v>5</v>
      </c>
      <c r="G38" s="46">
        <f t="shared" si="0"/>
        <v>9</v>
      </c>
      <c r="H38" s="82">
        <v>0</v>
      </c>
      <c r="I38" s="80">
        <v>0</v>
      </c>
      <c r="J38" s="46">
        <f t="shared" si="1"/>
        <v>5</v>
      </c>
      <c r="K38" s="73">
        <v>4</v>
      </c>
      <c r="L38" s="15">
        <v>50</v>
      </c>
      <c r="M38" s="66">
        <f t="shared" si="2"/>
        <v>200</v>
      </c>
      <c r="N38" s="17" t="s">
        <v>16</v>
      </c>
      <c r="O38" s="18"/>
      <c r="P38" s="23">
        <f t="shared" si="3"/>
        <v>200</v>
      </c>
      <c r="Q38" s="94">
        <v>27.84</v>
      </c>
      <c r="R38" s="43">
        <f t="shared" si="4"/>
        <v>111.36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1</v>
      </c>
      <c r="F39" s="72">
        <v>5</v>
      </c>
      <c r="G39" s="46">
        <f t="shared" si="0"/>
        <v>6</v>
      </c>
      <c r="H39" s="82">
        <v>0</v>
      </c>
      <c r="I39" s="80">
        <v>0</v>
      </c>
      <c r="J39" s="46">
        <f t="shared" si="1"/>
        <v>5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4</v>
      </c>
      <c r="F45" s="72">
        <v>5</v>
      </c>
      <c r="G45" s="46">
        <f t="shared" si="0"/>
        <v>9</v>
      </c>
      <c r="H45" s="82">
        <v>0</v>
      </c>
      <c r="I45" s="80">
        <v>0</v>
      </c>
      <c r="J45" s="46">
        <f t="shared" si="1"/>
        <v>7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7</v>
      </c>
      <c r="F46" s="72">
        <v>3</v>
      </c>
      <c r="G46" s="46">
        <f t="shared" si="0"/>
        <v>10</v>
      </c>
      <c r="H46" s="82">
        <v>0</v>
      </c>
      <c r="I46" s="80">
        <v>0</v>
      </c>
      <c r="J46" s="46">
        <f t="shared" si="1"/>
        <v>9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3</v>
      </c>
      <c r="F47" s="72">
        <v>5</v>
      </c>
      <c r="G47" s="46">
        <f>E47+F47</f>
        <v>8</v>
      </c>
      <c r="H47" s="82">
        <v>0</v>
      </c>
      <c r="I47" s="80">
        <v>0</v>
      </c>
      <c r="J47" s="46">
        <f>+G47-H47-K47-I47</f>
        <v>6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7</v>
      </c>
      <c r="F48" s="72">
        <v>3</v>
      </c>
      <c r="G48" s="46">
        <f t="shared" si="0"/>
        <v>10</v>
      </c>
      <c r="H48" s="82">
        <v>3</v>
      </c>
      <c r="I48" s="80">
        <v>0</v>
      </c>
      <c r="J48" s="46">
        <f t="shared" si="1"/>
        <v>7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1</v>
      </c>
      <c r="F50" s="72">
        <v>5</v>
      </c>
      <c r="G50" s="46">
        <f>E50+F50</f>
        <v>6</v>
      </c>
      <c r="H50" s="82">
        <v>0</v>
      </c>
      <c r="I50" s="80">
        <v>0</v>
      </c>
      <c r="J50" s="46">
        <f>+G50-H50-K50-I50</f>
        <v>5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5</v>
      </c>
      <c r="F52" s="72">
        <v>5</v>
      </c>
      <c r="G52" s="46">
        <f t="shared" si="0"/>
        <v>10</v>
      </c>
      <c r="H52" s="82">
        <v>0</v>
      </c>
      <c r="I52" s="80">
        <v>0</v>
      </c>
      <c r="J52" s="46">
        <f t="shared" si="1"/>
        <v>10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1</v>
      </c>
      <c r="F64" s="72">
        <v>2</v>
      </c>
      <c r="G64" s="46">
        <f t="shared" si="0"/>
        <v>3</v>
      </c>
      <c r="H64" s="82">
        <v>1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2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ref="G69:G76" si="5">E69+F69</f>
        <v>0</v>
      </c>
      <c r="H69" s="82">
        <v>0</v>
      </c>
      <c r="I69" s="80">
        <v>0</v>
      </c>
      <c r="J69" s="46">
        <f t="shared" ref="J69:J76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3</v>
      </c>
      <c r="F73" s="72">
        <v>5</v>
      </c>
      <c r="G73" s="46">
        <f t="shared" si="5"/>
        <v>8</v>
      </c>
      <c r="H73" s="82">
        <v>0</v>
      </c>
      <c r="I73" s="80">
        <v>0</v>
      </c>
      <c r="J73" s="46">
        <f t="shared" si="6"/>
        <v>5</v>
      </c>
      <c r="K73" s="73">
        <v>3</v>
      </c>
      <c r="L73" s="21">
        <v>50</v>
      </c>
      <c r="M73" s="66">
        <f t="shared" si="2"/>
        <v>150</v>
      </c>
      <c r="N73" s="17" t="s">
        <v>16</v>
      </c>
      <c r="O73" s="18"/>
      <c r="P73" s="23">
        <f t="shared" si="3"/>
        <v>150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>
        <f t="shared" ref="G74" si="7">E74+F74</f>
        <v>0</v>
      </c>
      <c r="H74" s="82">
        <v>0</v>
      </c>
      <c r="I74" s="80">
        <v>0</v>
      </c>
      <c r="J74" s="46">
        <f t="shared" ref="J74" si="8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0</v>
      </c>
      <c r="F75" s="72">
        <v>5</v>
      </c>
      <c r="G75" s="46">
        <f t="shared" si="5"/>
        <v>5</v>
      </c>
      <c r="H75" s="82">
        <v>0</v>
      </c>
      <c r="I75" s="80">
        <v>0</v>
      </c>
      <c r="J75" s="46">
        <f t="shared" si="6"/>
        <v>5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ref="G77:G140" si="9">E77+F77</f>
        <v>0</v>
      </c>
      <c r="H77" s="82">
        <v>0</v>
      </c>
      <c r="I77" s="80">
        <v>0</v>
      </c>
      <c r="J77" s="46">
        <f t="shared" ref="J77:J140" si="10">+G77-H77-K77-I77</f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ref="M79:M153" si="11">+L79*K79</f>
        <v>0</v>
      </c>
      <c r="N79" s="17" t="s">
        <v>16</v>
      </c>
      <c r="O79" s="18"/>
      <c r="P79" s="23">
        <f t="shared" ref="P79:P153" si="12">SUM(M79-O79)</f>
        <v>0</v>
      </c>
      <c r="Q79" s="94">
        <v>11.58</v>
      </c>
      <c r="R79" s="43">
        <f t="shared" ref="R79:R153" si="13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11"/>
        <v>0</v>
      </c>
      <c r="N85" s="17" t="s">
        <v>16</v>
      </c>
      <c r="O85" s="18"/>
      <c r="P85" s="23">
        <f t="shared" si="12"/>
        <v>0</v>
      </c>
      <c r="Q85" s="94"/>
      <c r="R85" s="43">
        <f t="shared" si="13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1</v>
      </c>
      <c r="F86" s="72">
        <v>5</v>
      </c>
      <c r="G86" s="46">
        <f t="shared" si="9"/>
        <v>6</v>
      </c>
      <c r="H86" s="82">
        <v>0</v>
      </c>
      <c r="I86" s="80">
        <v>0</v>
      </c>
      <c r="J86" s="46">
        <f t="shared" si="10"/>
        <v>5</v>
      </c>
      <c r="K86" s="73">
        <v>1</v>
      </c>
      <c r="L86" s="21">
        <v>35</v>
      </c>
      <c r="M86" s="66">
        <f t="shared" si="11"/>
        <v>35</v>
      </c>
      <c r="N86" s="17" t="s">
        <v>16</v>
      </c>
      <c r="O86" s="18"/>
      <c r="P86" s="23">
        <f t="shared" si="12"/>
        <v>35</v>
      </c>
      <c r="Q86" s="94"/>
      <c r="R86" s="43">
        <f t="shared" si="13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11"/>
        <v>0</v>
      </c>
      <c r="N88" s="17" t="s">
        <v>16</v>
      </c>
      <c r="O88" s="18"/>
      <c r="P88" s="23">
        <f t="shared" si="12"/>
        <v>0</v>
      </c>
      <c r="Q88" s="94"/>
      <c r="R88" s="43">
        <f t="shared" si="13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11"/>
        <v>0</v>
      </c>
      <c r="N89" s="17" t="s">
        <v>16</v>
      </c>
      <c r="O89" s="18"/>
      <c r="P89" s="23">
        <f t="shared" si="12"/>
        <v>0</v>
      </c>
      <c r="Q89" s="94"/>
      <c r="R89" s="43">
        <f t="shared" si="13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11"/>
        <v>0</v>
      </c>
      <c r="N90" s="17" t="s">
        <v>16</v>
      </c>
      <c r="O90" s="18"/>
      <c r="P90" s="23">
        <f t="shared" si="12"/>
        <v>0</v>
      </c>
      <c r="Q90" s="94"/>
      <c r="R90" s="43">
        <f t="shared" si="13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11"/>
        <v>0</v>
      </c>
      <c r="N91" s="17" t="s">
        <v>16</v>
      </c>
      <c r="O91" s="18"/>
      <c r="P91" s="23">
        <f t="shared" si="12"/>
        <v>0</v>
      </c>
      <c r="Q91" s="94">
        <v>15.4</v>
      </c>
      <c r="R91" s="43">
        <f t="shared" si="13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11"/>
        <v>0</v>
      </c>
      <c r="N92" s="17" t="s">
        <v>16</v>
      </c>
      <c r="O92" s="18"/>
      <c r="P92" s="23">
        <f t="shared" si="12"/>
        <v>0</v>
      </c>
      <c r="Q92" s="94">
        <v>10.98</v>
      </c>
      <c r="R92" s="43">
        <f t="shared" si="13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11"/>
        <v>0</v>
      </c>
      <c r="N93" s="17" t="s">
        <v>16</v>
      </c>
      <c r="O93" s="18"/>
      <c r="P93" s="23">
        <f t="shared" si="12"/>
        <v>0</v>
      </c>
      <c r="Q93" s="94"/>
      <c r="R93" s="43">
        <f t="shared" si="13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11"/>
        <v>0</v>
      </c>
      <c r="N96" s="17" t="s">
        <v>16</v>
      </c>
      <c r="O96" s="18"/>
      <c r="P96" s="23">
        <f t="shared" si="12"/>
        <v>0</v>
      </c>
      <c r="Q96" s="94"/>
      <c r="R96" s="43">
        <f t="shared" si="13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11"/>
        <v>0</v>
      </c>
      <c r="N97" s="17" t="s">
        <v>16</v>
      </c>
      <c r="O97" s="18"/>
      <c r="P97" s="23">
        <f t="shared" si="12"/>
        <v>0</v>
      </c>
      <c r="Q97" s="94"/>
      <c r="R97" s="43">
        <f t="shared" si="13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11</v>
      </c>
      <c r="F98" s="72">
        <v>5</v>
      </c>
      <c r="G98" s="46">
        <f t="shared" si="9"/>
        <v>16</v>
      </c>
      <c r="H98" s="82">
        <v>0</v>
      </c>
      <c r="I98" s="80">
        <v>0</v>
      </c>
      <c r="J98" s="46">
        <f t="shared" si="10"/>
        <v>16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4</v>
      </c>
      <c r="F99" s="72">
        <v>0</v>
      </c>
      <c r="G99" s="46">
        <f t="shared" si="9"/>
        <v>4</v>
      </c>
      <c r="H99" s="82">
        <v>0</v>
      </c>
      <c r="I99" s="80">
        <v>0</v>
      </c>
      <c r="J99" s="46">
        <f t="shared" si="10"/>
        <v>4</v>
      </c>
      <c r="K99" s="73"/>
      <c r="L99" s="20">
        <v>55</v>
      </c>
      <c r="M99" s="66">
        <f t="shared" si="11"/>
        <v>0</v>
      </c>
      <c r="N99" s="17" t="s">
        <v>16</v>
      </c>
      <c r="O99" s="18"/>
      <c r="P99" s="23">
        <f t="shared" si="12"/>
        <v>0</v>
      </c>
      <c r="Q99" s="94"/>
      <c r="R99" s="43">
        <f t="shared" si="13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11"/>
        <v>0</v>
      </c>
      <c r="N100" s="17" t="s">
        <v>16</v>
      </c>
      <c r="O100" s="18"/>
      <c r="P100" s="23">
        <f t="shared" si="12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12</v>
      </c>
      <c r="F101" s="72">
        <v>5</v>
      </c>
      <c r="G101" s="46">
        <f t="shared" si="9"/>
        <v>17</v>
      </c>
      <c r="H101" s="82">
        <v>0</v>
      </c>
      <c r="I101" s="80">
        <v>0</v>
      </c>
      <c r="J101" s="46">
        <f t="shared" si="10"/>
        <v>14</v>
      </c>
      <c r="K101" s="73">
        <v>3</v>
      </c>
      <c r="L101" s="22">
        <v>60</v>
      </c>
      <c r="M101" s="66">
        <f t="shared" si="11"/>
        <v>180</v>
      </c>
      <c r="N101" s="17" t="s">
        <v>16</v>
      </c>
      <c r="O101" s="18"/>
      <c r="P101" s="23">
        <f t="shared" si="12"/>
        <v>180</v>
      </c>
      <c r="Q101" s="94"/>
      <c r="R101" s="43">
        <f t="shared" si="13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8</v>
      </c>
      <c r="F102" s="72">
        <v>5</v>
      </c>
      <c r="G102" s="46">
        <f t="shared" si="9"/>
        <v>13</v>
      </c>
      <c r="H102" s="82">
        <v>0</v>
      </c>
      <c r="I102" s="80">
        <v>0</v>
      </c>
      <c r="J102" s="46">
        <f t="shared" si="10"/>
        <v>13</v>
      </c>
      <c r="K102" s="73"/>
      <c r="L102" s="22">
        <v>100</v>
      </c>
      <c r="M102" s="66">
        <f t="shared" si="11"/>
        <v>0</v>
      </c>
      <c r="N102" s="17" t="s">
        <v>16</v>
      </c>
      <c r="O102" s="18"/>
      <c r="P102" s="23">
        <f t="shared" si="12"/>
        <v>0</v>
      </c>
      <c r="Q102" s="94">
        <v>13.03</v>
      </c>
      <c r="R102" s="43">
        <f t="shared" si="13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11"/>
        <v>0</v>
      </c>
      <c r="N103" s="17" t="s">
        <v>16</v>
      </c>
      <c r="O103" s="18"/>
      <c r="P103" s="23">
        <f t="shared" si="12"/>
        <v>0</v>
      </c>
      <c r="Q103" s="94">
        <v>11.91</v>
      </c>
      <c r="R103" s="43">
        <f t="shared" si="13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11"/>
        <v>0</v>
      </c>
      <c r="N104" s="17" t="s">
        <v>16</v>
      </c>
      <c r="O104" s="18"/>
      <c r="P104" s="23">
        <f t="shared" si="12"/>
        <v>0</v>
      </c>
      <c r="Q104" s="94">
        <v>30</v>
      </c>
      <c r="R104" s="43">
        <f t="shared" si="13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11"/>
        <v>0</v>
      </c>
      <c r="N105" s="17" t="s">
        <v>16</v>
      </c>
      <c r="O105" s="18"/>
      <c r="P105" s="23">
        <f t="shared" si="12"/>
        <v>0</v>
      </c>
      <c r="Q105" s="94">
        <v>30</v>
      </c>
      <c r="R105" s="43">
        <f t="shared" si="13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11"/>
        <v>0</v>
      </c>
      <c r="N106" s="17" t="s">
        <v>16</v>
      </c>
      <c r="O106" s="18"/>
      <c r="P106" s="23">
        <f t="shared" si="12"/>
        <v>0</v>
      </c>
      <c r="Q106" s="94">
        <v>30</v>
      </c>
      <c r="R106" s="43">
        <f t="shared" si="13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11"/>
        <v>0</v>
      </c>
      <c r="N108" s="17" t="s">
        <v>16</v>
      </c>
      <c r="O108" s="18"/>
      <c r="P108" s="23">
        <f t="shared" si="12"/>
        <v>0</v>
      </c>
      <c r="Q108" s="96"/>
      <c r="R108" s="43">
        <f t="shared" si="13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11"/>
        <v>0</v>
      </c>
      <c r="N109" s="17" t="s">
        <v>16</v>
      </c>
      <c r="O109" s="18"/>
      <c r="P109" s="23">
        <f t="shared" si="12"/>
        <v>0</v>
      </c>
      <c r="Q109" s="96"/>
      <c r="R109" s="43">
        <f t="shared" si="13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2">
        <v>50</v>
      </c>
      <c r="M110" s="66">
        <f t="shared" si="11"/>
        <v>0</v>
      </c>
      <c r="N110" s="17" t="s">
        <v>16</v>
      </c>
      <c r="O110" s="18"/>
      <c r="P110" s="23">
        <f t="shared" si="12"/>
        <v>0</v>
      </c>
      <c r="Q110" s="94">
        <v>33</v>
      </c>
      <c r="R110" s="43">
        <f t="shared" si="13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11"/>
        <v>0</v>
      </c>
      <c r="N111" s="17" t="s">
        <v>16</v>
      </c>
      <c r="O111" s="18"/>
      <c r="P111" s="23">
        <f t="shared" si="12"/>
        <v>0</v>
      </c>
      <c r="Q111" s="94">
        <v>68</v>
      </c>
      <c r="R111" s="43">
        <f t="shared" si="13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11"/>
        <v>0</v>
      </c>
      <c r="N112" s="17" t="s">
        <v>16</v>
      </c>
      <c r="O112" s="18"/>
      <c r="P112" s="23">
        <f t="shared" si="12"/>
        <v>0</v>
      </c>
      <c r="Q112" s="94"/>
      <c r="R112" s="43">
        <f t="shared" si="13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11"/>
        <v>0</v>
      </c>
      <c r="N113" s="17" t="s">
        <v>16</v>
      </c>
      <c r="O113" s="18"/>
      <c r="P113" s="23">
        <f t="shared" si="12"/>
        <v>0</v>
      </c>
      <c r="Q113" s="94"/>
      <c r="R113" s="43">
        <f t="shared" si="13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11"/>
        <v>0</v>
      </c>
      <c r="N114" s="17" t="s">
        <v>16</v>
      </c>
      <c r="O114" s="18"/>
      <c r="P114" s="23">
        <f t="shared" si="12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11"/>
        <v>0</v>
      </c>
      <c r="N115" s="17" t="s">
        <v>16</v>
      </c>
      <c r="O115" s="18"/>
      <c r="P115" s="23">
        <f t="shared" si="12"/>
        <v>0</v>
      </c>
      <c r="Q115" s="94">
        <v>11.12</v>
      </c>
      <c r="R115" s="43">
        <f t="shared" si="13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5</v>
      </c>
      <c r="G116" s="46">
        <f t="shared" si="9"/>
        <v>5</v>
      </c>
      <c r="H116" s="82">
        <v>0</v>
      </c>
      <c r="I116" s="80">
        <v>0</v>
      </c>
      <c r="J116" s="46">
        <f t="shared" si="10"/>
        <v>5</v>
      </c>
      <c r="K116" s="73"/>
      <c r="L116" s="22">
        <v>50</v>
      </c>
      <c r="M116" s="66">
        <f t="shared" si="11"/>
        <v>0</v>
      </c>
      <c r="N116" s="17" t="s">
        <v>16</v>
      </c>
      <c r="O116" s="18"/>
      <c r="P116" s="23">
        <f t="shared" si="12"/>
        <v>0</v>
      </c>
      <c r="Q116" s="94">
        <v>9.91</v>
      </c>
      <c r="R116" s="43">
        <f t="shared" si="13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2</v>
      </c>
      <c r="F117" s="72">
        <v>5</v>
      </c>
      <c r="G117" s="46">
        <f t="shared" si="9"/>
        <v>7</v>
      </c>
      <c r="H117" s="82">
        <v>0</v>
      </c>
      <c r="I117" s="80">
        <v>0</v>
      </c>
      <c r="J117" s="46">
        <f t="shared" si="10"/>
        <v>4</v>
      </c>
      <c r="K117" s="73">
        <v>3</v>
      </c>
      <c r="L117" s="22">
        <v>60</v>
      </c>
      <c r="M117" s="66">
        <f t="shared" si="11"/>
        <v>180</v>
      </c>
      <c r="N117" s="17" t="s">
        <v>16</v>
      </c>
      <c r="O117" s="18"/>
      <c r="P117" s="23">
        <f t="shared" si="12"/>
        <v>180</v>
      </c>
      <c r="Q117" s="94"/>
      <c r="R117" s="43">
        <f t="shared" si="13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0</v>
      </c>
      <c r="F118" s="72">
        <v>0</v>
      </c>
      <c r="G118" s="46">
        <f t="shared" si="9"/>
        <v>0</v>
      </c>
      <c r="H118" s="82">
        <v>0</v>
      </c>
      <c r="I118" s="80">
        <v>0</v>
      </c>
      <c r="J118" s="46">
        <f t="shared" si="10"/>
        <v>0</v>
      </c>
      <c r="K118" s="73"/>
      <c r="L118" s="20">
        <v>50</v>
      </c>
      <c r="M118" s="66">
        <f t="shared" si="11"/>
        <v>0</v>
      </c>
      <c r="N118" s="17" t="s">
        <v>16</v>
      </c>
      <c r="O118" s="18"/>
      <c r="P118" s="23">
        <f t="shared" si="12"/>
        <v>0</v>
      </c>
      <c r="Q118" s="94">
        <v>21.75</v>
      </c>
      <c r="R118" s="43">
        <f t="shared" si="13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11"/>
        <v>0</v>
      </c>
      <c r="N119" s="17" t="s">
        <v>16</v>
      </c>
      <c r="O119" s="18"/>
      <c r="P119" s="23">
        <f t="shared" si="12"/>
        <v>0</v>
      </c>
      <c r="Q119" s="94">
        <v>22.91</v>
      </c>
      <c r="R119" s="43">
        <f t="shared" si="13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11"/>
        <v>0</v>
      </c>
      <c r="N120" s="17" t="s">
        <v>16</v>
      </c>
      <c r="O120" s="18"/>
      <c r="P120" s="23">
        <f t="shared" si="12"/>
        <v>0</v>
      </c>
      <c r="Q120" s="94"/>
      <c r="R120" s="43">
        <f t="shared" si="13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11"/>
        <v>0</v>
      </c>
      <c r="N121" s="17" t="s">
        <v>16</v>
      </c>
      <c r="O121" s="18"/>
      <c r="P121" s="23">
        <f t="shared" si="12"/>
        <v>0</v>
      </c>
      <c r="Q121" s="94"/>
      <c r="R121" s="43">
        <f t="shared" si="13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11"/>
        <v>0</v>
      </c>
      <c r="N122" s="17" t="s">
        <v>16</v>
      </c>
      <c r="O122" s="18"/>
      <c r="P122" s="23">
        <f t="shared" si="12"/>
        <v>0</v>
      </c>
      <c r="Q122" s="94"/>
      <c r="R122" s="43">
        <f t="shared" si="13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11"/>
        <v>0</v>
      </c>
      <c r="N123" s="17" t="s">
        <v>16</v>
      </c>
      <c r="O123" s="18"/>
      <c r="P123" s="23">
        <f t="shared" si="12"/>
        <v>0</v>
      </c>
      <c r="Q123" s="94">
        <v>2.17</v>
      </c>
      <c r="R123" s="43">
        <f t="shared" si="13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11"/>
        <v>0</v>
      </c>
      <c r="N124" s="17" t="s">
        <v>16</v>
      </c>
      <c r="O124" s="18"/>
      <c r="P124" s="23">
        <f t="shared" si="12"/>
        <v>0</v>
      </c>
      <c r="Q124" s="94">
        <v>2.35</v>
      </c>
      <c r="R124" s="43">
        <f t="shared" si="13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11"/>
        <v>0</v>
      </c>
      <c r="N125" s="17" t="s">
        <v>16</v>
      </c>
      <c r="O125" s="18"/>
      <c r="P125" s="23">
        <f t="shared" si="12"/>
        <v>0</v>
      </c>
      <c r="Q125" s="94">
        <v>2.12</v>
      </c>
      <c r="R125" s="43">
        <f t="shared" si="13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11"/>
        <v>0</v>
      </c>
      <c r="N126" s="17" t="s">
        <v>16</v>
      </c>
      <c r="O126" s="18"/>
      <c r="P126" s="23">
        <f t="shared" si="12"/>
        <v>0</v>
      </c>
      <c r="Q126" s="94">
        <v>2.17</v>
      </c>
      <c r="R126" s="43">
        <f t="shared" si="13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11"/>
        <v>0</v>
      </c>
      <c r="N127" s="17" t="s">
        <v>16</v>
      </c>
      <c r="O127" s="18"/>
      <c r="P127" s="23">
        <f t="shared" si="12"/>
        <v>0</v>
      </c>
      <c r="Q127" s="94">
        <v>2.17</v>
      </c>
      <c r="R127" s="43">
        <f t="shared" si="13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11"/>
        <v>0</v>
      </c>
      <c r="N128" s="17" t="s">
        <v>16</v>
      </c>
      <c r="O128" s="18"/>
      <c r="P128" s="23">
        <f t="shared" si="12"/>
        <v>0</v>
      </c>
      <c r="Q128" s="94"/>
      <c r="R128" s="43">
        <f t="shared" si="13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11"/>
        <v>0</v>
      </c>
      <c r="N129" s="17" t="s">
        <v>16</v>
      </c>
      <c r="O129" s="18"/>
      <c r="P129" s="23">
        <f t="shared" si="12"/>
        <v>0</v>
      </c>
      <c r="Q129" s="94"/>
      <c r="R129" s="43">
        <f t="shared" si="13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11"/>
        <v>0</v>
      </c>
      <c r="N130" s="17" t="s">
        <v>16</v>
      </c>
      <c r="O130" s="18"/>
      <c r="P130" s="23">
        <f t="shared" si="12"/>
        <v>0</v>
      </c>
      <c r="Q130" s="94">
        <v>10.48</v>
      </c>
      <c r="R130" s="43">
        <f t="shared" si="13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11"/>
        <v>0</v>
      </c>
      <c r="N131" s="17" t="s">
        <v>16</v>
      </c>
      <c r="O131" s="18"/>
      <c r="P131" s="23">
        <f t="shared" si="12"/>
        <v>0</v>
      </c>
      <c r="Q131" s="94">
        <v>15.28</v>
      </c>
      <c r="R131" s="43">
        <f t="shared" si="13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11"/>
        <v>0</v>
      </c>
      <c r="N132" s="17" t="s">
        <v>16</v>
      </c>
      <c r="O132" s="18"/>
      <c r="P132" s="23">
        <f t="shared" si="12"/>
        <v>0</v>
      </c>
      <c r="Q132" s="94"/>
      <c r="R132" s="43">
        <f t="shared" si="13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si="11"/>
        <v>0</v>
      </c>
      <c r="N133" s="17" t="s">
        <v>16</v>
      </c>
      <c r="O133" s="18"/>
      <c r="P133" s="23">
        <f t="shared" si="12"/>
        <v>0</v>
      </c>
      <c r="Q133" s="94">
        <v>10.55</v>
      </c>
      <c r="R133" s="43">
        <f t="shared" si="13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si="9"/>
        <v>0</v>
      </c>
      <c r="H134" s="82">
        <v>0</v>
      </c>
      <c r="I134" s="80">
        <v>0</v>
      </c>
      <c r="J134" s="46">
        <f t="shared" si="10"/>
        <v>0</v>
      </c>
      <c r="K134" s="73"/>
      <c r="L134" s="20">
        <v>30</v>
      </c>
      <c r="M134" s="66">
        <f t="shared" si="11"/>
        <v>0</v>
      </c>
      <c r="N134" s="17" t="s">
        <v>16</v>
      </c>
      <c r="O134" s="18"/>
      <c r="P134" s="23">
        <f t="shared" si="12"/>
        <v>0</v>
      </c>
      <c r="Q134" s="94">
        <v>18.5</v>
      </c>
      <c r="R134" s="43">
        <f t="shared" si="13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9"/>
        <v>0</v>
      </c>
      <c r="H135" s="82">
        <v>0</v>
      </c>
      <c r="I135" s="80">
        <v>0</v>
      </c>
      <c r="J135" s="46">
        <f t="shared" si="10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si="9"/>
        <v>0</v>
      </c>
      <c r="H136" s="82">
        <v>0</v>
      </c>
      <c r="I136" s="80">
        <v>0</v>
      </c>
      <c r="J136" s="46">
        <f t="shared" si="10"/>
        <v>0</v>
      </c>
      <c r="K136" s="73"/>
      <c r="L136" s="20">
        <v>25</v>
      </c>
      <c r="M136" s="66">
        <f t="shared" si="11"/>
        <v>0</v>
      </c>
      <c r="N136" s="17" t="s">
        <v>16</v>
      </c>
      <c r="O136" s="18"/>
      <c r="P136" s="23">
        <f t="shared" si="12"/>
        <v>0</v>
      </c>
      <c r="Q136" s="94">
        <v>18.63</v>
      </c>
      <c r="R136" s="43">
        <f t="shared" si="13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9"/>
        <v>0</v>
      </c>
      <c r="H137" s="82">
        <v>0</v>
      </c>
      <c r="I137" s="80">
        <v>0</v>
      </c>
      <c r="J137" s="46">
        <f t="shared" si="10"/>
        <v>0</v>
      </c>
      <c r="K137" s="73"/>
      <c r="L137" s="20">
        <v>55</v>
      </c>
      <c r="M137" s="66">
        <f t="shared" si="11"/>
        <v>0</v>
      </c>
      <c r="N137" s="17" t="s">
        <v>16</v>
      </c>
      <c r="O137" s="18"/>
      <c r="P137" s="23">
        <f t="shared" si="12"/>
        <v>0</v>
      </c>
      <c r="Q137" s="94">
        <v>11.39</v>
      </c>
      <c r="R137" s="43">
        <f t="shared" si="13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9"/>
        <v>0</v>
      </c>
      <c r="H138" s="82">
        <v>0</v>
      </c>
      <c r="I138" s="80">
        <v>0</v>
      </c>
      <c r="J138" s="46">
        <f t="shared" si="10"/>
        <v>0</v>
      </c>
      <c r="K138" s="73"/>
      <c r="L138" s="20">
        <v>50</v>
      </c>
      <c r="M138" s="66">
        <f t="shared" si="11"/>
        <v>0</v>
      </c>
      <c r="N138" s="17" t="s">
        <v>16</v>
      </c>
      <c r="O138" s="18"/>
      <c r="P138" s="23">
        <f t="shared" si="12"/>
        <v>0</v>
      </c>
      <c r="Q138" s="94">
        <v>15.6</v>
      </c>
      <c r="R138" s="43">
        <f t="shared" si="13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9"/>
        <v>0</v>
      </c>
      <c r="H139" s="82">
        <v>0</v>
      </c>
      <c r="I139" s="80">
        <v>0</v>
      </c>
      <c r="J139" s="46">
        <f t="shared" si="10"/>
        <v>0</v>
      </c>
      <c r="K139" s="73"/>
      <c r="L139" s="20">
        <v>65</v>
      </c>
      <c r="M139" s="66">
        <f t="shared" si="11"/>
        <v>0</v>
      </c>
      <c r="N139" s="17" t="s">
        <v>16</v>
      </c>
      <c r="O139" s="18"/>
      <c r="P139" s="23">
        <f t="shared" si="12"/>
        <v>0</v>
      </c>
      <c r="Q139" s="94"/>
      <c r="R139" s="43">
        <f t="shared" si="13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9"/>
        <v>0</v>
      </c>
      <c r="H140" s="82">
        <v>0</v>
      </c>
      <c r="I140" s="80">
        <v>0</v>
      </c>
      <c r="J140" s="46">
        <f t="shared" si="10"/>
        <v>0</v>
      </c>
      <c r="K140" s="73"/>
      <c r="L140" s="20">
        <v>50</v>
      </c>
      <c r="M140" s="66">
        <f t="shared" si="11"/>
        <v>0</v>
      </c>
      <c r="N140" s="17" t="s">
        <v>16</v>
      </c>
      <c r="O140" s="18"/>
      <c r="P140" s="23">
        <f t="shared" si="12"/>
        <v>0</v>
      </c>
      <c r="Q140" s="94"/>
      <c r="R140" s="43">
        <f t="shared" si="13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ref="G141:G204" si="14">E141+F141</f>
        <v>0</v>
      </c>
      <c r="H141" s="82">
        <v>0</v>
      </c>
      <c r="I141" s="80">
        <v>0</v>
      </c>
      <c r="J141" s="46">
        <f t="shared" ref="J141:J204" si="15">+G141-H141-K141-I141</f>
        <v>0</v>
      </c>
      <c r="K141" s="73"/>
      <c r="L141" s="20">
        <v>50</v>
      </c>
      <c r="M141" s="66">
        <f t="shared" si="11"/>
        <v>0</v>
      </c>
      <c r="N141" s="17" t="s">
        <v>16</v>
      </c>
      <c r="O141" s="18"/>
      <c r="P141" s="23">
        <f t="shared" si="12"/>
        <v>0</v>
      </c>
      <c r="Q141" s="94"/>
      <c r="R141" s="43">
        <f t="shared" si="13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1"/>
        <v>0</v>
      </c>
      <c r="N142" s="17" t="s">
        <v>16</v>
      </c>
      <c r="O142" s="18"/>
      <c r="P142" s="23">
        <f t="shared" si="12"/>
        <v>0</v>
      </c>
      <c r="Q142" s="94"/>
      <c r="R142" s="43">
        <f t="shared" si="13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1"/>
        <v>0</v>
      </c>
      <c r="N143" s="17" t="s">
        <v>16</v>
      </c>
      <c r="O143" s="18"/>
      <c r="P143" s="23">
        <f t="shared" si="12"/>
        <v>0</v>
      </c>
      <c r="Q143" s="94"/>
      <c r="R143" s="43">
        <f t="shared" si="13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4</v>
      </c>
      <c r="F144" s="72">
        <v>0</v>
      </c>
      <c r="G144" s="46">
        <f t="shared" si="14"/>
        <v>4</v>
      </c>
      <c r="H144" s="82">
        <v>0</v>
      </c>
      <c r="I144" s="80">
        <v>0</v>
      </c>
      <c r="J144" s="46">
        <f t="shared" si="15"/>
        <v>4</v>
      </c>
      <c r="K144" s="73"/>
      <c r="L144" s="20">
        <v>40</v>
      </c>
      <c r="M144" s="66">
        <f t="shared" si="11"/>
        <v>0</v>
      </c>
      <c r="N144" s="17" t="s">
        <v>16</v>
      </c>
      <c r="O144" s="18"/>
      <c r="P144" s="23">
        <f t="shared" si="12"/>
        <v>0</v>
      </c>
      <c r="Q144" s="94"/>
      <c r="R144" s="43">
        <f t="shared" si="13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1"/>
        <v>0</v>
      </c>
      <c r="N145" s="17" t="s">
        <v>16</v>
      </c>
      <c r="O145" s="18"/>
      <c r="P145" s="23">
        <f t="shared" si="12"/>
        <v>0</v>
      </c>
      <c r="Q145" s="94">
        <v>12.95</v>
      </c>
      <c r="R145" s="43">
        <f t="shared" si="13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1"/>
        <v>0</v>
      </c>
      <c r="N146" s="17" t="s">
        <v>16</v>
      </c>
      <c r="O146" s="18"/>
      <c r="P146" s="23">
        <f t="shared" si="12"/>
        <v>0</v>
      </c>
      <c r="Q146" s="94">
        <v>10.61</v>
      </c>
      <c r="R146" s="43">
        <f t="shared" si="13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1"/>
        <v>0</v>
      </c>
      <c r="N147" s="17" t="s">
        <v>16</v>
      </c>
      <c r="O147" s="18"/>
      <c r="P147" s="23">
        <f t="shared" si="12"/>
        <v>0</v>
      </c>
      <c r="Q147" s="94">
        <v>11.97</v>
      </c>
      <c r="R147" s="43">
        <f t="shared" si="13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1"/>
        <v>0</v>
      </c>
      <c r="N150" s="17" t="s">
        <v>16</v>
      </c>
      <c r="O150" s="18"/>
      <c r="P150" s="23">
        <f t="shared" si="12"/>
        <v>0</v>
      </c>
      <c r="Q150" s="94">
        <v>14.95</v>
      </c>
      <c r="R150" s="43">
        <f t="shared" si="13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1"/>
        <v>0</v>
      </c>
      <c r="N151" s="17" t="s">
        <v>16</v>
      </c>
      <c r="O151" s="18"/>
      <c r="P151" s="23">
        <f t="shared" si="12"/>
        <v>0</v>
      </c>
      <c r="Q151" s="94"/>
      <c r="R151" s="43">
        <f t="shared" si="13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8</v>
      </c>
      <c r="F152" s="72">
        <v>0</v>
      </c>
      <c r="G152" s="46">
        <f t="shared" si="14"/>
        <v>8</v>
      </c>
      <c r="H152" s="82">
        <v>0</v>
      </c>
      <c r="I152" s="80">
        <v>0</v>
      </c>
      <c r="J152" s="46">
        <f t="shared" si="15"/>
        <v>8</v>
      </c>
      <c r="K152" s="73"/>
      <c r="L152" s="22">
        <v>25</v>
      </c>
      <c r="M152" s="66">
        <f t="shared" si="11"/>
        <v>0</v>
      </c>
      <c r="N152" s="17" t="s">
        <v>16</v>
      </c>
      <c r="O152" s="18"/>
      <c r="P152" s="23">
        <f t="shared" si="12"/>
        <v>0</v>
      </c>
      <c r="Q152" s="94"/>
      <c r="R152" s="43">
        <f t="shared" si="13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1"/>
        <v>0</v>
      </c>
      <c r="N153" s="17" t="s">
        <v>16</v>
      </c>
      <c r="O153" s="18"/>
      <c r="P153" s="23">
        <f t="shared" si="12"/>
        <v>0</v>
      </c>
      <c r="Q153" s="96"/>
      <c r="R153" s="43">
        <f t="shared" si="13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13</v>
      </c>
      <c r="F154" s="72">
        <v>5</v>
      </c>
      <c r="G154" s="46">
        <f t="shared" si="14"/>
        <v>18</v>
      </c>
      <c r="H154" s="82">
        <v>0</v>
      </c>
      <c r="I154" s="80">
        <v>0</v>
      </c>
      <c r="J154" s="46">
        <f t="shared" si="15"/>
        <v>17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ref="M155:M218" si="16">+L155*K155</f>
        <v>0</v>
      </c>
      <c r="N155" s="17" t="s">
        <v>16</v>
      </c>
      <c r="O155" s="18"/>
      <c r="P155" s="23">
        <f t="shared" ref="P155:P218" si="17">SUM(M155-O155)</f>
        <v>0</v>
      </c>
      <c r="Q155" s="96"/>
      <c r="R155" s="43">
        <f t="shared" ref="R155:R218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6"/>
        <v>0</v>
      </c>
      <c r="N156" s="17" t="s">
        <v>16</v>
      </c>
      <c r="O156" s="18"/>
      <c r="P156" s="23">
        <f t="shared" si="17"/>
        <v>0</v>
      </c>
      <c r="Q156" s="94"/>
      <c r="R156" s="43">
        <f t="shared" si="18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6"/>
        <v>0</v>
      </c>
      <c r="N157" s="17" t="s">
        <v>16</v>
      </c>
      <c r="O157" s="18"/>
      <c r="P157" s="23">
        <f t="shared" si="17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6"/>
        <v>0</v>
      </c>
      <c r="N158" s="17" t="s">
        <v>16</v>
      </c>
      <c r="O158" s="18"/>
      <c r="P158" s="23">
        <f t="shared" si="17"/>
        <v>0</v>
      </c>
      <c r="Q158" s="94"/>
      <c r="R158" s="43">
        <f t="shared" si="18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6"/>
        <v>0</v>
      </c>
      <c r="N159" s="17" t="s">
        <v>16</v>
      </c>
      <c r="O159" s="18"/>
      <c r="P159" s="23">
        <f t="shared" si="17"/>
        <v>0</v>
      </c>
      <c r="Q159" s="94"/>
      <c r="R159" s="43">
        <f t="shared" si="18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6"/>
        <v>0</v>
      </c>
      <c r="N161" s="17" t="s">
        <v>16</v>
      </c>
      <c r="O161" s="18"/>
      <c r="P161" s="23">
        <f t="shared" si="17"/>
        <v>0</v>
      </c>
      <c r="Q161" s="94"/>
      <c r="R161" s="43">
        <f t="shared" si="18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6"/>
        <v>0</v>
      </c>
      <c r="N163" s="17" t="s">
        <v>16</v>
      </c>
      <c r="O163" s="18"/>
      <c r="P163" s="23">
        <f t="shared" si="17"/>
        <v>0</v>
      </c>
      <c r="Q163" s="94">
        <v>24.99</v>
      </c>
      <c r="R163" s="43">
        <f t="shared" si="18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6</v>
      </c>
      <c r="F164" s="72">
        <v>0</v>
      </c>
      <c r="G164" s="46">
        <f t="shared" si="14"/>
        <v>6</v>
      </c>
      <c r="H164" s="82">
        <v>0</v>
      </c>
      <c r="I164" s="80">
        <v>0</v>
      </c>
      <c r="J164" s="46">
        <f t="shared" si="15"/>
        <v>6</v>
      </c>
      <c r="K164" s="73"/>
      <c r="L164" s="20">
        <v>80</v>
      </c>
      <c r="M164" s="66">
        <f t="shared" si="16"/>
        <v>0</v>
      </c>
      <c r="N164" s="17" t="s">
        <v>16</v>
      </c>
      <c r="O164" s="18"/>
      <c r="P164" s="23">
        <f t="shared" si="17"/>
        <v>0</v>
      </c>
      <c r="Q164" s="96"/>
      <c r="R164" s="43">
        <f t="shared" si="18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6"/>
        <v>0</v>
      </c>
      <c r="N165" s="17" t="s">
        <v>16</v>
      </c>
      <c r="O165" s="18"/>
      <c r="P165" s="23">
        <f t="shared" si="17"/>
        <v>0</v>
      </c>
      <c r="Q165" s="94">
        <v>40.28</v>
      </c>
      <c r="R165" s="43">
        <f t="shared" si="18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6"/>
        <v>0</v>
      </c>
      <c r="N166" s="17" t="s">
        <v>16</v>
      </c>
      <c r="O166" s="18"/>
      <c r="P166" s="23">
        <f t="shared" si="17"/>
        <v>0</v>
      </c>
      <c r="Q166" s="96"/>
      <c r="R166" s="43">
        <f t="shared" si="18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20</v>
      </c>
      <c r="F167" s="72">
        <v>0</v>
      </c>
      <c r="G167" s="46">
        <f t="shared" si="14"/>
        <v>20</v>
      </c>
      <c r="H167" s="82">
        <v>0</v>
      </c>
      <c r="I167" s="80">
        <v>0</v>
      </c>
      <c r="J167" s="46">
        <f t="shared" si="15"/>
        <v>20</v>
      </c>
      <c r="K167" s="73"/>
      <c r="L167" s="20">
        <v>60</v>
      </c>
      <c r="M167" s="66">
        <f t="shared" si="16"/>
        <v>0</v>
      </c>
      <c r="N167" s="17" t="s">
        <v>16</v>
      </c>
      <c r="O167" s="18"/>
      <c r="P167" s="23">
        <f t="shared" si="17"/>
        <v>0</v>
      </c>
      <c r="Q167" s="94">
        <v>38</v>
      </c>
      <c r="R167" s="43">
        <f t="shared" si="18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17</v>
      </c>
      <c r="F168" s="72">
        <v>0</v>
      </c>
      <c r="G168" s="46">
        <f t="shared" si="14"/>
        <v>17</v>
      </c>
      <c r="H168" s="82">
        <v>0</v>
      </c>
      <c r="I168" s="80">
        <v>0</v>
      </c>
      <c r="J168" s="46">
        <f t="shared" si="15"/>
        <v>16</v>
      </c>
      <c r="K168" s="73">
        <v>1</v>
      </c>
      <c r="L168" s="20">
        <v>120</v>
      </c>
      <c r="M168" s="66">
        <f t="shared" si="16"/>
        <v>120</v>
      </c>
      <c r="N168" s="17" t="s">
        <v>16</v>
      </c>
      <c r="O168" s="18"/>
      <c r="P168" s="23">
        <f t="shared" si="17"/>
        <v>120</v>
      </c>
      <c r="Q168" s="94">
        <v>73</v>
      </c>
      <c r="R168" s="43">
        <f t="shared" si="18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6"/>
        <v>0</v>
      </c>
      <c r="N169" s="17" t="s">
        <v>16</v>
      </c>
      <c r="O169" s="18"/>
      <c r="P169" s="23">
        <f t="shared" si="17"/>
        <v>0</v>
      </c>
      <c r="Q169" s="94">
        <v>38</v>
      </c>
      <c r="R169" s="43">
        <f t="shared" si="18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6"/>
        <v>0</v>
      </c>
      <c r="N170" s="17" t="s">
        <v>16</v>
      </c>
      <c r="O170" s="18"/>
      <c r="P170" s="23">
        <f t="shared" si="17"/>
        <v>0</v>
      </c>
      <c r="Q170" s="94">
        <v>73</v>
      </c>
      <c r="R170" s="43">
        <f t="shared" si="18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6"/>
        <v>0</v>
      </c>
      <c r="N171" s="17" t="s">
        <v>16</v>
      </c>
      <c r="O171" s="18"/>
      <c r="P171" s="23">
        <f t="shared" si="17"/>
        <v>0</v>
      </c>
      <c r="Q171" s="94">
        <v>23.74</v>
      </c>
      <c r="R171" s="43">
        <f t="shared" si="18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6"/>
        <v>0</v>
      </c>
      <c r="N172" s="17" t="s">
        <v>16</v>
      </c>
      <c r="O172" s="18"/>
      <c r="P172" s="23">
        <f t="shared" si="17"/>
        <v>0</v>
      </c>
      <c r="Q172" s="94">
        <v>64.38</v>
      </c>
      <c r="R172" s="43">
        <f t="shared" si="18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6"/>
        <v>0</v>
      </c>
      <c r="N173" s="17" t="s">
        <v>16</v>
      </c>
      <c r="O173" s="18"/>
      <c r="P173" s="23">
        <f t="shared" si="17"/>
        <v>0</v>
      </c>
      <c r="Q173" s="96"/>
      <c r="R173" s="43">
        <f t="shared" si="18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6"/>
        <v>0</v>
      </c>
      <c r="N174" s="17" t="s">
        <v>16</v>
      </c>
      <c r="O174" s="18"/>
      <c r="P174" s="23">
        <f t="shared" si="17"/>
        <v>0</v>
      </c>
      <c r="Q174" s="96"/>
      <c r="R174" s="43">
        <f t="shared" si="18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6"/>
        <v>0</v>
      </c>
      <c r="N175" s="17" t="s">
        <v>16</v>
      </c>
      <c r="O175" s="18"/>
      <c r="P175" s="23">
        <f t="shared" si="17"/>
        <v>0</v>
      </c>
      <c r="Q175" s="96"/>
      <c r="R175" s="43">
        <f t="shared" si="18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6"/>
        <v>0</v>
      </c>
      <c r="N176" s="17" t="s">
        <v>16</v>
      </c>
      <c r="O176" s="18"/>
      <c r="P176" s="23">
        <f t="shared" si="17"/>
        <v>0</v>
      </c>
      <c r="Q176" s="96"/>
      <c r="R176" s="43">
        <f t="shared" si="18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6"/>
        <v>0</v>
      </c>
      <c r="N177" s="17" t="s">
        <v>16</v>
      </c>
      <c r="O177" s="18"/>
      <c r="P177" s="23">
        <f t="shared" si="17"/>
        <v>0</v>
      </c>
      <c r="Q177" s="96"/>
      <c r="R177" s="43">
        <f t="shared" si="18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6"/>
        <v>0</v>
      </c>
      <c r="N178" s="17" t="s">
        <v>16</v>
      </c>
      <c r="O178" s="18"/>
      <c r="P178" s="23">
        <f t="shared" si="17"/>
        <v>0</v>
      </c>
      <c r="Q178" s="96"/>
      <c r="R178" s="43">
        <f t="shared" si="18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103</v>
      </c>
      <c r="F179" s="72">
        <v>0</v>
      </c>
      <c r="G179" s="46">
        <f t="shared" si="14"/>
        <v>103</v>
      </c>
      <c r="H179" s="82">
        <v>0</v>
      </c>
      <c r="I179" s="80">
        <v>0</v>
      </c>
      <c r="J179" s="46">
        <f t="shared" si="15"/>
        <v>103</v>
      </c>
      <c r="K179" s="73"/>
      <c r="L179" s="20">
        <v>55</v>
      </c>
      <c r="M179" s="66">
        <f t="shared" si="16"/>
        <v>0</v>
      </c>
      <c r="N179" s="17" t="s">
        <v>16</v>
      </c>
      <c r="O179" s="18"/>
      <c r="P179" s="23">
        <f t="shared" si="17"/>
        <v>0</v>
      </c>
      <c r="Q179" s="96"/>
      <c r="R179" s="43">
        <f t="shared" si="18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6"/>
        <v>0</v>
      </c>
      <c r="N180" s="17" t="s">
        <v>16</v>
      </c>
      <c r="O180" s="18"/>
      <c r="P180" s="23">
        <f t="shared" si="17"/>
        <v>0</v>
      </c>
      <c r="Q180" s="96"/>
      <c r="R180" s="43">
        <f t="shared" si="18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6"/>
        <v>0</v>
      </c>
      <c r="N181" s="17" t="s">
        <v>16</v>
      </c>
      <c r="O181" s="18"/>
      <c r="P181" s="23">
        <f t="shared" si="17"/>
        <v>0</v>
      </c>
      <c r="Q181" s="94">
        <v>33</v>
      </c>
      <c r="R181" s="43">
        <f t="shared" si="18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6"/>
        <v>0</v>
      </c>
      <c r="N182" s="17" t="s">
        <v>16</v>
      </c>
      <c r="O182" s="18"/>
      <c r="P182" s="23">
        <f t="shared" si="17"/>
        <v>0</v>
      </c>
      <c r="Q182" s="94">
        <v>83</v>
      </c>
      <c r="R182" s="43">
        <f t="shared" si="18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6"/>
        <v>0</v>
      </c>
      <c r="N184" s="17" t="s">
        <v>16</v>
      </c>
      <c r="O184" s="18"/>
      <c r="P184" s="23">
        <f t="shared" si="17"/>
        <v>0</v>
      </c>
      <c r="Q184" s="94">
        <v>15</v>
      </c>
      <c r="R184" s="43">
        <f t="shared" si="18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6"/>
        <v>0</v>
      </c>
      <c r="N185" s="17" t="s">
        <v>16</v>
      </c>
      <c r="O185" s="18"/>
      <c r="P185" s="23">
        <f t="shared" si="17"/>
        <v>0</v>
      </c>
      <c r="Q185" s="94">
        <v>15</v>
      </c>
      <c r="R185" s="43">
        <f t="shared" si="18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6"/>
        <v>0</v>
      </c>
      <c r="N186" s="17" t="s">
        <v>16</v>
      </c>
      <c r="O186" s="18"/>
      <c r="P186" s="23">
        <f t="shared" si="17"/>
        <v>0</v>
      </c>
      <c r="Q186" s="94">
        <v>15</v>
      </c>
      <c r="R186" s="43">
        <f t="shared" si="18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6"/>
        <v>0</v>
      </c>
      <c r="N189" s="17" t="s">
        <v>16</v>
      </c>
      <c r="O189" s="18"/>
      <c r="P189" s="23">
        <f t="shared" si="17"/>
        <v>0</v>
      </c>
      <c r="Q189" s="96"/>
      <c r="R189" s="43">
        <f t="shared" si="18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6"/>
        <v>0</v>
      </c>
      <c r="N190" s="17" t="s">
        <v>16</v>
      </c>
      <c r="O190" s="18"/>
      <c r="P190" s="23">
        <f t="shared" si="17"/>
        <v>0</v>
      </c>
      <c r="Q190" s="96"/>
      <c r="R190" s="43">
        <f t="shared" si="18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8</v>
      </c>
      <c r="F191" s="72">
        <v>0</v>
      </c>
      <c r="G191" s="46">
        <f t="shared" si="14"/>
        <v>8</v>
      </c>
      <c r="H191" s="82">
        <v>0</v>
      </c>
      <c r="I191" s="80">
        <v>0</v>
      </c>
      <c r="J191" s="46">
        <f t="shared" si="15"/>
        <v>8</v>
      </c>
      <c r="K191" s="73"/>
      <c r="L191" s="20">
        <v>20</v>
      </c>
      <c r="M191" s="66">
        <f t="shared" si="16"/>
        <v>0</v>
      </c>
      <c r="N191" s="17" t="s">
        <v>16</v>
      </c>
      <c r="O191" s="18"/>
      <c r="P191" s="23">
        <f t="shared" si="17"/>
        <v>0</v>
      </c>
      <c r="Q191" s="96"/>
      <c r="R191" s="43">
        <f t="shared" si="18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6"/>
        <v>0</v>
      </c>
      <c r="N192" s="17" t="s">
        <v>16</v>
      </c>
      <c r="O192" s="18"/>
      <c r="P192" s="23">
        <f t="shared" si="17"/>
        <v>0</v>
      </c>
      <c r="Q192" s="96"/>
      <c r="R192" s="43">
        <f t="shared" si="18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6"/>
        <v>0</v>
      </c>
      <c r="N193" s="17" t="s">
        <v>16</v>
      </c>
      <c r="O193" s="18"/>
      <c r="P193" s="23">
        <f t="shared" si="17"/>
        <v>0</v>
      </c>
      <c r="Q193" s="96"/>
      <c r="R193" s="43">
        <f t="shared" si="18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6"/>
        <v>0</v>
      </c>
      <c r="N194" s="17" t="s">
        <v>16</v>
      </c>
      <c r="O194" s="18"/>
      <c r="P194" s="23">
        <f t="shared" si="17"/>
        <v>0</v>
      </c>
      <c r="Q194" s="96"/>
      <c r="R194" s="43">
        <f t="shared" si="18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6"/>
        <v>0</v>
      </c>
      <c r="N195" s="17" t="s">
        <v>16</v>
      </c>
      <c r="O195" s="18"/>
      <c r="P195" s="23">
        <f t="shared" si="17"/>
        <v>0</v>
      </c>
      <c r="Q195" s="96"/>
      <c r="R195" s="43">
        <f t="shared" si="18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6"/>
        <v>0</v>
      </c>
      <c r="N196" s="17" t="s">
        <v>16</v>
      </c>
      <c r="O196" s="18"/>
      <c r="P196" s="23">
        <f t="shared" si="17"/>
        <v>0</v>
      </c>
      <c r="Q196" s="96"/>
      <c r="R196" s="43">
        <f t="shared" si="18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si="16"/>
        <v>0</v>
      </c>
      <c r="N197" s="17" t="s">
        <v>16</v>
      </c>
      <c r="O197" s="18"/>
      <c r="P197" s="23">
        <f t="shared" si="17"/>
        <v>0</v>
      </c>
      <c r="Q197" s="96"/>
      <c r="R197" s="43">
        <f t="shared" si="18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si="14"/>
        <v>0</v>
      </c>
      <c r="H198" s="82">
        <v>0</v>
      </c>
      <c r="I198" s="80">
        <v>0</v>
      </c>
      <c r="J198" s="46">
        <f t="shared" si="15"/>
        <v>0</v>
      </c>
      <c r="K198" s="73"/>
      <c r="L198" s="20">
        <v>45</v>
      </c>
      <c r="M198" s="66">
        <f t="shared" si="16"/>
        <v>0</v>
      </c>
      <c r="N198" s="17" t="s">
        <v>16</v>
      </c>
      <c r="O198" s="18"/>
      <c r="P198" s="23">
        <f t="shared" si="17"/>
        <v>0</v>
      </c>
      <c r="Q198" s="94"/>
      <c r="R198" s="43">
        <f t="shared" si="18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4"/>
        <v>0</v>
      </c>
      <c r="H199" s="82">
        <v>0</v>
      </c>
      <c r="I199" s="80">
        <v>0</v>
      </c>
      <c r="J199" s="46">
        <f t="shared" si="15"/>
        <v>0</v>
      </c>
      <c r="K199" s="73"/>
      <c r="L199" s="20">
        <v>35</v>
      </c>
      <c r="M199" s="66">
        <f t="shared" si="16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8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4"/>
        <v>0</v>
      </c>
      <c r="H200" s="82">
        <v>0</v>
      </c>
      <c r="I200" s="80">
        <v>0</v>
      </c>
      <c r="J200" s="46">
        <f t="shared" si="15"/>
        <v>0</v>
      </c>
      <c r="K200" s="73"/>
      <c r="L200" s="20">
        <v>25</v>
      </c>
      <c r="M200" s="66">
        <f t="shared" si="16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8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0</v>
      </c>
      <c r="F201" s="72">
        <v>0</v>
      </c>
      <c r="G201" s="46">
        <f t="shared" si="14"/>
        <v>0</v>
      </c>
      <c r="H201" s="82">
        <v>0</v>
      </c>
      <c r="I201" s="80">
        <v>0</v>
      </c>
      <c r="J201" s="46">
        <f t="shared" si="15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4"/>
        <v>0</v>
      </c>
      <c r="H202" s="82">
        <v>0</v>
      </c>
      <c r="I202" s="80">
        <v>0</v>
      </c>
      <c r="J202" s="46">
        <f t="shared" si="15"/>
        <v>0</v>
      </c>
      <c r="K202" s="73"/>
      <c r="L202" s="20">
        <v>60</v>
      </c>
      <c r="M202" s="66">
        <f t="shared" si="16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8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4"/>
        <v>0</v>
      </c>
      <c r="H203" s="82">
        <v>0</v>
      </c>
      <c r="I203" s="80">
        <v>0</v>
      </c>
      <c r="J203" s="46">
        <f t="shared" si="15"/>
        <v>0</v>
      </c>
      <c r="K203" s="73"/>
      <c r="L203" s="20">
        <v>250</v>
      </c>
      <c r="M203" s="66">
        <f t="shared" si="16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8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4"/>
        <v>0</v>
      </c>
      <c r="H204" s="82">
        <v>0</v>
      </c>
      <c r="I204" s="80">
        <v>0</v>
      </c>
      <c r="J204" s="46">
        <f t="shared" si="15"/>
        <v>0</v>
      </c>
      <c r="K204" s="73"/>
      <c r="L204" s="20">
        <v>100</v>
      </c>
      <c r="M204" s="66">
        <f t="shared" si="16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8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ref="G205:G225" si="19">E205+F205</f>
        <v>0</v>
      </c>
      <c r="H205" s="82">
        <v>0</v>
      </c>
      <c r="I205" s="80">
        <v>0</v>
      </c>
      <c r="J205" s="46">
        <f t="shared" ref="J205:J225" si="20">+G205-H205-K205-I205</f>
        <v>0</v>
      </c>
      <c r="K205" s="73"/>
      <c r="L205" s="20">
        <v>350</v>
      </c>
      <c r="M205" s="66">
        <f t="shared" si="16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8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6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8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6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8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6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8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6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8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6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8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6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8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6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8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6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8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6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8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+'17'!J215</f>
        <v>3</v>
      </c>
      <c r="F215" s="72">
        <v>0</v>
      </c>
      <c r="G215" s="46">
        <f t="shared" si="19"/>
        <v>3</v>
      </c>
      <c r="H215" s="82">
        <v>0</v>
      </c>
      <c r="I215" s="80">
        <v>0</v>
      </c>
      <c r="J215" s="46">
        <f t="shared" si="20"/>
        <v>2</v>
      </c>
      <c r="K215" s="73">
        <v>1</v>
      </c>
      <c r="L215" s="20">
        <v>40</v>
      </c>
      <c r="M215" s="66">
        <f t="shared" si="16"/>
        <v>40</v>
      </c>
      <c r="N215" s="17" t="s">
        <v>16</v>
      </c>
      <c r="O215" s="18"/>
      <c r="P215" s="23">
        <f t="shared" si="17"/>
        <v>40</v>
      </c>
      <c r="Q215" s="94"/>
      <c r="R215" s="43">
        <f t="shared" si="18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+'17'!J216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40</v>
      </c>
      <c r="M216" s="66">
        <f t="shared" si="16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8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+'17'!J217</f>
        <v>10</v>
      </c>
      <c r="F217" s="72">
        <v>0</v>
      </c>
      <c r="G217" s="46">
        <f t="shared" si="19"/>
        <v>10</v>
      </c>
      <c r="H217" s="82">
        <v>0</v>
      </c>
      <c r="I217" s="80">
        <v>0</v>
      </c>
      <c r="J217" s="46">
        <f t="shared" si="20"/>
        <v>9</v>
      </c>
      <c r="K217" s="73">
        <v>1</v>
      </c>
      <c r="L217" s="20">
        <v>35</v>
      </c>
      <c r="M217" s="66">
        <f t="shared" si="16"/>
        <v>35</v>
      </c>
      <c r="N217" s="17" t="s">
        <v>16</v>
      </c>
      <c r="O217" s="18">
        <v>15</v>
      </c>
      <c r="P217" s="23">
        <f t="shared" si="17"/>
        <v>20</v>
      </c>
      <c r="Q217" s="94"/>
      <c r="R217" s="43">
        <f t="shared" si="18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+'17'!J218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6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8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+'17'!J219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ref="M219:M225" si="21">+L219*K219</f>
        <v>0</v>
      </c>
      <c r="N219" s="17" t="s">
        <v>16</v>
      </c>
      <c r="O219" s="18"/>
      <c r="P219" s="23">
        <f t="shared" ref="P219:P225" si="22">SUM(M219-O219)</f>
        <v>0</v>
      </c>
      <c r="Q219" s="94"/>
      <c r="R219" s="43">
        <f t="shared" ref="R219:R225" si="23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/>
      <c r="M220" s="66">
        <f t="shared" si="21"/>
        <v>0</v>
      </c>
      <c r="N220" s="17" t="s">
        <v>16</v>
      </c>
      <c r="O220" s="18"/>
      <c r="P220" s="23">
        <f t="shared" si="22"/>
        <v>0</v>
      </c>
      <c r="Q220" s="94"/>
      <c r="R220" s="43">
        <f t="shared" si="23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21"/>
        <v>0</v>
      </c>
      <c r="N221" s="17" t="s">
        <v>16</v>
      </c>
      <c r="O221" s="18"/>
      <c r="P221" s="23">
        <f t="shared" si="22"/>
        <v>0</v>
      </c>
      <c r="Q221" s="94"/>
      <c r="R221" s="43">
        <f t="shared" si="23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21"/>
        <v>0</v>
      </c>
      <c r="N222" s="17" t="s">
        <v>16</v>
      </c>
      <c r="O222" s="18"/>
      <c r="P222" s="23">
        <f t="shared" si="22"/>
        <v>0</v>
      </c>
      <c r="Q222" s="94"/>
      <c r="R222" s="43">
        <f t="shared" si="23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21"/>
        <v>0</v>
      </c>
      <c r="N223" s="17" t="s">
        <v>16</v>
      </c>
      <c r="O223" s="18"/>
      <c r="P223" s="23">
        <f t="shared" si="22"/>
        <v>0</v>
      </c>
      <c r="Q223" s="94"/>
      <c r="R223" s="43">
        <f t="shared" si="23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21"/>
        <v>0</v>
      </c>
      <c r="N224" s="17" t="s">
        <v>16</v>
      </c>
      <c r="O224" s="18"/>
      <c r="P224" s="23">
        <f t="shared" si="22"/>
        <v>0</v>
      </c>
      <c r="Q224" s="94"/>
      <c r="R224" s="43">
        <f t="shared" si="23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si="21"/>
        <v>0</v>
      </c>
      <c r="N225" s="17" t="s">
        <v>16</v>
      </c>
      <c r="O225" s="18"/>
      <c r="P225" s="23">
        <f t="shared" si="22"/>
        <v>0</v>
      </c>
      <c r="Q225" s="94"/>
      <c r="R225" s="43">
        <f t="shared" si="23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1239.5300000000002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3685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430</v>
      </c>
      <c r="O230" s="2">
        <v>280</v>
      </c>
      <c r="P230" s="2">
        <v>150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65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3175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3175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W312"/>
  <sheetViews>
    <sheetView zoomScale="80" zoomScaleNormal="80" workbookViewId="0">
      <pane xSplit="10" ySplit="4" topLeftCell="K227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4</v>
      </c>
      <c r="F5" s="72">
        <v>0</v>
      </c>
      <c r="G5" s="46">
        <f t="shared" ref="G5:G52" si="0">E5+F5</f>
        <v>4</v>
      </c>
      <c r="H5" s="82">
        <v>0</v>
      </c>
      <c r="I5" s="80">
        <v>0</v>
      </c>
      <c r="J5" s="46">
        <f t="shared" ref="J5:J52" si="1">+G5-H5-K5-I5</f>
        <v>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33</v>
      </c>
      <c r="F6" s="72">
        <v>0</v>
      </c>
      <c r="G6" s="46">
        <f t="shared" si="0"/>
        <v>33</v>
      </c>
      <c r="H6" s="82">
        <v>0</v>
      </c>
      <c r="I6" s="80">
        <v>0</v>
      </c>
      <c r="J6" s="46">
        <f t="shared" si="1"/>
        <v>26</v>
      </c>
      <c r="K6" s="73">
        <v>7</v>
      </c>
      <c r="L6" s="15">
        <v>100</v>
      </c>
      <c r="M6" s="66">
        <f t="shared" ref="M6:M78" si="2">+L6*K6</f>
        <v>700</v>
      </c>
      <c r="N6" s="17" t="s">
        <v>16</v>
      </c>
      <c r="O6" s="18"/>
      <c r="P6" s="23">
        <f t="shared" ref="P6:P78" si="3">SUM(M6-O6)</f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7</v>
      </c>
      <c r="F11" s="72">
        <v>0</v>
      </c>
      <c r="G11" s="46">
        <f t="shared" si="0"/>
        <v>7</v>
      </c>
      <c r="H11" s="82">
        <v>0</v>
      </c>
      <c r="I11" s="80">
        <v>0</v>
      </c>
      <c r="J11" s="46">
        <f t="shared" si="1"/>
        <v>6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7</v>
      </c>
      <c r="F14" s="72">
        <v>0</v>
      </c>
      <c r="G14" s="46">
        <f t="shared" si="0"/>
        <v>7</v>
      </c>
      <c r="H14" s="82">
        <v>0</v>
      </c>
      <c r="I14" s="80">
        <v>0</v>
      </c>
      <c r="J14" s="46">
        <f t="shared" si="1"/>
        <v>6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6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6</v>
      </c>
      <c r="F22" s="72">
        <v>0</v>
      </c>
      <c r="G22" s="46">
        <f t="shared" si="0"/>
        <v>6</v>
      </c>
      <c r="H22" s="82">
        <v>0</v>
      </c>
      <c r="I22" s="80">
        <v>0</v>
      </c>
      <c r="J22" s="46">
        <f t="shared" si="1"/>
        <v>3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3</v>
      </c>
      <c r="F25" s="72">
        <v>0</v>
      </c>
      <c r="G25" s="46">
        <f t="shared" si="0"/>
        <v>3</v>
      </c>
      <c r="H25" s="82">
        <v>0</v>
      </c>
      <c r="I25" s="80">
        <v>0</v>
      </c>
      <c r="J25" s="46">
        <f t="shared" si="1"/>
        <v>2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3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10</v>
      </c>
      <c r="F32" s="72">
        <v>0</v>
      </c>
      <c r="G32" s="46">
        <f t="shared" si="0"/>
        <v>10</v>
      </c>
      <c r="H32" s="82">
        <v>0</v>
      </c>
      <c r="I32" s="80">
        <v>0</v>
      </c>
      <c r="J32" s="46">
        <f t="shared" si="1"/>
        <v>3</v>
      </c>
      <c r="K32" s="73">
        <v>7</v>
      </c>
      <c r="L32" s="15">
        <v>130</v>
      </c>
      <c r="M32" s="66">
        <f t="shared" si="2"/>
        <v>910</v>
      </c>
      <c r="N32" s="17" t="s">
        <v>16</v>
      </c>
      <c r="O32" s="18"/>
      <c r="P32" s="23">
        <f t="shared" si="3"/>
        <v>910</v>
      </c>
      <c r="Q32" s="94">
        <v>46.37</v>
      </c>
      <c r="R32" s="43">
        <f t="shared" si="4"/>
        <v>324.58999999999997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0</v>
      </c>
      <c r="K38" s="73">
        <v>5</v>
      </c>
      <c r="L38" s="15">
        <v>50</v>
      </c>
      <c r="M38" s="66">
        <f t="shared" si="2"/>
        <v>250</v>
      </c>
      <c r="N38" s="17" t="s">
        <v>16</v>
      </c>
      <c r="O38" s="18"/>
      <c r="P38" s="23">
        <f t="shared" si="3"/>
        <v>250</v>
      </c>
      <c r="Q38" s="94">
        <v>27.84</v>
      </c>
      <c r="R38" s="43">
        <f t="shared" si="4"/>
        <v>139.19999999999999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3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7</v>
      </c>
      <c r="F45" s="72">
        <v>0</v>
      </c>
      <c r="G45" s="46">
        <f t="shared" si="0"/>
        <v>7</v>
      </c>
      <c r="H45" s="82">
        <v>0</v>
      </c>
      <c r="I45" s="80">
        <v>0</v>
      </c>
      <c r="J45" s="46">
        <f t="shared" si="1"/>
        <v>7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9</v>
      </c>
      <c r="F46" s="72">
        <v>0</v>
      </c>
      <c r="G46" s="46">
        <f t="shared" si="0"/>
        <v>9</v>
      </c>
      <c r="H46" s="82">
        <v>0</v>
      </c>
      <c r="I46" s="80">
        <v>0</v>
      </c>
      <c r="J46" s="46">
        <f t="shared" si="1"/>
        <v>9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6</v>
      </c>
      <c r="F47" s="72">
        <v>0</v>
      </c>
      <c r="G47" s="46">
        <f>E47+F47</f>
        <v>6</v>
      </c>
      <c r="H47" s="82">
        <v>0</v>
      </c>
      <c r="I47" s="80">
        <v>0</v>
      </c>
      <c r="J47" s="46">
        <f>+G47-H47-K47-I47</f>
        <v>6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7</v>
      </c>
      <c r="F48" s="72">
        <v>0</v>
      </c>
      <c r="G48" s="46">
        <f t="shared" si="0"/>
        <v>7</v>
      </c>
      <c r="H48" s="82">
        <v>0</v>
      </c>
      <c r="I48" s="80">
        <v>0</v>
      </c>
      <c r="J48" s="46">
        <f t="shared" si="1"/>
        <v>6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3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>SUM(M50-O50)</f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10</v>
      </c>
      <c r="F52" s="72">
        <v>0</v>
      </c>
      <c r="G52" s="46">
        <f t="shared" si="0"/>
        <v>10</v>
      </c>
      <c r="H52" s="82">
        <v>0</v>
      </c>
      <c r="I52" s="80">
        <v>0</v>
      </c>
      <c r="J52" s="46">
        <f t="shared" si="1"/>
        <v>9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2</v>
      </c>
      <c r="F64" s="72">
        <v>0</v>
      </c>
      <c r="G64" s="46">
        <f t="shared" si="5"/>
        <v>2</v>
      </c>
      <c r="H64" s="82">
        <v>0</v>
      </c>
      <c r="I64" s="80">
        <v>0</v>
      </c>
      <c r="J64" s="46">
        <f t="shared" si="6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2</v>
      </c>
      <c r="F65" s="72">
        <v>0</v>
      </c>
      <c r="G65" s="46">
        <f t="shared" si="5"/>
        <v>2</v>
      </c>
      <c r="H65" s="82">
        <v>0</v>
      </c>
      <c r="I65" s="80">
        <v>0</v>
      </c>
      <c r="J65" s="46">
        <f t="shared" si="6"/>
        <v>0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/>
      <c r="P65" s="23">
        <f t="shared" si="3"/>
        <v>100</v>
      </c>
      <c r="Q65" s="94">
        <v>23.12</v>
      </c>
      <c r="R65" s="43">
        <f t="shared" si="4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5</v>
      </c>
      <c r="F73" s="72">
        <v>0</v>
      </c>
      <c r="G73" s="46">
        <f t="shared" si="5"/>
        <v>5</v>
      </c>
      <c r="H73" s="82">
        <v>0</v>
      </c>
      <c r="I73" s="80">
        <v>0</v>
      </c>
      <c r="J73" s="46">
        <f t="shared" si="6"/>
        <v>4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5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0</v>
      </c>
      <c r="K86" s="73">
        <v>5</v>
      </c>
      <c r="L86" s="21">
        <v>35</v>
      </c>
      <c r="M86" s="66">
        <f t="shared" si="7"/>
        <v>175</v>
      </c>
      <c r="N86" s="17" t="s">
        <v>16</v>
      </c>
      <c r="O86" s="18"/>
      <c r="P86" s="23">
        <f t="shared" si="8"/>
        <v>175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16</v>
      </c>
      <c r="F98" s="72">
        <v>0</v>
      </c>
      <c r="G98" s="46">
        <f t="shared" si="5"/>
        <v>16</v>
      </c>
      <c r="H98" s="82">
        <v>0</v>
      </c>
      <c r="I98" s="80">
        <v>0</v>
      </c>
      <c r="J98" s="46">
        <f t="shared" si="6"/>
        <v>14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>SUM(M98-O98)</f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4</v>
      </c>
      <c r="F99" s="72">
        <v>0</v>
      </c>
      <c r="G99" s="46">
        <f t="shared" si="5"/>
        <v>4</v>
      </c>
      <c r="H99" s="82">
        <v>0</v>
      </c>
      <c r="I99" s="80">
        <v>0</v>
      </c>
      <c r="J99" s="46">
        <f t="shared" si="6"/>
        <v>3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14</v>
      </c>
      <c r="F101" s="72">
        <v>0</v>
      </c>
      <c r="G101" s="46">
        <f t="shared" si="5"/>
        <v>14</v>
      </c>
      <c r="H101" s="82">
        <v>0</v>
      </c>
      <c r="I101" s="80">
        <v>0</v>
      </c>
      <c r="J101" s="46">
        <f t="shared" si="6"/>
        <v>13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5</v>
      </c>
      <c r="F116" s="72">
        <v>0</v>
      </c>
      <c r="G116" s="46">
        <f t="shared" si="5"/>
        <v>5</v>
      </c>
      <c r="H116" s="82">
        <v>0</v>
      </c>
      <c r="I116" s="80">
        <v>0</v>
      </c>
      <c r="J116" s="46">
        <f t="shared" si="6"/>
        <v>1</v>
      </c>
      <c r="K116" s="73">
        <v>4</v>
      </c>
      <c r="L116" s="22">
        <v>50</v>
      </c>
      <c r="M116" s="66">
        <f t="shared" si="7"/>
        <v>200</v>
      </c>
      <c r="N116" s="17" t="s">
        <v>16</v>
      </c>
      <c r="O116" s="18"/>
      <c r="P116" s="23">
        <f t="shared" si="8"/>
        <v>200</v>
      </c>
      <c r="Q116" s="94">
        <v>9.91</v>
      </c>
      <c r="R116" s="43">
        <f t="shared" si="9"/>
        <v>39.64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4</v>
      </c>
      <c r="F117" s="72">
        <v>0</v>
      </c>
      <c r="G117" s="46">
        <f t="shared" ref="G117:G180" si="10">E117+F117</f>
        <v>4</v>
      </c>
      <c r="H117" s="82">
        <v>0</v>
      </c>
      <c r="I117" s="80">
        <v>0</v>
      </c>
      <c r="J117" s="46">
        <f t="shared" ref="J117:J180" si="11">+G117-H117-K117-I117</f>
        <v>1</v>
      </c>
      <c r="K117" s="73">
        <v>3</v>
      </c>
      <c r="L117" s="22">
        <v>60</v>
      </c>
      <c r="M117" s="66">
        <f t="shared" si="7"/>
        <v>180</v>
      </c>
      <c r="N117" s="17" t="s">
        <v>16</v>
      </c>
      <c r="O117" s="18"/>
      <c r="P117" s="23">
        <f t="shared" si="8"/>
        <v>180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4</v>
      </c>
      <c r="F144" s="72">
        <v>0</v>
      </c>
      <c r="G144" s="46">
        <f t="shared" si="10"/>
        <v>4</v>
      </c>
      <c r="H144" s="82">
        <v>0</v>
      </c>
      <c r="I144" s="80">
        <v>0</v>
      </c>
      <c r="J144" s="46">
        <f t="shared" si="11"/>
        <v>4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8</v>
      </c>
      <c r="F152" s="72">
        <v>0</v>
      </c>
      <c r="G152" s="46">
        <f t="shared" si="10"/>
        <v>8</v>
      </c>
      <c r="H152" s="82">
        <v>0</v>
      </c>
      <c r="I152" s="80">
        <v>0</v>
      </c>
      <c r="J152" s="46">
        <f t="shared" si="11"/>
        <v>8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17</v>
      </c>
      <c r="F154" s="72">
        <v>0</v>
      </c>
      <c r="G154" s="46">
        <f t="shared" si="10"/>
        <v>17</v>
      </c>
      <c r="H154" s="82">
        <v>0</v>
      </c>
      <c r="I154" s="80">
        <v>0</v>
      </c>
      <c r="J154" s="46">
        <f t="shared" si="11"/>
        <v>9</v>
      </c>
      <c r="K154" s="73">
        <v>8</v>
      </c>
      <c r="L154" s="15">
        <v>50</v>
      </c>
      <c r="M154" s="66">
        <f>+L154*K154</f>
        <v>400</v>
      </c>
      <c r="N154" s="17" t="s">
        <v>16</v>
      </c>
      <c r="O154" s="18"/>
      <c r="P154" s="23">
        <f>SUM(M154-O154)</f>
        <v>400</v>
      </c>
      <c r="Q154" s="94">
        <v>29.96</v>
      </c>
      <c r="R154" s="43">
        <f>+K154*Q154</f>
        <v>239.68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6</v>
      </c>
      <c r="F164" s="72">
        <v>0</v>
      </c>
      <c r="G164" s="46">
        <f t="shared" si="10"/>
        <v>6</v>
      </c>
      <c r="H164" s="82">
        <v>0</v>
      </c>
      <c r="I164" s="80">
        <v>0</v>
      </c>
      <c r="J164" s="46">
        <f t="shared" si="11"/>
        <v>5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20</v>
      </c>
      <c r="F167" s="72">
        <v>0</v>
      </c>
      <c r="G167" s="46">
        <f t="shared" si="10"/>
        <v>20</v>
      </c>
      <c r="H167" s="82">
        <v>0</v>
      </c>
      <c r="I167" s="80">
        <v>0</v>
      </c>
      <c r="J167" s="46">
        <f t="shared" si="11"/>
        <v>19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/>
      <c r="P167" s="23">
        <f t="shared" si="13"/>
        <v>60</v>
      </c>
      <c r="Q167" s="94">
        <v>38</v>
      </c>
      <c r="R167" s="43">
        <f t="shared" si="14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16</v>
      </c>
      <c r="F168" s="72">
        <v>0</v>
      </c>
      <c r="G168" s="46">
        <f t="shared" si="10"/>
        <v>16</v>
      </c>
      <c r="H168" s="82">
        <v>0</v>
      </c>
      <c r="I168" s="80">
        <v>0</v>
      </c>
      <c r="J168" s="46">
        <f t="shared" si="11"/>
        <v>14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103</v>
      </c>
      <c r="F179" s="72">
        <v>0</v>
      </c>
      <c r="G179" s="46">
        <f t="shared" si="10"/>
        <v>103</v>
      </c>
      <c r="H179" s="82">
        <v>0</v>
      </c>
      <c r="I179" s="80">
        <v>0</v>
      </c>
      <c r="J179" s="46">
        <f t="shared" si="11"/>
        <v>96</v>
      </c>
      <c r="K179" s="73">
        <v>7</v>
      </c>
      <c r="L179" s="20">
        <v>55</v>
      </c>
      <c r="M179" s="66">
        <f t="shared" si="12"/>
        <v>385</v>
      </c>
      <c r="N179" s="17" t="s">
        <v>16</v>
      </c>
      <c r="O179" s="18"/>
      <c r="P179" s="23">
        <f t="shared" si="13"/>
        <v>385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8</v>
      </c>
      <c r="F191" s="72">
        <v>0</v>
      </c>
      <c r="G191" s="46">
        <f t="shared" si="15"/>
        <v>8</v>
      </c>
      <c r="H191" s="82">
        <v>0</v>
      </c>
      <c r="I191" s="80">
        <v>0</v>
      </c>
      <c r="J191" s="46">
        <f t="shared" si="16"/>
        <v>8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+'18'!J215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+'18'!J217</f>
        <v>9</v>
      </c>
      <c r="F217" s="72">
        <v>0</v>
      </c>
      <c r="G217" s="46">
        <f t="shared" si="15"/>
        <v>9</v>
      </c>
      <c r="H217" s="82">
        <v>0</v>
      </c>
      <c r="I217" s="80">
        <v>0</v>
      </c>
      <c r="J217" s="46">
        <f t="shared" si="16"/>
        <v>9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>+G222-H222-K222-I222</f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3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3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1643.8700000000001</v>
      </c>
      <c r="S226" s="77"/>
    </row>
    <row r="227" spans="1:23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3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5110</v>
      </c>
    </row>
    <row r="229" spans="1:23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3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1315</v>
      </c>
      <c r="O230" s="2">
        <v>100</v>
      </c>
      <c r="P230" s="2">
        <v>60</v>
      </c>
      <c r="Q230" s="92">
        <v>150</v>
      </c>
      <c r="R230" s="2">
        <v>200</v>
      </c>
      <c r="S230" s="2">
        <v>120</v>
      </c>
      <c r="T230" s="2">
        <v>205</v>
      </c>
      <c r="U230" s="2">
        <v>50</v>
      </c>
      <c r="V230" s="2">
        <v>250</v>
      </c>
      <c r="W230" s="2">
        <v>180</v>
      </c>
    </row>
    <row r="231" spans="1:23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3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3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23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3780</v>
      </c>
    </row>
    <row r="235" spans="1:23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3780</v>
      </c>
    </row>
    <row r="236" spans="1:23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3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3" x14ac:dyDescent="0.6">
      <c r="J238" s="2"/>
      <c r="L238" s="2"/>
    </row>
    <row r="239" spans="1:23" ht="24.6" x14ac:dyDescent="0.65">
      <c r="J239" s="2"/>
      <c r="L239" s="74" t="s">
        <v>273</v>
      </c>
      <c r="M239" s="2" t="s">
        <v>309</v>
      </c>
    </row>
    <row r="240" spans="1:23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12"/>
  <sheetViews>
    <sheetView zoomScale="80" zoomScaleNormal="80" workbookViewId="0">
      <pane xSplit="10" ySplit="4" topLeftCell="K95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4</v>
      </c>
      <c r="F5" s="72">
        <v>0</v>
      </c>
      <c r="G5" s="46">
        <f t="shared" ref="G5:G52" si="0">E5+F5</f>
        <v>4</v>
      </c>
      <c r="H5" s="82">
        <v>0</v>
      </c>
      <c r="I5" s="80">
        <v>0</v>
      </c>
      <c r="J5" s="46">
        <f t="shared" ref="J5:J52" si="1">+G5-H5-K5-I5</f>
        <v>3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26</v>
      </c>
      <c r="F6" s="72">
        <v>0</v>
      </c>
      <c r="G6" s="46">
        <f t="shared" si="0"/>
        <v>26</v>
      </c>
      <c r="H6" s="82">
        <v>0</v>
      </c>
      <c r="I6" s="80">
        <v>0</v>
      </c>
      <c r="J6" s="46">
        <f t="shared" si="1"/>
        <v>23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4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6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3</v>
      </c>
      <c r="F22" s="72">
        <v>0</v>
      </c>
      <c r="G22" s="46">
        <f t="shared" si="0"/>
        <v>3</v>
      </c>
      <c r="H22" s="82">
        <v>0</v>
      </c>
      <c r="I22" s="80">
        <v>0</v>
      </c>
      <c r="J22" s="46">
        <f t="shared" si="1"/>
        <v>1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2</v>
      </c>
      <c r="F25" s="72">
        <v>0</v>
      </c>
      <c r="G25" s="46">
        <f t="shared" si="0"/>
        <v>2</v>
      </c>
      <c r="H25" s="82">
        <v>0</v>
      </c>
      <c r="I25" s="80">
        <v>0</v>
      </c>
      <c r="J25" s="46">
        <f t="shared" si="1"/>
        <v>1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0</v>
      </c>
      <c r="F28" s="72">
        <v>2</v>
      </c>
      <c r="G28" s="46">
        <f t="shared" si="0"/>
        <v>2</v>
      </c>
      <c r="H28" s="82">
        <v>0</v>
      </c>
      <c r="I28" s="80">
        <v>0</v>
      </c>
      <c r="J28" s="46">
        <f t="shared" si="1"/>
        <v>1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0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0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1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0</v>
      </c>
      <c r="K39" s="73">
        <v>3</v>
      </c>
      <c r="L39" s="15">
        <v>50</v>
      </c>
      <c r="M39" s="66">
        <f t="shared" si="2"/>
        <v>150</v>
      </c>
      <c r="N39" s="17" t="s">
        <v>16</v>
      </c>
      <c r="O39" s="18"/>
      <c r="P39" s="23">
        <f t="shared" si="3"/>
        <v>150</v>
      </c>
      <c r="Q39" s="94">
        <v>27.12</v>
      </c>
      <c r="R39" s="43">
        <f t="shared" si="4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7</v>
      </c>
      <c r="F45" s="72">
        <v>0</v>
      </c>
      <c r="G45" s="46">
        <f t="shared" si="0"/>
        <v>7</v>
      </c>
      <c r="H45" s="82">
        <v>0</v>
      </c>
      <c r="I45" s="80">
        <v>0</v>
      </c>
      <c r="J45" s="46">
        <f t="shared" si="1"/>
        <v>7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9</v>
      </c>
      <c r="F46" s="72">
        <v>0</v>
      </c>
      <c r="G46" s="46">
        <f t="shared" si="0"/>
        <v>9</v>
      </c>
      <c r="H46" s="82">
        <v>0</v>
      </c>
      <c r="I46" s="80">
        <v>0</v>
      </c>
      <c r="J46" s="46">
        <f t="shared" si="1"/>
        <v>8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6</v>
      </c>
      <c r="F47" s="72">
        <v>0</v>
      </c>
      <c r="G47" s="46">
        <f>E47+F47</f>
        <v>6</v>
      </c>
      <c r="H47" s="82">
        <v>0</v>
      </c>
      <c r="I47" s="80">
        <v>0</v>
      </c>
      <c r="J47" s="46">
        <f>+G47-H47-K47-I47</f>
        <v>5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6</v>
      </c>
      <c r="F48" s="72">
        <v>0</v>
      </c>
      <c r="G48" s="46">
        <f t="shared" si="0"/>
        <v>6</v>
      </c>
      <c r="H48" s="82">
        <v>0</v>
      </c>
      <c r="I48" s="80">
        <v>0</v>
      </c>
      <c r="J48" s="46">
        <f t="shared" si="1"/>
        <v>5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9</v>
      </c>
      <c r="F52" s="72">
        <v>0</v>
      </c>
      <c r="G52" s="46">
        <f t="shared" si="0"/>
        <v>9</v>
      </c>
      <c r="H52" s="82">
        <v>0</v>
      </c>
      <c r="I52" s="80">
        <v>0</v>
      </c>
      <c r="J52" s="46">
        <f t="shared" si="1"/>
        <v>7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2</v>
      </c>
      <c r="F64" s="72">
        <v>0</v>
      </c>
      <c r="G64" s="46">
        <f t="shared" si="5"/>
        <v>2</v>
      </c>
      <c r="H64" s="82">
        <v>0</v>
      </c>
      <c r="I64" s="80">
        <v>0</v>
      </c>
      <c r="J64" s="46">
        <f t="shared" si="6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0</v>
      </c>
      <c r="K73" s="73">
        <v>4</v>
      </c>
      <c r="L73" s="21">
        <v>50</v>
      </c>
      <c r="M73" s="66">
        <f t="shared" si="2"/>
        <v>200</v>
      </c>
      <c r="N73" s="17" t="s">
        <v>16</v>
      </c>
      <c r="O73" s="18"/>
      <c r="P73" s="23">
        <f t="shared" si="3"/>
        <v>200</v>
      </c>
      <c r="Q73" s="94">
        <v>17.09</v>
      </c>
      <c r="R73" s="43">
        <f t="shared" si="4"/>
        <v>68.36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4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14</v>
      </c>
      <c r="F98" s="72">
        <v>0</v>
      </c>
      <c r="G98" s="46">
        <f t="shared" si="5"/>
        <v>14</v>
      </c>
      <c r="H98" s="82">
        <v>0</v>
      </c>
      <c r="I98" s="80">
        <v>0</v>
      </c>
      <c r="J98" s="46">
        <f t="shared" si="6"/>
        <v>13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2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13</v>
      </c>
      <c r="F101" s="72">
        <v>0</v>
      </c>
      <c r="G101" s="46">
        <f t="shared" si="5"/>
        <v>13</v>
      </c>
      <c r="H101" s="82">
        <v>0</v>
      </c>
      <c r="I101" s="80">
        <v>0</v>
      </c>
      <c r="J101" s="46">
        <f t="shared" si="6"/>
        <v>12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1</v>
      </c>
      <c r="F116" s="72">
        <v>0</v>
      </c>
      <c r="G116" s="46">
        <f t="shared" si="5"/>
        <v>1</v>
      </c>
      <c r="H116" s="82">
        <v>0</v>
      </c>
      <c r="I116" s="80">
        <v>0</v>
      </c>
      <c r="J116" s="46">
        <f t="shared" si="6"/>
        <v>0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1</v>
      </c>
      <c r="F117" s="72">
        <v>0</v>
      </c>
      <c r="G117" s="46">
        <f t="shared" ref="G117:G180" si="10">E117+F117</f>
        <v>1</v>
      </c>
      <c r="H117" s="82">
        <v>0</v>
      </c>
      <c r="I117" s="80">
        <v>0</v>
      </c>
      <c r="J117" s="46">
        <f t="shared" ref="J117:J180" si="11">+G117-H117-K117-I117</f>
        <v>0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4</v>
      </c>
      <c r="F144" s="72">
        <v>0</v>
      </c>
      <c r="G144" s="46">
        <f t="shared" si="10"/>
        <v>4</v>
      </c>
      <c r="H144" s="82">
        <v>0</v>
      </c>
      <c r="I144" s="80">
        <v>0</v>
      </c>
      <c r="J144" s="46">
        <f t="shared" si="11"/>
        <v>4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8</v>
      </c>
      <c r="F152" s="72">
        <v>0</v>
      </c>
      <c r="G152" s="46">
        <f t="shared" si="10"/>
        <v>8</v>
      </c>
      <c r="H152" s="82">
        <v>0</v>
      </c>
      <c r="I152" s="80">
        <v>0</v>
      </c>
      <c r="J152" s="46">
        <f t="shared" si="11"/>
        <v>8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9</v>
      </c>
      <c r="F154" s="72">
        <v>0</v>
      </c>
      <c r="G154" s="46">
        <f t="shared" si="10"/>
        <v>9</v>
      </c>
      <c r="H154" s="82">
        <v>0</v>
      </c>
      <c r="I154" s="80">
        <v>0</v>
      </c>
      <c r="J154" s="46">
        <f t="shared" si="11"/>
        <v>7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>SUM(M154-O154)</f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5</v>
      </c>
      <c r="F164" s="72">
        <v>0</v>
      </c>
      <c r="G164" s="46">
        <f t="shared" si="10"/>
        <v>5</v>
      </c>
      <c r="H164" s="82">
        <v>0</v>
      </c>
      <c r="I164" s="80">
        <v>0</v>
      </c>
      <c r="J164" s="46">
        <f t="shared" si="11"/>
        <v>5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19</v>
      </c>
      <c r="F167" s="72">
        <v>0</v>
      </c>
      <c r="G167" s="46">
        <f t="shared" si="10"/>
        <v>19</v>
      </c>
      <c r="H167" s="82">
        <v>0</v>
      </c>
      <c r="I167" s="80">
        <v>0</v>
      </c>
      <c r="J167" s="46">
        <f t="shared" si="11"/>
        <v>17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14</v>
      </c>
      <c r="F168" s="72">
        <v>0</v>
      </c>
      <c r="G168" s="46">
        <f t="shared" si="10"/>
        <v>14</v>
      </c>
      <c r="H168" s="82">
        <v>0</v>
      </c>
      <c r="I168" s="80">
        <v>0</v>
      </c>
      <c r="J168" s="46">
        <f t="shared" si="11"/>
        <v>10</v>
      </c>
      <c r="K168" s="73">
        <v>4</v>
      </c>
      <c r="L168" s="20">
        <v>120</v>
      </c>
      <c r="M168" s="66">
        <f t="shared" si="12"/>
        <v>480</v>
      </c>
      <c r="N168" s="17" t="s">
        <v>16</v>
      </c>
      <c r="O168" s="18"/>
      <c r="P168" s="23">
        <f t="shared" si="13"/>
        <v>480</v>
      </c>
      <c r="Q168" s="94">
        <v>73</v>
      </c>
      <c r="R168" s="43">
        <f t="shared" si="14"/>
        <v>292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96</v>
      </c>
      <c r="F179" s="72">
        <v>0</v>
      </c>
      <c r="G179" s="46">
        <f t="shared" si="10"/>
        <v>96</v>
      </c>
      <c r="H179" s="82">
        <v>0</v>
      </c>
      <c r="I179" s="80">
        <v>0</v>
      </c>
      <c r="J179" s="46">
        <f t="shared" si="11"/>
        <v>91</v>
      </c>
      <c r="K179" s="73">
        <v>5</v>
      </c>
      <c r="L179" s="20">
        <v>55</v>
      </c>
      <c r="M179" s="66">
        <f t="shared" si="12"/>
        <v>275</v>
      </c>
      <c r="N179" s="17" t="s">
        <v>16</v>
      </c>
      <c r="O179" s="18"/>
      <c r="P179" s="23">
        <f t="shared" si="13"/>
        <v>275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8</v>
      </c>
      <c r="F191" s="72">
        <v>0</v>
      </c>
      <c r="G191" s="46">
        <f t="shared" si="15"/>
        <v>8</v>
      </c>
      <c r="H191" s="82">
        <v>0</v>
      </c>
      <c r="I191" s="80">
        <v>0</v>
      </c>
      <c r="J191" s="46">
        <f t="shared" si="16"/>
        <v>8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+'19'!J215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1</v>
      </c>
      <c r="K215" s="73">
        <v>1</v>
      </c>
      <c r="L215" s="20">
        <v>40</v>
      </c>
      <c r="M215" s="66">
        <f t="shared" si="12"/>
        <v>40</v>
      </c>
      <c r="N215" s="17" t="s">
        <v>16</v>
      </c>
      <c r="O215" s="18"/>
      <c r="P215" s="23">
        <f t="shared" si="13"/>
        <v>40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+'19'!J217</f>
        <v>9</v>
      </c>
      <c r="F217" s="72">
        <v>0</v>
      </c>
      <c r="G217" s="46">
        <f t="shared" si="15"/>
        <v>9</v>
      </c>
      <c r="H217" s="82">
        <v>0</v>
      </c>
      <c r="I217" s="80">
        <v>0</v>
      </c>
      <c r="J217" s="46">
        <f t="shared" si="16"/>
        <v>9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1312.68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3710</v>
      </c>
    </row>
    <row r="229" spans="1:21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1060</v>
      </c>
      <c r="O230" s="2">
        <v>130</v>
      </c>
      <c r="P230" s="2">
        <v>200</v>
      </c>
      <c r="Q230" s="92">
        <v>200</v>
      </c>
      <c r="R230" s="2">
        <v>100</v>
      </c>
      <c r="S230" s="2">
        <v>100</v>
      </c>
      <c r="T230" s="2">
        <v>230</v>
      </c>
      <c r="U230" s="2">
        <v>100</v>
      </c>
    </row>
    <row r="231" spans="1:21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21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2635</v>
      </c>
    </row>
    <row r="235" spans="1:21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2755</v>
      </c>
    </row>
    <row r="236" spans="1:21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120</v>
      </c>
    </row>
    <row r="237" spans="1:21" ht="24.6" x14ac:dyDescent="0.65">
      <c r="E237" s="1"/>
      <c r="F237" s="1"/>
      <c r="J237" s="2"/>
      <c r="L237" s="147" t="s">
        <v>211</v>
      </c>
      <c r="M237" s="148"/>
      <c r="N237" s="33">
        <f>+N235-N234</f>
        <v>120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N222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3</v>
      </c>
      <c r="F5" s="72">
        <v>5</v>
      </c>
      <c r="G5" s="46">
        <f t="shared" ref="G5:G52" si="0">E5+F5</f>
        <v>8</v>
      </c>
      <c r="H5" s="82">
        <v>0</v>
      </c>
      <c r="I5" s="80">
        <v>0</v>
      </c>
      <c r="J5" s="46">
        <f t="shared" ref="J5:J52" si="1">+G5-H5-K5-I5</f>
        <v>7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23</v>
      </c>
      <c r="F6" s="72">
        <v>10</v>
      </c>
      <c r="G6" s="46">
        <f t="shared" si="0"/>
        <v>33</v>
      </c>
      <c r="H6" s="82">
        <v>0</v>
      </c>
      <c r="I6" s="80">
        <v>0</v>
      </c>
      <c r="J6" s="46">
        <f t="shared" si="1"/>
        <v>28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0</v>
      </c>
      <c r="K11" s="73">
        <v>4</v>
      </c>
      <c r="L11" s="15">
        <v>50</v>
      </c>
      <c r="M11" s="66">
        <f t="shared" si="2"/>
        <v>200</v>
      </c>
      <c r="N11" s="17" t="s">
        <v>16</v>
      </c>
      <c r="O11" s="18"/>
      <c r="P11" s="23">
        <f t="shared" si="3"/>
        <v>200</v>
      </c>
      <c r="Q11" s="94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4</v>
      </c>
      <c r="K14" s="73">
        <v>2</v>
      </c>
      <c r="L14" s="15">
        <v>50</v>
      </c>
      <c r="M14" s="66">
        <f t="shared" si="2"/>
        <v>100</v>
      </c>
      <c r="N14" s="17" t="s">
        <v>16</v>
      </c>
      <c r="O14" s="18"/>
      <c r="P14" s="23">
        <f t="shared" si="3"/>
        <v>100</v>
      </c>
      <c r="Q14" s="94">
        <v>21.22</v>
      </c>
      <c r="R14" s="43">
        <f t="shared" si="4"/>
        <v>42.44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5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0</v>
      </c>
      <c r="F20" s="72">
        <v>5</v>
      </c>
      <c r="G20" s="46">
        <f t="shared" si="0"/>
        <v>5</v>
      </c>
      <c r="H20" s="82">
        <v>0</v>
      </c>
      <c r="I20" s="80">
        <v>0</v>
      </c>
      <c r="J20" s="46">
        <f t="shared" si="1"/>
        <v>5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1</v>
      </c>
      <c r="F22" s="72">
        <v>5</v>
      </c>
      <c r="G22" s="46">
        <f t="shared" si="0"/>
        <v>6</v>
      </c>
      <c r="H22" s="82">
        <v>0</v>
      </c>
      <c r="I22" s="80">
        <v>0</v>
      </c>
      <c r="J22" s="46">
        <f t="shared" si="1"/>
        <v>4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1</v>
      </c>
      <c r="F25" s="72">
        <v>0</v>
      </c>
      <c r="G25" s="46">
        <f t="shared" si="0"/>
        <v>1</v>
      </c>
      <c r="H25" s="82">
        <v>0</v>
      </c>
      <c r="I25" s="80">
        <v>0</v>
      </c>
      <c r="J25" s="46">
        <f t="shared" si="1"/>
        <v>0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0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0</v>
      </c>
      <c r="F31" s="72">
        <v>5</v>
      </c>
      <c r="G31" s="46">
        <f t="shared" si="0"/>
        <v>5</v>
      </c>
      <c r="H31" s="82">
        <v>0</v>
      </c>
      <c r="I31" s="80">
        <v>0</v>
      </c>
      <c r="J31" s="46">
        <f t="shared" si="1"/>
        <v>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10</v>
      </c>
      <c r="G32" s="46">
        <f t="shared" si="0"/>
        <v>10</v>
      </c>
      <c r="H32" s="82">
        <v>0</v>
      </c>
      <c r="I32" s="80">
        <v>0</v>
      </c>
      <c r="J32" s="46">
        <f t="shared" si="1"/>
        <v>10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1</v>
      </c>
      <c r="F34" s="72">
        <v>3</v>
      </c>
      <c r="G34" s="46">
        <f t="shared" si="0"/>
        <v>4</v>
      </c>
      <c r="H34" s="82">
        <v>0</v>
      </c>
      <c r="I34" s="80">
        <v>0</v>
      </c>
      <c r="J34" s="46">
        <f t="shared" si="1"/>
        <v>3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0</v>
      </c>
      <c r="F38" s="72">
        <v>5</v>
      </c>
      <c r="G38" s="46">
        <f t="shared" si="0"/>
        <v>5</v>
      </c>
      <c r="H38" s="82">
        <v>0</v>
      </c>
      <c r="I38" s="80">
        <v>0</v>
      </c>
      <c r="J38" s="46">
        <f t="shared" si="1"/>
        <v>3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0</v>
      </c>
      <c r="F39" s="72">
        <v>3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7</v>
      </c>
      <c r="F45" s="72">
        <v>0</v>
      </c>
      <c r="G45" s="46">
        <f t="shared" si="0"/>
        <v>7</v>
      </c>
      <c r="H45" s="82">
        <v>0</v>
      </c>
      <c r="I45" s="80">
        <v>0</v>
      </c>
      <c r="J45" s="46">
        <f t="shared" si="1"/>
        <v>7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8</v>
      </c>
      <c r="F46" s="72">
        <v>0</v>
      </c>
      <c r="G46" s="46">
        <f t="shared" si="0"/>
        <v>8</v>
      </c>
      <c r="H46" s="82">
        <v>0</v>
      </c>
      <c r="I46" s="80">
        <v>0</v>
      </c>
      <c r="J46" s="46">
        <f t="shared" si="1"/>
        <v>5</v>
      </c>
      <c r="K46" s="73">
        <v>3</v>
      </c>
      <c r="L46" s="15">
        <v>50</v>
      </c>
      <c r="M46" s="66">
        <f t="shared" si="2"/>
        <v>150</v>
      </c>
      <c r="N46" s="17" t="s">
        <v>16</v>
      </c>
      <c r="O46" s="18">
        <v>25</v>
      </c>
      <c r="P46" s="23">
        <f t="shared" si="3"/>
        <v>125</v>
      </c>
      <c r="Q46" s="94">
        <v>19.21</v>
      </c>
      <c r="R46" s="43">
        <f t="shared" si="4"/>
        <v>57.63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5</v>
      </c>
      <c r="F47" s="72">
        <v>0</v>
      </c>
      <c r="G47" s="46">
        <f>E47+F47</f>
        <v>5</v>
      </c>
      <c r="H47" s="82">
        <v>0</v>
      </c>
      <c r="I47" s="80">
        <v>0</v>
      </c>
      <c r="J47" s="46">
        <f>+G47-H47-K47-I47</f>
        <v>4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3</v>
      </c>
      <c r="F50" s="72">
        <v>3</v>
      </c>
      <c r="G50" s="46">
        <f>E50+F50</f>
        <v>6</v>
      </c>
      <c r="H50" s="82">
        <v>0</v>
      </c>
      <c r="I50" s="80">
        <v>0</v>
      </c>
      <c r="J50" s="46">
        <f>+G50-H50-K50-I50</f>
        <v>6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7</v>
      </c>
      <c r="F52" s="72">
        <v>0</v>
      </c>
      <c r="G52" s="46">
        <f t="shared" si="0"/>
        <v>7</v>
      </c>
      <c r="H52" s="82">
        <v>0</v>
      </c>
      <c r="I52" s="80">
        <v>0</v>
      </c>
      <c r="J52" s="46">
        <f t="shared" si="1"/>
        <v>6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1</v>
      </c>
      <c r="F64" s="72">
        <v>0</v>
      </c>
      <c r="G64" s="46">
        <f t="shared" si="5"/>
        <v>1</v>
      </c>
      <c r="H64" s="82">
        <v>0</v>
      </c>
      <c r="I64" s="80">
        <v>0</v>
      </c>
      <c r="J64" s="46">
        <f t="shared" si="6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4</v>
      </c>
      <c r="F75" s="72">
        <v>3</v>
      </c>
      <c r="G75" s="46">
        <f t="shared" si="5"/>
        <v>7</v>
      </c>
      <c r="H75" s="82">
        <v>0</v>
      </c>
      <c r="I75" s="80">
        <v>0</v>
      </c>
      <c r="J75" s="46">
        <f t="shared" si="6"/>
        <v>6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13</v>
      </c>
      <c r="F98" s="72">
        <v>0</v>
      </c>
      <c r="G98" s="46">
        <f t="shared" si="5"/>
        <v>13</v>
      </c>
      <c r="H98" s="82">
        <v>0</v>
      </c>
      <c r="I98" s="80">
        <v>0</v>
      </c>
      <c r="J98" s="46">
        <f t="shared" si="6"/>
        <v>12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12</v>
      </c>
      <c r="F101" s="72">
        <v>0</v>
      </c>
      <c r="G101" s="46">
        <f t="shared" si="5"/>
        <v>12</v>
      </c>
      <c r="H101" s="82">
        <v>0</v>
      </c>
      <c r="I101" s="80">
        <v>0</v>
      </c>
      <c r="J101" s="46">
        <f t="shared" si="6"/>
        <v>12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5</v>
      </c>
      <c r="G116" s="46">
        <f t="shared" si="5"/>
        <v>5</v>
      </c>
      <c r="H116" s="82">
        <v>0</v>
      </c>
      <c r="I116" s="80">
        <v>0</v>
      </c>
      <c r="J116" s="46">
        <f t="shared" si="6"/>
        <v>4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5</v>
      </c>
      <c r="G117" s="46">
        <f t="shared" ref="G117:G180" si="10">E117+F117</f>
        <v>5</v>
      </c>
      <c r="H117" s="82">
        <v>0</v>
      </c>
      <c r="I117" s="80">
        <v>0</v>
      </c>
      <c r="J117" s="46">
        <f t="shared" ref="J117:J180" si="11">+G117-H117-K117-I117</f>
        <v>5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4</v>
      </c>
      <c r="F144" s="72">
        <v>0</v>
      </c>
      <c r="G144" s="46">
        <f t="shared" si="10"/>
        <v>4</v>
      </c>
      <c r="H144" s="82">
        <v>0</v>
      </c>
      <c r="I144" s="80">
        <v>0</v>
      </c>
      <c r="J144" s="46">
        <f t="shared" si="11"/>
        <v>4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8</v>
      </c>
      <c r="F152" s="72">
        <v>0</v>
      </c>
      <c r="G152" s="46">
        <f t="shared" si="10"/>
        <v>8</v>
      </c>
      <c r="H152" s="82">
        <v>0</v>
      </c>
      <c r="I152" s="80">
        <v>0</v>
      </c>
      <c r="J152" s="46">
        <f t="shared" si="11"/>
        <v>8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5</v>
      </c>
      <c r="F164" s="72">
        <v>0</v>
      </c>
      <c r="G164" s="46">
        <f t="shared" si="10"/>
        <v>5</v>
      </c>
      <c r="H164" s="82">
        <v>0</v>
      </c>
      <c r="I164" s="80">
        <v>0</v>
      </c>
      <c r="J164" s="46">
        <f t="shared" si="11"/>
        <v>3</v>
      </c>
      <c r="K164" s="73">
        <v>2</v>
      </c>
      <c r="L164" s="20">
        <v>80</v>
      </c>
      <c r="M164" s="66">
        <f t="shared" si="12"/>
        <v>160</v>
      </c>
      <c r="N164" s="17" t="s">
        <v>16</v>
      </c>
      <c r="O164" s="18"/>
      <c r="P164" s="23">
        <f t="shared" si="13"/>
        <v>160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17</v>
      </c>
      <c r="F167" s="72">
        <v>0</v>
      </c>
      <c r="G167" s="46">
        <f t="shared" si="10"/>
        <v>17</v>
      </c>
      <c r="H167" s="82">
        <v>0</v>
      </c>
      <c r="I167" s="80">
        <v>0</v>
      </c>
      <c r="J167" s="46">
        <f t="shared" si="11"/>
        <v>17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10</v>
      </c>
      <c r="F168" s="72">
        <v>0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8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91</v>
      </c>
      <c r="F179" s="72">
        <v>0</v>
      </c>
      <c r="G179" s="46">
        <f t="shared" si="10"/>
        <v>91</v>
      </c>
      <c r="H179" s="82">
        <v>0</v>
      </c>
      <c r="I179" s="80">
        <v>0</v>
      </c>
      <c r="J179" s="46">
        <f t="shared" si="11"/>
        <v>88</v>
      </c>
      <c r="K179" s="73">
        <v>3</v>
      </c>
      <c r="L179" s="20">
        <v>55</v>
      </c>
      <c r="M179" s="66">
        <f t="shared" si="12"/>
        <v>165</v>
      </c>
      <c r="N179" s="17" t="s">
        <v>16</v>
      </c>
      <c r="O179" s="18"/>
      <c r="P179" s="23">
        <f t="shared" si="13"/>
        <v>165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8</v>
      </c>
      <c r="F191" s="72">
        <v>0</v>
      </c>
      <c r="G191" s="46">
        <f t="shared" si="15"/>
        <v>8</v>
      </c>
      <c r="H191" s="82">
        <v>0</v>
      </c>
      <c r="I191" s="80">
        <v>0</v>
      </c>
      <c r="J191" s="46">
        <f t="shared" si="16"/>
        <v>8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+'20'!J215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+'20'!J217</f>
        <v>9</v>
      </c>
      <c r="F217" s="72">
        <v>0</v>
      </c>
      <c r="G217" s="46">
        <f t="shared" si="15"/>
        <v>9</v>
      </c>
      <c r="H217" s="82">
        <v>9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854.29999999999984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2595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775</v>
      </c>
      <c r="O230" s="2">
        <v>225</v>
      </c>
      <c r="P230" s="2">
        <v>100</v>
      </c>
      <c r="Q230" s="92">
        <v>100</v>
      </c>
      <c r="R230" s="2">
        <v>100</v>
      </c>
      <c r="S230" s="2">
        <v>250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25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1780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1780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M224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7</v>
      </c>
      <c r="F5" s="72">
        <v>0</v>
      </c>
      <c r="G5" s="46">
        <f t="shared" ref="G5:G52" si="0">E5+F5</f>
        <v>7</v>
      </c>
      <c r="H5" s="82">
        <v>0</v>
      </c>
      <c r="I5" s="80">
        <v>0</v>
      </c>
      <c r="J5" s="46">
        <f t="shared" ref="J5:J52" si="1">+G5-H5-K5-I5</f>
        <v>2</v>
      </c>
      <c r="K5" s="73">
        <v>5</v>
      </c>
      <c r="L5" s="15">
        <v>50</v>
      </c>
      <c r="M5" s="66">
        <f>+L5*K5</f>
        <v>250</v>
      </c>
      <c r="N5" s="17" t="s">
        <v>16</v>
      </c>
      <c r="O5" s="18"/>
      <c r="P5" s="23">
        <f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28</v>
      </c>
      <c r="F6" s="72">
        <v>0</v>
      </c>
      <c r="G6" s="46">
        <f t="shared" si="0"/>
        <v>28</v>
      </c>
      <c r="H6" s="82">
        <v>0</v>
      </c>
      <c r="I6" s="80">
        <v>0</v>
      </c>
      <c r="J6" s="46">
        <f t="shared" si="1"/>
        <v>25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4</v>
      </c>
      <c r="F14" s="72">
        <v>0</v>
      </c>
      <c r="G14" s="46">
        <f t="shared" si="0"/>
        <v>4</v>
      </c>
      <c r="H14" s="82">
        <v>0</v>
      </c>
      <c r="I14" s="80">
        <v>0</v>
      </c>
      <c r="J14" s="46">
        <f t="shared" si="1"/>
        <v>2</v>
      </c>
      <c r="K14" s="73">
        <v>2</v>
      </c>
      <c r="L14" s="15">
        <v>50</v>
      </c>
      <c r="M14" s="66">
        <f t="shared" si="2"/>
        <v>100</v>
      </c>
      <c r="N14" s="17" t="s">
        <v>16</v>
      </c>
      <c r="O14" s="18"/>
      <c r="P14" s="23">
        <f t="shared" si="3"/>
        <v>100</v>
      </c>
      <c r="Q14" s="94">
        <v>21.22</v>
      </c>
      <c r="R14" s="43">
        <f t="shared" si="4"/>
        <v>42.44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4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5</v>
      </c>
      <c r="F20" s="72">
        <v>0</v>
      </c>
      <c r="G20" s="46">
        <f t="shared" si="0"/>
        <v>5</v>
      </c>
      <c r="H20" s="82">
        <v>0</v>
      </c>
      <c r="I20" s="80">
        <v>0</v>
      </c>
      <c r="J20" s="46">
        <f t="shared" si="1"/>
        <v>5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4</v>
      </c>
      <c r="F22" s="72">
        <v>0</v>
      </c>
      <c r="G22" s="46">
        <f t="shared" si="0"/>
        <v>4</v>
      </c>
      <c r="H22" s="82">
        <v>0</v>
      </c>
      <c r="I22" s="80">
        <v>0</v>
      </c>
      <c r="J22" s="46">
        <f t="shared" si="1"/>
        <v>4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1</v>
      </c>
      <c r="G25" s="46">
        <f t="shared" si="0"/>
        <v>1</v>
      </c>
      <c r="H25" s="82">
        <v>0</v>
      </c>
      <c r="I25" s="80">
        <v>0</v>
      </c>
      <c r="J25" s="46">
        <f t="shared" si="1"/>
        <v>0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3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10</v>
      </c>
      <c r="F32" s="72">
        <v>0</v>
      </c>
      <c r="G32" s="46">
        <f t="shared" si="0"/>
        <v>10</v>
      </c>
      <c r="H32" s="82">
        <v>0</v>
      </c>
      <c r="I32" s="80">
        <v>0</v>
      </c>
      <c r="J32" s="46">
        <f t="shared" si="1"/>
        <v>6</v>
      </c>
      <c r="K32" s="73">
        <v>4</v>
      </c>
      <c r="L32" s="15">
        <v>130</v>
      </c>
      <c r="M32" s="66">
        <f t="shared" si="2"/>
        <v>520</v>
      </c>
      <c r="N32" s="17" t="s">
        <v>16</v>
      </c>
      <c r="O32" s="18"/>
      <c r="P32" s="23">
        <f t="shared" si="3"/>
        <v>520</v>
      </c>
      <c r="Q32" s="94">
        <v>46.37</v>
      </c>
      <c r="R32" s="43">
        <f t="shared" si="4"/>
        <v>185.48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3</v>
      </c>
      <c r="F34" s="72">
        <v>0</v>
      </c>
      <c r="G34" s="46">
        <f t="shared" si="0"/>
        <v>3</v>
      </c>
      <c r="H34" s="82">
        <v>0</v>
      </c>
      <c r="I34" s="80">
        <v>0</v>
      </c>
      <c r="J34" s="46">
        <f t="shared" si="1"/>
        <v>2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3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7</v>
      </c>
      <c r="F45" s="72">
        <v>0</v>
      </c>
      <c r="G45" s="46">
        <f t="shared" si="0"/>
        <v>7</v>
      </c>
      <c r="H45" s="82">
        <v>0</v>
      </c>
      <c r="I45" s="80">
        <v>0</v>
      </c>
      <c r="J45" s="46">
        <f t="shared" si="1"/>
        <v>7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5</v>
      </c>
      <c r="F46" s="72">
        <v>0</v>
      </c>
      <c r="G46" s="46">
        <f t="shared" si="0"/>
        <v>5</v>
      </c>
      <c r="H46" s="82">
        <v>0</v>
      </c>
      <c r="I46" s="80">
        <v>0</v>
      </c>
      <c r="J46" s="46">
        <f t="shared" si="1"/>
        <v>5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4</v>
      </c>
      <c r="F47" s="72">
        <v>0</v>
      </c>
      <c r="G47" s="46">
        <f>E47+F47</f>
        <v>4</v>
      </c>
      <c r="H47" s="82">
        <v>0</v>
      </c>
      <c r="I47" s="80">
        <v>0</v>
      </c>
      <c r="J47" s="46">
        <f>+G47-H47-K47-I47</f>
        <v>3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3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6</v>
      </c>
      <c r="F50" s="72">
        <v>0</v>
      </c>
      <c r="G50" s="46">
        <f>E50+F50</f>
        <v>6</v>
      </c>
      <c r="H50" s="82">
        <v>0</v>
      </c>
      <c r="I50" s="80">
        <v>0</v>
      </c>
      <c r="J50" s="46">
        <f>+G50-H50-K50-I50</f>
        <v>6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4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1</v>
      </c>
      <c r="F64" s="72">
        <v>0</v>
      </c>
      <c r="G64" s="46">
        <f t="shared" si="5"/>
        <v>1</v>
      </c>
      <c r="H64" s="82">
        <v>0</v>
      </c>
      <c r="I64" s="80">
        <v>0</v>
      </c>
      <c r="J64" s="46">
        <f t="shared" si="6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6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12</v>
      </c>
      <c r="F98" s="72">
        <v>0</v>
      </c>
      <c r="G98" s="46">
        <f t="shared" si="5"/>
        <v>12</v>
      </c>
      <c r="H98" s="82">
        <v>0</v>
      </c>
      <c r="I98" s="80">
        <v>0</v>
      </c>
      <c r="J98" s="46">
        <f t="shared" si="6"/>
        <v>12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12</v>
      </c>
      <c r="F101" s="72">
        <v>0</v>
      </c>
      <c r="G101" s="46">
        <f t="shared" si="5"/>
        <v>12</v>
      </c>
      <c r="H101" s="82">
        <v>0</v>
      </c>
      <c r="I101" s="80">
        <v>0</v>
      </c>
      <c r="J101" s="46">
        <f t="shared" si="6"/>
        <v>12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0</v>
      </c>
      <c r="K116" s="73">
        <v>4</v>
      </c>
      <c r="L116" s="22">
        <v>50</v>
      </c>
      <c r="M116" s="66">
        <f t="shared" si="7"/>
        <v>200</v>
      </c>
      <c r="N116" s="17" t="s">
        <v>16</v>
      </c>
      <c r="O116" s="18"/>
      <c r="P116" s="23">
        <f t="shared" si="8"/>
        <v>200</v>
      </c>
      <c r="Q116" s="94">
        <v>9.91</v>
      </c>
      <c r="R116" s="43">
        <f t="shared" si="9"/>
        <v>39.64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5</v>
      </c>
      <c r="F117" s="72">
        <v>0</v>
      </c>
      <c r="G117" s="46">
        <f t="shared" ref="G117:G180" si="10">E117+F117</f>
        <v>5</v>
      </c>
      <c r="H117" s="82">
        <v>0</v>
      </c>
      <c r="I117" s="80">
        <v>0</v>
      </c>
      <c r="J117" s="46">
        <f t="shared" ref="J117:J180" si="11">+G117-H117-K117-I117</f>
        <v>4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4</v>
      </c>
      <c r="F144" s="72">
        <v>0</v>
      </c>
      <c r="G144" s="46">
        <f t="shared" si="10"/>
        <v>4</v>
      </c>
      <c r="H144" s="82">
        <v>0</v>
      </c>
      <c r="I144" s="80">
        <v>0</v>
      </c>
      <c r="J144" s="46">
        <f t="shared" si="11"/>
        <v>4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8</v>
      </c>
      <c r="F152" s="72">
        <v>0</v>
      </c>
      <c r="G152" s="46">
        <f t="shared" si="10"/>
        <v>8</v>
      </c>
      <c r="H152" s="82">
        <v>0</v>
      </c>
      <c r="I152" s="80">
        <v>0</v>
      </c>
      <c r="J152" s="46">
        <f t="shared" si="11"/>
        <v>8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17</v>
      </c>
      <c r="F167" s="72">
        <v>0</v>
      </c>
      <c r="G167" s="46">
        <f t="shared" si="10"/>
        <v>17</v>
      </c>
      <c r="H167" s="82">
        <v>0</v>
      </c>
      <c r="I167" s="80">
        <v>0</v>
      </c>
      <c r="J167" s="46">
        <f t="shared" si="11"/>
        <v>17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8</v>
      </c>
      <c r="F168" s="72">
        <v>0</v>
      </c>
      <c r="G168" s="46">
        <f t="shared" si="10"/>
        <v>8</v>
      </c>
      <c r="H168" s="82">
        <v>0</v>
      </c>
      <c r="I168" s="80">
        <v>0</v>
      </c>
      <c r="J168" s="46">
        <f t="shared" si="11"/>
        <v>7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88</v>
      </c>
      <c r="F179" s="72">
        <v>0</v>
      </c>
      <c r="G179" s="46">
        <f t="shared" si="10"/>
        <v>88</v>
      </c>
      <c r="H179" s="82">
        <v>0</v>
      </c>
      <c r="I179" s="80">
        <v>0</v>
      </c>
      <c r="J179" s="46">
        <f t="shared" si="11"/>
        <v>88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8</v>
      </c>
      <c r="F191" s="72">
        <v>0</v>
      </c>
      <c r="G191" s="46">
        <f t="shared" si="15"/>
        <v>8</v>
      </c>
      <c r="H191" s="82">
        <v>0</v>
      </c>
      <c r="I191" s="80">
        <v>0</v>
      </c>
      <c r="J191" s="46">
        <f t="shared" si="16"/>
        <v>8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+'21'!J215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+'21'!J216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+'21'!J217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+'21'!J218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+'21'!J219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818.7299999999999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2230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910</v>
      </c>
      <c r="O230" s="2">
        <v>130</v>
      </c>
      <c r="P230" s="2">
        <v>100</v>
      </c>
      <c r="Q230" s="92">
        <v>420</v>
      </c>
      <c r="R230" s="2">
        <v>260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1305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1305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L222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2</v>
      </c>
      <c r="F5" s="72">
        <v>5</v>
      </c>
      <c r="G5" s="46">
        <f t="shared" ref="G5:G52" si="0">E5+F5</f>
        <v>7</v>
      </c>
      <c r="H5" s="82">
        <v>0</v>
      </c>
      <c r="I5" s="80">
        <v>0</v>
      </c>
      <c r="J5" s="46">
        <f t="shared" ref="J5:J52" si="1">+G5-H5-K5-I5</f>
        <v>6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25</v>
      </c>
      <c r="F6" s="72">
        <v>10</v>
      </c>
      <c r="G6" s="46">
        <f t="shared" si="0"/>
        <v>35</v>
      </c>
      <c r="H6" s="82">
        <v>0</v>
      </c>
      <c r="I6" s="80">
        <v>0</v>
      </c>
      <c r="J6" s="46">
        <f t="shared" si="1"/>
        <v>33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0</v>
      </c>
      <c r="F11" s="72">
        <v>5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2</v>
      </c>
      <c r="F14" s="72">
        <v>0</v>
      </c>
      <c r="G14" s="46">
        <f t="shared" si="0"/>
        <v>2</v>
      </c>
      <c r="H14" s="82">
        <v>0</v>
      </c>
      <c r="I14" s="80">
        <v>0</v>
      </c>
      <c r="J14" s="46">
        <f t="shared" si="1"/>
        <v>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4</v>
      </c>
      <c r="F18" s="72">
        <v>0</v>
      </c>
      <c r="G18" s="46">
        <f t="shared" si="0"/>
        <v>4</v>
      </c>
      <c r="H18" s="82">
        <v>0</v>
      </c>
      <c r="I18" s="80">
        <v>0</v>
      </c>
      <c r="J18" s="46">
        <f t="shared" si="1"/>
        <v>4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5</v>
      </c>
      <c r="F20" s="72">
        <v>3</v>
      </c>
      <c r="G20" s="46">
        <f t="shared" si="0"/>
        <v>8</v>
      </c>
      <c r="H20" s="82">
        <v>0</v>
      </c>
      <c r="I20" s="80">
        <v>0</v>
      </c>
      <c r="J20" s="46">
        <f t="shared" si="1"/>
        <v>6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4</v>
      </c>
      <c r="F22" s="72">
        <v>10</v>
      </c>
      <c r="G22" s="46">
        <f t="shared" si="0"/>
        <v>14</v>
      </c>
      <c r="H22" s="82">
        <v>0</v>
      </c>
      <c r="I22" s="80">
        <v>0</v>
      </c>
      <c r="J22" s="46">
        <f t="shared" si="1"/>
        <v>14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3</v>
      </c>
      <c r="G25" s="46">
        <f t="shared" si="0"/>
        <v>3</v>
      </c>
      <c r="H25" s="82">
        <v>0</v>
      </c>
      <c r="I25" s="80">
        <v>0</v>
      </c>
      <c r="J25" s="46">
        <f t="shared" si="1"/>
        <v>3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0</v>
      </c>
      <c r="F28" s="72">
        <v>3</v>
      </c>
      <c r="G28" s="46">
        <f t="shared" si="0"/>
        <v>3</v>
      </c>
      <c r="H28" s="82">
        <v>0</v>
      </c>
      <c r="I28" s="80">
        <v>0</v>
      </c>
      <c r="J28" s="46">
        <f t="shared" si="1"/>
        <v>3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3</v>
      </c>
      <c r="F31" s="72">
        <v>10</v>
      </c>
      <c r="G31" s="46">
        <f t="shared" si="0"/>
        <v>13</v>
      </c>
      <c r="H31" s="82">
        <v>0</v>
      </c>
      <c r="I31" s="80">
        <v>0</v>
      </c>
      <c r="J31" s="46">
        <f t="shared" si="1"/>
        <v>10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6</v>
      </c>
      <c r="F32" s="72">
        <v>5</v>
      </c>
      <c r="G32" s="46">
        <f t="shared" si="0"/>
        <v>11</v>
      </c>
      <c r="H32" s="82">
        <v>0</v>
      </c>
      <c r="I32" s="80">
        <v>0</v>
      </c>
      <c r="J32" s="46">
        <f t="shared" si="1"/>
        <v>9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2</v>
      </c>
      <c r="F34" s="72">
        <v>3</v>
      </c>
      <c r="G34" s="46">
        <f t="shared" si="0"/>
        <v>5</v>
      </c>
      <c r="H34" s="82">
        <v>0</v>
      </c>
      <c r="I34" s="80">
        <v>0</v>
      </c>
      <c r="J34" s="46">
        <f t="shared" si="1"/>
        <v>3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3</v>
      </c>
      <c r="F38" s="72">
        <v>3</v>
      </c>
      <c r="G38" s="46">
        <f t="shared" si="0"/>
        <v>6</v>
      </c>
      <c r="H38" s="82">
        <v>0</v>
      </c>
      <c r="I38" s="80">
        <v>0</v>
      </c>
      <c r="J38" s="46">
        <f t="shared" si="1"/>
        <v>5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3</v>
      </c>
      <c r="F39" s="72">
        <v>3</v>
      </c>
      <c r="G39" s="46">
        <f t="shared" si="0"/>
        <v>6</v>
      </c>
      <c r="H39" s="82">
        <v>0</v>
      </c>
      <c r="I39" s="80">
        <v>0</v>
      </c>
      <c r="J39" s="46">
        <f t="shared" si="1"/>
        <v>4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7</v>
      </c>
      <c r="F45" s="72">
        <v>0</v>
      </c>
      <c r="G45" s="46">
        <f t="shared" si="0"/>
        <v>7</v>
      </c>
      <c r="H45" s="82">
        <v>0</v>
      </c>
      <c r="I45" s="80">
        <v>0</v>
      </c>
      <c r="J45" s="46">
        <f t="shared" si="1"/>
        <v>4</v>
      </c>
      <c r="K45" s="73">
        <v>3</v>
      </c>
      <c r="L45" s="15">
        <v>50</v>
      </c>
      <c r="M45" s="66">
        <f t="shared" si="2"/>
        <v>150</v>
      </c>
      <c r="N45" s="17" t="s">
        <v>16</v>
      </c>
      <c r="O45" s="18"/>
      <c r="P45" s="23">
        <f t="shared" si="3"/>
        <v>150</v>
      </c>
      <c r="Q45" s="94">
        <v>19.05</v>
      </c>
      <c r="R45" s="43">
        <f t="shared" si="4"/>
        <v>57.150000000000006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5</v>
      </c>
      <c r="F46" s="72">
        <v>0</v>
      </c>
      <c r="G46" s="46">
        <f t="shared" si="0"/>
        <v>5</v>
      </c>
      <c r="H46" s="82">
        <v>0</v>
      </c>
      <c r="I46" s="80">
        <v>0</v>
      </c>
      <c r="J46" s="46">
        <f t="shared" si="1"/>
        <v>3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3</v>
      </c>
      <c r="F47" s="72">
        <v>0</v>
      </c>
      <c r="G47" s="46">
        <f>E47+F47</f>
        <v>3</v>
      </c>
      <c r="H47" s="82">
        <v>0</v>
      </c>
      <c r="I47" s="80">
        <v>0</v>
      </c>
      <c r="J47" s="46">
        <f>+G47-H47-K47-I47</f>
        <v>0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2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6</v>
      </c>
      <c r="F50" s="72">
        <v>0</v>
      </c>
      <c r="G50" s="46">
        <f>E50+F50</f>
        <v>6</v>
      </c>
      <c r="H50" s="82">
        <v>0</v>
      </c>
      <c r="I50" s="80">
        <v>0</v>
      </c>
      <c r="J50" s="46">
        <f>+G50-H50-K50-I50</f>
        <v>6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1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1</v>
      </c>
      <c r="F64" s="72">
        <v>2</v>
      </c>
      <c r="G64" s="46">
        <f t="shared" si="5"/>
        <v>3</v>
      </c>
      <c r="H64" s="82">
        <v>0</v>
      </c>
      <c r="I64" s="80">
        <v>0</v>
      </c>
      <c r="J64" s="46">
        <f t="shared" si="6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2</v>
      </c>
      <c r="G65" s="46">
        <f t="shared" si="5"/>
        <v>2</v>
      </c>
      <c r="H65" s="82">
        <v>0</v>
      </c>
      <c r="I65" s="80">
        <v>0</v>
      </c>
      <c r="J65" s="46">
        <f t="shared" si="6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3</v>
      </c>
      <c r="G73" s="46">
        <f t="shared" si="5"/>
        <v>3</v>
      </c>
      <c r="H73" s="82">
        <v>0</v>
      </c>
      <c r="I73" s="80">
        <v>0</v>
      </c>
      <c r="J73" s="46">
        <f t="shared" si="6"/>
        <v>1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/>
      <c r="P73" s="23">
        <f t="shared" si="3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2</v>
      </c>
      <c r="K75" s="73">
        <v>4</v>
      </c>
      <c r="L75" s="21">
        <v>50</v>
      </c>
      <c r="M75" s="66">
        <f t="shared" si="2"/>
        <v>200</v>
      </c>
      <c r="N75" s="17" t="s">
        <v>16</v>
      </c>
      <c r="O75" s="18"/>
      <c r="P75" s="23">
        <f t="shared" si="3"/>
        <v>200</v>
      </c>
      <c r="Q75" s="94">
        <v>17.329999999999998</v>
      </c>
      <c r="R75" s="43">
        <f t="shared" si="4"/>
        <v>69.319999999999993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3</v>
      </c>
      <c r="K86" s="73">
        <v>2</v>
      </c>
      <c r="L86" s="21">
        <v>35</v>
      </c>
      <c r="M86" s="66">
        <f t="shared" si="7"/>
        <v>70</v>
      </c>
      <c r="N86" s="17" t="s">
        <v>16</v>
      </c>
      <c r="O86" s="18"/>
      <c r="P86" s="23">
        <f t="shared" si="8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12</v>
      </c>
      <c r="F98" s="72">
        <v>0</v>
      </c>
      <c r="G98" s="46">
        <f t="shared" si="5"/>
        <v>12</v>
      </c>
      <c r="H98" s="82">
        <v>0</v>
      </c>
      <c r="I98" s="80">
        <v>0</v>
      </c>
      <c r="J98" s="46">
        <f t="shared" si="6"/>
        <v>11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12</v>
      </c>
      <c r="F101" s="72">
        <v>5</v>
      </c>
      <c r="G101" s="46">
        <f t="shared" si="5"/>
        <v>17</v>
      </c>
      <c r="H101" s="82">
        <v>0</v>
      </c>
      <c r="I101" s="80">
        <v>0</v>
      </c>
      <c r="J101" s="46">
        <f t="shared" si="6"/>
        <v>17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13</v>
      </c>
      <c r="F102" s="72">
        <v>5</v>
      </c>
      <c r="G102" s="46">
        <f t="shared" si="5"/>
        <v>18</v>
      </c>
      <c r="H102" s="82">
        <v>0</v>
      </c>
      <c r="I102" s="80">
        <v>0</v>
      </c>
      <c r="J102" s="46">
        <f t="shared" si="6"/>
        <v>18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4</v>
      </c>
      <c r="F117" s="72">
        <v>5</v>
      </c>
      <c r="G117" s="46">
        <f t="shared" ref="G117:G180" si="10">E117+F117</f>
        <v>9</v>
      </c>
      <c r="H117" s="82">
        <v>0</v>
      </c>
      <c r="I117" s="80">
        <v>0</v>
      </c>
      <c r="J117" s="46">
        <f t="shared" ref="J117:J180" si="11">+G117-H117-K117-I117</f>
        <v>9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4</v>
      </c>
      <c r="F144" s="72">
        <v>0</v>
      </c>
      <c r="G144" s="46">
        <f t="shared" si="10"/>
        <v>4</v>
      </c>
      <c r="H144" s="82">
        <v>0</v>
      </c>
      <c r="I144" s="80">
        <v>0</v>
      </c>
      <c r="J144" s="46">
        <f t="shared" si="11"/>
        <v>4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8</v>
      </c>
      <c r="F152" s="72">
        <v>0</v>
      </c>
      <c r="G152" s="46">
        <f t="shared" si="10"/>
        <v>8</v>
      </c>
      <c r="H152" s="82">
        <v>0</v>
      </c>
      <c r="I152" s="80">
        <v>0</v>
      </c>
      <c r="J152" s="46">
        <f t="shared" si="11"/>
        <v>8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7</v>
      </c>
      <c r="F154" s="72">
        <v>5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17</v>
      </c>
      <c r="F167" s="72">
        <v>0</v>
      </c>
      <c r="G167" s="46">
        <f t="shared" si="10"/>
        <v>17</v>
      </c>
      <c r="H167" s="82">
        <v>0</v>
      </c>
      <c r="I167" s="80">
        <v>0</v>
      </c>
      <c r="J167" s="46">
        <f t="shared" si="11"/>
        <v>15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7</v>
      </c>
      <c r="F168" s="72">
        <v>10</v>
      </c>
      <c r="G168" s="46">
        <f t="shared" si="10"/>
        <v>17</v>
      </c>
      <c r="H168" s="82">
        <v>0</v>
      </c>
      <c r="I168" s="80">
        <v>0</v>
      </c>
      <c r="J168" s="46">
        <f t="shared" si="11"/>
        <v>17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88</v>
      </c>
      <c r="F179" s="72">
        <v>0</v>
      </c>
      <c r="G179" s="46">
        <f t="shared" si="10"/>
        <v>88</v>
      </c>
      <c r="H179" s="82">
        <v>0</v>
      </c>
      <c r="I179" s="80">
        <v>0</v>
      </c>
      <c r="J179" s="46">
        <f t="shared" si="11"/>
        <v>88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8</v>
      </c>
      <c r="F191" s="72">
        <v>0</v>
      </c>
      <c r="G191" s="46">
        <f t="shared" si="15"/>
        <v>8</v>
      </c>
      <c r="H191" s="82">
        <v>0</v>
      </c>
      <c r="I191" s="80">
        <v>0</v>
      </c>
      <c r="J191" s="46">
        <f t="shared" si="16"/>
        <v>7</v>
      </c>
      <c r="K191" s="73">
        <v>1</v>
      </c>
      <c r="L191" s="20">
        <v>20</v>
      </c>
      <c r="M191" s="66">
        <f t="shared" si="12"/>
        <v>20</v>
      </c>
      <c r="N191" s="17" t="s">
        <v>16</v>
      </c>
      <c r="O191" s="18"/>
      <c r="P191" s="23">
        <f t="shared" si="13"/>
        <v>20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+'22'!J215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+'22'!J216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+'22'!J217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+'22'!J218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+'22'!J219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916.62999999999988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2560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485</v>
      </c>
      <c r="O230" s="2">
        <v>100</v>
      </c>
      <c r="P230" s="2">
        <v>100</v>
      </c>
      <c r="Q230" s="92">
        <v>70</v>
      </c>
      <c r="R230" s="2">
        <v>165</v>
      </c>
      <c r="S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2060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2060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12"/>
  <sheetViews>
    <sheetView zoomScale="80" zoomScaleNormal="80" workbookViewId="0">
      <pane xSplit="10" ySplit="4" topLeftCell="M224" activePane="bottomRight" state="frozen"/>
      <selection activeCell="M219" sqref="M219"/>
      <selection pane="topRight" activeCell="M219" sqref="M219"/>
      <selection pane="bottomLeft" activeCell="M219" sqref="M219"/>
      <selection pane="bottomRight" activeCell="M219" sqref="M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6</v>
      </c>
      <c r="F5" s="72">
        <v>0</v>
      </c>
      <c r="G5" s="46">
        <f t="shared" ref="G5:G52" si="0">E5+F5</f>
        <v>6</v>
      </c>
      <c r="H5" s="82">
        <v>0</v>
      </c>
      <c r="I5" s="80">
        <v>0</v>
      </c>
      <c r="J5" s="46">
        <f t="shared" ref="J5:J52" si="1">+G5-H5-K5-I5</f>
        <v>0</v>
      </c>
      <c r="K5" s="73">
        <v>6</v>
      </c>
      <c r="L5" s="15">
        <v>50</v>
      </c>
      <c r="M5" s="66">
        <f>+L5*K5</f>
        <v>300</v>
      </c>
      <c r="N5" s="17" t="s">
        <v>16</v>
      </c>
      <c r="O5" s="18"/>
      <c r="P5" s="23">
        <f>SUM(M5-O5)</f>
        <v>300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33</v>
      </c>
      <c r="F6" s="72">
        <v>0</v>
      </c>
      <c r="G6" s="46">
        <f t="shared" si="0"/>
        <v>33</v>
      </c>
      <c r="H6" s="82">
        <v>0</v>
      </c>
      <c r="I6" s="80">
        <v>0</v>
      </c>
      <c r="J6" s="46">
        <f t="shared" si="1"/>
        <v>18</v>
      </c>
      <c r="K6" s="73">
        <v>15</v>
      </c>
      <c r="L6" s="15">
        <v>100</v>
      </c>
      <c r="M6" s="66">
        <f t="shared" ref="M6:M78" si="2">+L6*K6</f>
        <v>1500</v>
      </c>
      <c r="N6" s="17" t="s">
        <v>16</v>
      </c>
      <c r="O6" s="18"/>
      <c r="P6" s="23">
        <f t="shared" ref="P6:P78" si="3">SUM(M6-O6)</f>
        <v>1500</v>
      </c>
      <c r="Q6" s="94">
        <v>39.29</v>
      </c>
      <c r="R6" s="43">
        <f t="shared" ref="R6:R78" si="4">+K6*Q6</f>
        <v>589.35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4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2</v>
      </c>
      <c r="F14" s="72">
        <v>0</v>
      </c>
      <c r="G14" s="46">
        <f t="shared" si="0"/>
        <v>2</v>
      </c>
      <c r="H14" s="82">
        <v>0</v>
      </c>
      <c r="I14" s="80">
        <v>0</v>
      </c>
      <c r="J14" s="46">
        <f t="shared" si="1"/>
        <v>1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4</v>
      </c>
      <c r="F18" s="72">
        <v>0</v>
      </c>
      <c r="G18" s="46">
        <f t="shared" si="0"/>
        <v>4</v>
      </c>
      <c r="H18" s="82">
        <v>0</v>
      </c>
      <c r="I18" s="80">
        <v>0</v>
      </c>
      <c r="J18" s="46">
        <f t="shared" si="1"/>
        <v>3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6</v>
      </c>
      <c r="F20" s="72">
        <v>0</v>
      </c>
      <c r="G20" s="46">
        <f t="shared" si="0"/>
        <v>6</v>
      </c>
      <c r="H20" s="82">
        <v>0</v>
      </c>
      <c r="I20" s="80">
        <v>0</v>
      </c>
      <c r="J20" s="46">
        <f t="shared" si="1"/>
        <v>4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14</v>
      </c>
      <c r="F22" s="72">
        <v>0</v>
      </c>
      <c r="G22" s="46">
        <f t="shared" si="0"/>
        <v>14</v>
      </c>
      <c r="H22" s="82">
        <v>0</v>
      </c>
      <c r="I22" s="80">
        <v>0</v>
      </c>
      <c r="J22" s="46">
        <f t="shared" si="1"/>
        <v>10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3</v>
      </c>
      <c r="F25" s="72">
        <v>0</v>
      </c>
      <c r="G25" s="46">
        <f t="shared" si="0"/>
        <v>3</v>
      </c>
      <c r="H25" s="82">
        <v>0</v>
      </c>
      <c r="I25" s="80">
        <v>0</v>
      </c>
      <c r="J25" s="46">
        <f t="shared" si="1"/>
        <v>3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3</v>
      </c>
      <c r="F28" s="72">
        <v>0</v>
      </c>
      <c r="G28" s="46">
        <f t="shared" si="0"/>
        <v>3</v>
      </c>
      <c r="H28" s="82">
        <v>0</v>
      </c>
      <c r="I28" s="80">
        <v>0</v>
      </c>
      <c r="J28" s="46">
        <f t="shared" si="1"/>
        <v>3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8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9</v>
      </c>
      <c r="F32" s="72">
        <v>0</v>
      </c>
      <c r="G32" s="46">
        <f t="shared" si="0"/>
        <v>9</v>
      </c>
      <c r="H32" s="82">
        <v>0</v>
      </c>
      <c r="I32" s="80">
        <v>0</v>
      </c>
      <c r="J32" s="46">
        <f t="shared" si="1"/>
        <v>6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3</v>
      </c>
      <c r="F34" s="72">
        <v>0</v>
      </c>
      <c r="G34" s="46">
        <f t="shared" si="0"/>
        <v>3</v>
      </c>
      <c r="H34" s="82">
        <v>0</v>
      </c>
      <c r="I34" s="80">
        <v>0</v>
      </c>
      <c r="J34" s="46">
        <f t="shared" si="1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4</v>
      </c>
      <c r="F45" s="72">
        <v>0</v>
      </c>
      <c r="G45" s="46">
        <f t="shared" si="0"/>
        <v>4</v>
      </c>
      <c r="H45" s="82">
        <v>2</v>
      </c>
      <c r="I45" s="80">
        <v>0</v>
      </c>
      <c r="J45" s="46">
        <f t="shared" si="1"/>
        <v>1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2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>
        <v>15</v>
      </c>
      <c r="P46" s="23">
        <f t="shared" si="3"/>
        <v>35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1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>
        <v>15</v>
      </c>
      <c r="P48" s="23">
        <f>SUM(M48-O48)</f>
        <v>35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6</v>
      </c>
      <c r="F50" s="72">
        <v>0</v>
      </c>
      <c r="G50" s="46">
        <f>E50+F50</f>
        <v>6</v>
      </c>
      <c r="H50" s="82">
        <v>0</v>
      </c>
      <c r="I50" s="80">
        <v>0</v>
      </c>
      <c r="J50" s="46">
        <f>+G50-H50-K50-I50</f>
        <v>3</v>
      </c>
      <c r="K50" s="73">
        <v>3</v>
      </c>
      <c r="L50" s="15">
        <v>50</v>
      </c>
      <c r="M50" s="66">
        <f>+L50*K50</f>
        <v>150</v>
      </c>
      <c r="N50" s="17" t="s">
        <v>16</v>
      </c>
      <c r="O50" s="18">
        <v>30</v>
      </c>
      <c r="P50" s="23">
        <f>SUM(M50-O50)</f>
        <v>120</v>
      </c>
      <c r="Q50" s="94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0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3</v>
      </c>
      <c r="F64" s="72">
        <v>0</v>
      </c>
      <c r="G64" s="46">
        <f t="shared" si="5"/>
        <v>3</v>
      </c>
      <c r="H64" s="82">
        <v>0</v>
      </c>
      <c r="I64" s="80">
        <v>0</v>
      </c>
      <c r="J64" s="46">
        <f t="shared" si="6"/>
        <v>2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2</v>
      </c>
      <c r="F65" s="72">
        <v>0</v>
      </c>
      <c r="G65" s="46">
        <f t="shared" si="5"/>
        <v>2</v>
      </c>
      <c r="H65" s="82">
        <v>0</v>
      </c>
      <c r="I65" s="80">
        <v>0</v>
      </c>
      <c r="J65" s="46">
        <f t="shared" si="6"/>
        <v>1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1</v>
      </c>
      <c r="F73" s="72">
        <v>0</v>
      </c>
      <c r="G73" s="46">
        <f t="shared" si="5"/>
        <v>1</v>
      </c>
      <c r="H73" s="82">
        <v>0</v>
      </c>
      <c r="I73" s="80">
        <v>0</v>
      </c>
      <c r="J73" s="46">
        <f t="shared" si="6"/>
        <v>0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1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11</v>
      </c>
      <c r="F98" s="72">
        <v>0</v>
      </c>
      <c r="G98" s="46">
        <f t="shared" si="5"/>
        <v>11</v>
      </c>
      <c r="H98" s="82">
        <v>0</v>
      </c>
      <c r="I98" s="80">
        <v>0</v>
      </c>
      <c r="J98" s="46">
        <f t="shared" si="6"/>
        <v>11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17</v>
      </c>
      <c r="F101" s="72">
        <v>0</v>
      </c>
      <c r="G101" s="46">
        <f t="shared" si="5"/>
        <v>17</v>
      </c>
      <c r="H101" s="82">
        <v>0</v>
      </c>
      <c r="I101" s="80">
        <v>0</v>
      </c>
      <c r="J101" s="46">
        <f t="shared" si="6"/>
        <v>17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18</v>
      </c>
      <c r="F102" s="72">
        <v>0</v>
      </c>
      <c r="G102" s="46">
        <f t="shared" si="5"/>
        <v>18</v>
      </c>
      <c r="H102" s="82">
        <v>0</v>
      </c>
      <c r="I102" s="80">
        <v>0</v>
      </c>
      <c r="J102" s="46">
        <f t="shared" si="6"/>
        <v>18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9</v>
      </c>
      <c r="F117" s="72">
        <v>0</v>
      </c>
      <c r="G117" s="46">
        <f t="shared" ref="G117:G180" si="10">E117+F117</f>
        <v>9</v>
      </c>
      <c r="H117" s="82">
        <v>0</v>
      </c>
      <c r="I117" s="80">
        <v>0</v>
      </c>
      <c r="J117" s="46">
        <f t="shared" ref="J117:J180" si="11">+G117-H117-K117-I117</f>
        <v>9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4</v>
      </c>
      <c r="F144" s="72">
        <v>0</v>
      </c>
      <c r="G144" s="46">
        <f t="shared" si="10"/>
        <v>4</v>
      </c>
      <c r="H144" s="82">
        <v>0</v>
      </c>
      <c r="I144" s="80">
        <v>0</v>
      </c>
      <c r="J144" s="46">
        <f t="shared" si="11"/>
        <v>4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8</v>
      </c>
      <c r="F152" s="72">
        <v>0</v>
      </c>
      <c r="G152" s="46">
        <f t="shared" si="10"/>
        <v>8</v>
      </c>
      <c r="H152" s="82">
        <v>0</v>
      </c>
      <c r="I152" s="80">
        <v>0</v>
      </c>
      <c r="J152" s="46">
        <f t="shared" si="11"/>
        <v>8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15</v>
      </c>
      <c r="F167" s="72">
        <v>0</v>
      </c>
      <c r="G167" s="46">
        <f t="shared" si="10"/>
        <v>15</v>
      </c>
      <c r="H167" s="82">
        <v>0</v>
      </c>
      <c r="I167" s="80">
        <v>0</v>
      </c>
      <c r="J167" s="46">
        <f t="shared" si="11"/>
        <v>13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17</v>
      </c>
      <c r="F168" s="72">
        <v>0</v>
      </c>
      <c r="G168" s="46">
        <f t="shared" si="10"/>
        <v>17</v>
      </c>
      <c r="H168" s="82">
        <v>0</v>
      </c>
      <c r="I168" s="80">
        <v>0</v>
      </c>
      <c r="J168" s="46">
        <f t="shared" si="11"/>
        <v>17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88</v>
      </c>
      <c r="F179" s="72">
        <v>0</v>
      </c>
      <c r="G179" s="46">
        <f t="shared" si="10"/>
        <v>88</v>
      </c>
      <c r="H179" s="82">
        <v>0</v>
      </c>
      <c r="I179" s="80">
        <v>0</v>
      </c>
      <c r="J179" s="46">
        <f t="shared" si="11"/>
        <v>86</v>
      </c>
      <c r="K179" s="73">
        <v>2</v>
      </c>
      <c r="L179" s="20">
        <v>55</v>
      </c>
      <c r="M179" s="66">
        <f t="shared" si="12"/>
        <v>110</v>
      </c>
      <c r="N179" s="17" t="s">
        <v>16</v>
      </c>
      <c r="O179" s="18"/>
      <c r="P179" s="23">
        <f t="shared" si="13"/>
        <v>110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7</v>
      </c>
      <c r="F191" s="72">
        <v>0</v>
      </c>
      <c r="G191" s="46">
        <f t="shared" si="15"/>
        <v>7</v>
      </c>
      <c r="H191" s="82">
        <v>0</v>
      </c>
      <c r="I191" s="80">
        <v>0</v>
      </c>
      <c r="J191" s="46">
        <f t="shared" si="16"/>
        <v>7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+'23'!J215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+'23'!J216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+'23'!J217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1424.2899999999997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3850</v>
      </c>
    </row>
    <row r="229" spans="1:20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1180</v>
      </c>
      <c r="O230" s="2">
        <v>260</v>
      </c>
      <c r="P230" s="2">
        <v>50</v>
      </c>
      <c r="Q230" s="92">
        <v>115</v>
      </c>
      <c r="R230" s="2">
        <v>300</v>
      </c>
      <c r="S230" s="2">
        <v>115</v>
      </c>
      <c r="T230" s="2">
        <v>340</v>
      </c>
    </row>
    <row r="231" spans="1:20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60</v>
      </c>
    </row>
    <row r="234" spans="1:20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2595</v>
      </c>
    </row>
    <row r="235" spans="1:20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2595</v>
      </c>
    </row>
    <row r="236" spans="1:20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0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222" activePane="bottomRight" state="frozen"/>
      <selection activeCell="I226" sqref="I226"/>
      <selection pane="topRight" activeCell="I226" sqref="I226"/>
      <selection pane="bottomLeft" activeCell="I226" sqref="I226"/>
      <selection pane="bottomRight" activeCell="R230" sqref="R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0</v>
      </c>
      <c r="F5" s="72">
        <v>5</v>
      </c>
      <c r="G5" s="46">
        <f t="shared" ref="G5:G52" si="0">E5+F5</f>
        <v>5</v>
      </c>
      <c r="H5" s="82">
        <v>0</v>
      </c>
      <c r="I5" s="80">
        <v>0</v>
      </c>
      <c r="J5" s="46">
        <f t="shared" ref="J5:J52" si="1">+G5-H5-K5-I5</f>
        <v>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18</v>
      </c>
      <c r="F6" s="72">
        <v>10</v>
      </c>
      <c r="G6" s="46">
        <f t="shared" si="0"/>
        <v>28</v>
      </c>
      <c r="H6" s="82">
        <v>0</v>
      </c>
      <c r="I6" s="80">
        <v>0</v>
      </c>
      <c r="J6" s="46">
        <f t="shared" si="1"/>
        <v>24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/>
      <c r="P6" s="23">
        <f t="shared" ref="P6:P78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4</v>
      </c>
      <c r="F11" s="72">
        <v>5</v>
      </c>
      <c r="G11" s="46">
        <f t="shared" si="0"/>
        <v>9</v>
      </c>
      <c r="H11" s="82">
        <v>0</v>
      </c>
      <c r="I11" s="80">
        <v>0</v>
      </c>
      <c r="J11" s="46">
        <f t="shared" si="1"/>
        <v>8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1</v>
      </c>
      <c r="F14" s="72">
        <v>5</v>
      </c>
      <c r="G14" s="46">
        <f t="shared" si="0"/>
        <v>6</v>
      </c>
      <c r="H14" s="82">
        <v>0</v>
      </c>
      <c r="I14" s="80">
        <v>0</v>
      </c>
      <c r="J14" s="46">
        <f t="shared" si="1"/>
        <v>5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3</v>
      </c>
      <c r="F18" s="72">
        <v>5</v>
      </c>
      <c r="G18" s="46">
        <f t="shared" si="0"/>
        <v>8</v>
      </c>
      <c r="H18" s="82">
        <v>0</v>
      </c>
      <c r="I18" s="80">
        <v>0</v>
      </c>
      <c r="J18" s="46">
        <f t="shared" si="1"/>
        <v>8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4</v>
      </c>
      <c r="F20" s="72">
        <v>5</v>
      </c>
      <c r="G20" s="46">
        <f t="shared" si="0"/>
        <v>9</v>
      </c>
      <c r="H20" s="82">
        <v>0</v>
      </c>
      <c r="I20" s="80">
        <v>0</v>
      </c>
      <c r="J20" s="46">
        <f t="shared" si="1"/>
        <v>8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10</v>
      </c>
      <c r="F22" s="72">
        <v>5</v>
      </c>
      <c r="G22" s="46">
        <f t="shared" si="0"/>
        <v>15</v>
      </c>
      <c r="H22" s="82">
        <v>0</v>
      </c>
      <c r="I22" s="80">
        <v>0</v>
      </c>
      <c r="J22" s="46">
        <f t="shared" si="1"/>
        <v>14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3</v>
      </c>
      <c r="F25" s="72">
        <v>3</v>
      </c>
      <c r="G25" s="46">
        <f t="shared" si="0"/>
        <v>6</v>
      </c>
      <c r="H25" s="82">
        <v>0</v>
      </c>
      <c r="I25" s="80">
        <v>0</v>
      </c>
      <c r="J25" s="46">
        <f t="shared" si="1"/>
        <v>5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3</v>
      </c>
      <c r="F28" s="72">
        <v>3</v>
      </c>
      <c r="G28" s="46">
        <f t="shared" si="0"/>
        <v>6</v>
      </c>
      <c r="H28" s="82">
        <v>0</v>
      </c>
      <c r="I28" s="80">
        <v>0</v>
      </c>
      <c r="J28" s="46">
        <f t="shared" si="1"/>
        <v>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8</v>
      </c>
      <c r="F31" s="72">
        <v>5</v>
      </c>
      <c r="G31" s="46">
        <f t="shared" si="0"/>
        <v>13</v>
      </c>
      <c r="H31" s="82">
        <v>0</v>
      </c>
      <c r="I31" s="80">
        <v>0</v>
      </c>
      <c r="J31" s="46">
        <f t="shared" si="1"/>
        <v>10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6</v>
      </c>
      <c r="F32" s="72">
        <v>15</v>
      </c>
      <c r="G32" s="46">
        <f t="shared" si="0"/>
        <v>21</v>
      </c>
      <c r="H32" s="82">
        <v>0</v>
      </c>
      <c r="I32" s="80">
        <v>0</v>
      </c>
      <c r="J32" s="46">
        <f t="shared" si="1"/>
        <v>18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3</v>
      </c>
      <c r="F34" s="72">
        <v>3</v>
      </c>
      <c r="G34" s="46">
        <f t="shared" si="0"/>
        <v>6</v>
      </c>
      <c r="H34" s="82">
        <v>0</v>
      </c>
      <c r="I34" s="80">
        <v>0</v>
      </c>
      <c r="J34" s="46">
        <f t="shared" si="1"/>
        <v>6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5</v>
      </c>
      <c r="F38" s="72">
        <v>5</v>
      </c>
      <c r="G38" s="46">
        <f t="shared" si="0"/>
        <v>10</v>
      </c>
      <c r="H38" s="82">
        <v>0</v>
      </c>
      <c r="I38" s="80">
        <v>0</v>
      </c>
      <c r="J38" s="46">
        <f t="shared" si="1"/>
        <v>9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4</v>
      </c>
      <c r="F39" s="72">
        <v>5</v>
      </c>
      <c r="G39" s="46">
        <f t="shared" si="0"/>
        <v>9</v>
      </c>
      <c r="H39" s="82">
        <v>0</v>
      </c>
      <c r="I39" s="80">
        <v>0</v>
      </c>
      <c r="J39" s="46">
        <f t="shared" si="1"/>
        <v>9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1</v>
      </c>
      <c r="F45" s="72">
        <v>5</v>
      </c>
      <c r="G45" s="46">
        <f t="shared" si="0"/>
        <v>6</v>
      </c>
      <c r="H45" s="82">
        <v>0</v>
      </c>
      <c r="I45" s="80">
        <v>0</v>
      </c>
      <c r="J45" s="46">
        <f t="shared" si="1"/>
        <v>5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2</v>
      </c>
      <c r="F46" s="72">
        <v>5</v>
      </c>
      <c r="G46" s="46">
        <f t="shared" si="0"/>
        <v>7</v>
      </c>
      <c r="H46" s="82">
        <v>0</v>
      </c>
      <c r="I46" s="80">
        <v>0</v>
      </c>
      <c r="J46" s="46">
        <f t="shared" si="1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0</v>
      </c>
      <c r="F47" s="72">
        <v>5</v>
      </c>
      <c r="G47" s="46">
        <f>E47+F47</f>
        <v>5</v>
      </c>
      <c r="H47" s="82">
        <v>0</v>
      </c>
      <c r="I47" s="80">
        <v>0</v>
      </c>
      <c r="J47" s="46">
        <f>+G47-H47-K47-I47</f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1</v>
      </c>
      <c r="F48" s="72">
        <v>5</v>
      </c>
      <c r="G48" s="46">
        <f t="shared" si="0"/>
        <v>6</v>
      </c>
      <c r="H48" s="82">
        <v>0</v>
      </c>
      <c r="I48" s="80">
        <v>0</v>
      </c>
      <c r="J48" s="46">
        <f t="shared" si="1"/>
        <v>5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3</v>
      </c>
      <c r="F50" s="72">
        <v>5</v>
      </c>
      <c r="G50" s="46">
        <f>E50+F50</f>
        <v>8</v>
      </c>
      <c r="H50" s="82">
        <v>0</v>
      </c>
      <c r="I50" s="80">
        <v>0</v>
      </c>
      <c r="J50" s="46">
        <f>+G50-H50-K50-I50</f>
        <v>7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0</v>
      </c>
      <c r="F52" s="72">
        <v>5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2</v>
      </c>
      <c r="F64" s="72">
        <v>0</v>
      </c>
      <c r="G64" s="46">
        <f t="shared" si="5"/>
        <v>2</v>
      </c>
      <c r="H64" s="82">
        <v>0</v>
      </c>
      <c r="I64" s="80">
        <v>0</v>
      </c>
      <c r="J64" s="46">
        <f t="shared" si="6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1</v>
      </c>
      <c r="F65" s="72">
        <v>0</v>
      </c>
      <c r="G65" s="46">
        <f t="shared" si="5"/>
        <v>1</v>
      </c>
      <c r="H65" s="82">
        <v>0</v>
      </c>
      <c r="I65" s="80">
        <v>0</v>
      </c>
      <c r="J65" s="46">
        <f t="shared" si="6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0</v>
      </c>
      <c r="F73" s="72">
        <v>5</v>
      </c>
      <c r="G73" s="46">
        <f t="shared" si="5"/>
        <v>5</v>
      </c>
      <c r="H73" s="82">
        <v>0</v>
      </c>
      <c r="I73" s="80">
        <v>0</v>
      </c>
      <c r="J73" s="46">
        <f t="shared" si="6"/>
        <v>4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1</v>
      </c>
      <c r="F75" s="72">
        <v>5</v>
      </c>
      <c r="G75" s="46">
        <f t="shared" si="5"/>
        <v>6</v>
      </c>
      <c r="H75" s="82">
        <v>0</v>
      </c>
      <c r="I75" s="80">
        <v>0</v>
      </c>
      <c r="J75" s="46">
        <f t="shared" si="6"/>
        <v>5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3</v>
      </c>
      <c r="F86" s="72">
        <v>5</v>
      </c>
      <c r="G86" s="46">
        <f t="shared" si="5"/>
        <v>8</v>
      </c>
      <c r="H86" s="82">
        <v>0</v>
      </c>
      <c r="I86" s="80">
        <v>0</v>
      </c>
      <c r="J86" s="46">
        <f t="shared" si="6"/>
        <v>8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11</v>
      </c>
      <c r="F98" s="72">
        <v>0</v>
      </c>
      <c r="G98" s="46">
        <f t="shared" si="5"/>
        <v>11</v>
      </c>
      <c r="H98" s="82">
        <v>0</v>
      </c>
      <c r="I98" s="80">
        <v>0</v>
      </c>
      <c r="J98" s="46">
        <f t="shared" si="6"/>
        <v>11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17</v>
      </c>
      <c r="F101" s="72">
        <v>0</v>
      </c>
      <c r="G101" s="46">
        <f t="shared" si="5"/>
        <v>17</v>
      </c>
      <c r="H101" s="82">
        <v>0</v>
      </c>
      <c r="I101" s="80">
        <v>0</v>
      </c>
      <c r="J101" s="46">
        <f t="shared" si="6"/>
        <v>15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18</v>
      </c>
      <c r="F102" s="72">
        <v>0</v>
      </c>
      <c r="G102" s="46">
        <f t="shared" si="5"/>
        <v>18</v>
      </c>
      <c r="H102" s="82">
        <v>1</v>
      </c>
      <c r="I102" s="80">
        <v>0</v>
      </c>
      <c r="J102" s="46">
        <f t="shared" si="6"/>
        <v>17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0</v>
      </c>
      <c r="F116" s="72">
        <v>5</v>
      </c>
      <c r="G116" s="46">
        <f t="shared" si="5"/>
        <v>5</v>
      </c>
      <c r="H116" s="82">
        <v>0</v>
      </c>
      <c r="I116" s="80">
        <v>0</v>
      </c>
      <c r="J116" s="46">
        <f t="shared" si="6"/>
        <v>5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9</v>
      </c>
      <c r="F117" s="72">
        <v>5</v>
      </c>
      <c r="G117" s="46">
        <f t="shared" ref="G117:G180" si="10">E117+F117</f>
        <v>14</v>
      </c>
      <c r="H117" s="82">
        <v>0</v>
      </c>
      <c r="I117" s="80">
        <v>0</v>
      </c>
      <c r="J117" s="46">
        <f t="shared" ref="J117:J180" si="11">+G117-H117-K117-I117</f>
        <v>12</v>
      </c>
      <c r="K117" s="73">
        <v>2</v>
      </c>
      <c r="L117" s="22">
        <v>60</v>
      </c>
      <c r="M117" s="66">
        <f t="shared" si="7"/>
        <v>120</v>
      </c>
      <c r="N117" s="17" t="s">
        <v>16</v>
      </c>
      <c r="O117" s="18"/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4</v>
      </c>
      <c r="F144" s="72">
        <v>0</v>
      </c>
      <c r="G144" s="46">
        <f t="shared" si="10"/>
        <v>4</v>
      </c>
      <c r="H144" s="82">
        <v>0</v>
      </c>
      <c r="I144" s="80">
        <v>0</v>
      </c>
      <c r="J144" s="46">
        <f t="shared" si="11"/>
        <v>4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8</v>
      </c>
      <c r="F152" s="72">
        <v>0</v>
      </c>
      <c r="G152" s="46">
        <f t="shared" si="10"/>
        <v>8</v>
      </c>
      <c r="H152" s="82">
        <v>0</v>
      </c>
      <c r="I152" s="80">
        <v>0</v>
      </c>
      <c r="J152" s="46">
        <f t="shared" si="11"/>
        <v>8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13</v>
      </c>
      <c r="F167" s="72">
        <v>0</v>
      </c>
      <c r="G167" s="46">
        <f t="shared" si="10"/>
        <v>13</v>
      </c>
      <c r="H167" s="82">
        <v>0</v>
      </c>
      <c r="I167" s="80">
        <v>0</v>
      </c>
      <c r="J167" s="46">
        <f t="shared" si="11"/>
        <v>13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17</v>
      </c>
      <c r="F168" s="72">
        <v>0</v>
      </c>
      <c r="G168" s="46">
        <f t="shared" si="10"/>
        <v>17</v>
      </c>
      <c r="H168" s="82">
        <v>0</v>
      </c>
      <c r="I168" s="80">
        <v>0</v>
      </c>
      <c r="J168" s="46">
        <f t="shared" si="11"/>
        <v>16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86</v>
      </c>
      <c r="F179" s="72">
        <v>0</v>
      </c>
      <c r="G179" s="46">
        <f t="shared" si="10"/>
        <v>86</v>
      </c>
      <c r="H179" s="82">
        <v>0</v>
      </c>
      <c r="I179" s="80">
        <v>0</v>
      </c>
      <c r="J179" s="46">
        <f t="shared" si="11"/>
        <v>82</v>
      </c>
      <c r="K179" s="73">
        <v>4</v>
      </c>
      <c r="L179" s="20">
        <v>55</v>
      </c>
      <c r="M179" s="66">
        <f t="shared" si="12"/>
        <v>220</v>
      </c>
      <c r="N179" s="17" t="s">
        <v>16</v>
      </c>
      <c r="O179" s="18"/>
      <c r="P179" s="23">
        <f t="shared" si="13"/>
        <v>220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7</v>
      </c>
      <c r="F191" s="72">
        <v>10</v>
      </c>
      <c r="G191" s="46">
        <f t="shared" si="15"/>
        <v>17</v>
      </c>
      <c r="H191" s="82">
        <v>0</v>
      </c>
      <c r="I191" s="80">
        <v>0</v>
      </c>
      <c r="J191" s="46">
        <f t="shared" si="16"/>
        <v>17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+'24'!J215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+'24'!J216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+'24'!J217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+'24'!J218</f>
        <v>0</v>
      </c>
      <c r="F218" s="72">
        <v>20</v>
      </c>
      <c r="G218" s="46">
        <f t="shared" si="15"/>
        <v>20</v>
      </c>
      <c r="H218" s="82">
        <v>0</v>
      </c>
      <c r="I218" s="80">
        <v>0</v>
      </c>
      <c r="J218" s="46">
        <f t="shared" si="16"/>
        <v>18</v>
      </c>
      <c r="K218" s="73">
        <v>2</v>
      </c>
      <c r="L218" s="20">
        <v>35</v>
      </c>
      <c r="M218" s="66">
        <f t="shared" si="12"/>
        <v>70</v>
      </c>
      <c r="N218" s="17" t="s">
        <v>16</v>
      </c>
      <c r="O218" s="18">
        <v>50</v>
      </c>
      <c r="P218" s="23">
        <f t="shared" si="13"/>
        <v>20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+'24'!J219</f>
        <v>0</v>
      </c>
      <c r="F219" s="72">
        <v>20</v>
      </c>
      <c r="G219" s="46">
        <f t="shared" si="15"/>
        <v>20</v>
      </c>
      <c r="H219" s="82">
        <v>0</v>
      </c>
      <c r="I219" s="80">
        <v>0</v>
      </c>
      <c r="J219" s="46">
        <f t="shared" si="16"/>
        <v>19</v>
      </c>
      <c r="K219" s="73">
        <v>1</v>
      </c>
      <c r="L219" s="20">
        <v>35</v>
      </c>
      <c r="M219" s="66">
        <f t="shared" ref="M219:M225" si="17">+L219*K219</f>
        <v>35</v>
      </c>
      <c r="N219" s="17" t="s">
        <v>16</v>
      </c>
      <c r="O219" s="18">
        <v>35</v>
      </c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727.81999999999994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2440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300</v>
      </c>
      <c r="O230" s="2">
        <v>120</v>
      </c>
      <c r="P230" s="2">
        <v>50</v>
      </c>
      <c r="Q230" s="92">
        <v>130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85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2040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2040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12"/>
  <sheetViews>
    <sheetView zoomScale="80" zoomScaleNormal="80" workbookViewId="0">
      <pane xSplit="10" ySplit="4" topLeftCell="M224" activePane="bottomRight" state="frozen"/>
      <selection activeCell="M219" sqref="M219"/>
      <selection pane="topRight" activeCell="M219" sqref="M219"/>
      <selection pane="bottomLeft" activeCell="M219" sqref="M219"/>
      <selection pane="bottomRight" activeCell="R235" sqref="L234:R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5</v>
      </c>
      <c r="F5" s="72">
        <v>0</v>
      </c>
      <c r="G5" s="46">
        <f t="shared" ref="G5:G52" si="0">E5+F5</f>
        <v>5</v>
      </c>
      <c r="H5" s="82">
        <v>0</v>
      </c>
      <c r="I5" s="80">
        <v>0</v>
      </c>
      <c r="J5" s="46">
        <f t="shared" ref="J5:J52" si="1">+G5-H5-K5-I5</f>
        <v>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24</v>
      </c>
      <c r="F6" s="72">
        <v>0</v>
      </c>
      <c r="G6" s="46">
        <f t="shared" si="0"/>
        <v>24</v>
      </c>
      <c r="H6" s="82">
        <v>0</v>
      </c>
      <c r="I6" s="80">
        <v>0</v>
      </c>
      <c r="J6" s="46">
        <f t="shared" si="1"/>
        <v>21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8</v>
      </c>
      <c r="F11" s="72">
        <v>0</v>
      </c>
      <c r="G11" s="46">
        <f t="shared" si="0"/>
        <v>8</v>
      </c>
      <c r="H11" s="82">
        <v>0</v>
      </c>
      <c r="I11" s="80">
        <v>0</v>
      </c>
      <c r="J11" s="46">
        <f t="shared" si="1"/>
        <v>5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5</v>
      </c>
      <c r="F14" s="72">
        <v>0</v>
      </c>
      <c r="G14" s="46">
        <f t="shared" si="0"/>
        <v>5</v>
      </c>
      <c r="H14" s="82">
        <v>0</v>
      </c>
      <c r="I14" s="80">
        <v>0</v>
      </c>
      <c r="J14" s="46">
        <f t="shared" si="1"/>
        <v>4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8</v>
      </c>
      <c r="F18" s="72">
        <v>0</v>
      </c>
      <c r="G18" s="46">
        <f t="shared" si="0"/>
        <v>8</v>
      </c>
      <c r="H18" s="82">
        <v>0</v>
      </c>
      <c r="I18" s="80">
        <v>0</v>
      </c>
      <c r="J18" s="46">
        <f t="shared" si="1"/>
        <v>6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8</v>
      </c>
      <c r="F20" s="72">
        <v>0</v>
      </c>
      <c r="G20" s="46">
        <f t="shared" si="0"/>
        <v>8</v>
      </c>
      <c r="H20" s="82">
        <v>0</v>
      </c>
      <c r="I20" s="80">
        <v>0</v>
      </c>
      <c r="J20" s="46">
        <f t="shared" si="1"/>
        <v>6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14</v>
      </c>
      <c r="F22" s="72">
        <v>0</v>
      </c>
      <c r="G22" s="46">
        <f t="shared" si="0"/>
        <v>14</v>
      </c>
      <c r="H22" s="82">
        <v>0</v>
      </c>
      <c r="I22" s="80">
        <v>0</v>
      </c>
      <c r="J22" s="46">
        <f t="shared" si="1"/>
        <v>9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5</v>
      </c>
      <c r="F25" s="72">
        <v>0</v>
      </c>
      <c r="G25" s="46">
        <f t="shared" si="0"/>
        <v>5</v>
      </c>
      <c r="H25" s="82">
        <v>0</v>
      </c>
      <c r="I25" s="80">
        <v>0</v>
      </c>
      <c r="J25" s="46">
        <f t="shared" si="1"/>
        <v>3</v>
      </c>
      <c r="K25" s="73">
        <v>2</v>
      </c>
      <c r="L25" s="15">
        <v>100</v>
      </c>
      <c r="M25" s="66">
        <f t="shared" si="2"/>
        <v>200</v>
      </c>
      <c r="N25" s="17" t="s">
        <v>16</v>
      </c>
      <c r="O25" s="18"/>
      <c r="P25" s="23">
        <f t="shared" si="3"/>
        <v>200</v>
      </c>
      <c r="Q25" s="94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6</v>
      </c>
      <c r="F28" s="72">
        <v>0</v>
      </c>
      <c r="G28" s="46">
        <f t="shared" si="0"/>
        <v>6</v>
      </c>
      <c r="H28" s="82">
        <v>0</v>
      </c>
      <c r="I28" s="80">
        <v>0</v>
      </c>
      <c r="J28" s="46">
        <f t="shared" si="1"/>
        <v>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8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18</v>
      </c>
      <c r="F32" s="72">
        <v>0</v>
      </c>
      <c r="G32" s="46">
        <f t="shared" si="0"/>
        <v>18</v>
      </c>
      <c r="H32" s="82">
        <v>0</v>
      </c>
      <c r="I32" s="80">
        <v>0</v>
      </c>
      <c r="J32" s="46">
        <f t="shared" si="1"/>
        <v>11</v>
      </c>
      <c r="K32" s="73">
        <v>7</v>
      </c>
      <c r="L32" s="15">
        <v>130</v>
      </c>
      <c r="M32" s="66">
        <f t="shared" si="2"/>
        <v>910</v>
      </c>
      <c r="N32" s="17" t="s">
        <v>16</v>
      </c>
      <c r="O32" s="18"/>
      <c r="P32" s="23">
        <f t="shared" si="3"/>
        <v>910</v>
      </c>
      <c r="Q32" s="94">
        <v>46.37</v>
      </c>
      <c r="R32" s="43">
        <f t="shared" si="4"/>
        <v>324.58999999999997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6</v>
      </c>
      <c r="F34" s="72">
        <v>0</v>
      </c>
      <c r="G34" s="46">
        <f t="shared" si="0"/>
        <v>6</v>
      </c>
      <c r="H34" s="82">
        <v>0</v>
      </c>
      <c r="I34" s="80">
        <v>0</v>
      </c>
      <c r="J34" s="46">
        <f t="shared" si="1"/>
        <v>3</v>
      </c>
      <c r="K34" s="73">
        <v>3</v>
      </c>
      <c r="L34" s="15">
        <v>130</v>
      </c>
      <c r="M34" s="66">
        <f t="shared" si="2"/>
        <v>390</v>
      </c>
      <c r="N34" s="17" t="s">
        <v>16</v>
      </c>
      <c r="O34" s="18"/>
      <c r="P34" s="23">
        <f t="shared" si="3"/>
        <v>390</v>
      </c>
      <c r="Q34" s="94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6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9</v>
      </c>
      <c r="F39" s="72">
        <v>0</v>
      </c>
      <c r="G39" s="46">
        <f t="shared" si="0"/>
        <v>9</v>
      </c>
      <c r="H39" s="82">
        <v>0</v>
      </c>
      <c r="I39" s="80">
        <v>0</v>
      </c>
      <c r="J39" s="46">
        <f t="shared" si="1"/>
        <v>7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5</v>
      </c>
      <c r="F45" s="72">
        <v>0</v>
      </c>
      <c r="G45" s="46">
        <f t="shared" si="0"/>
        <v>5</v>
      </c>
      <c r="H45" s="82">
        <v>0</v>
      </c>
      <c r="I45" s="80">
        <v>0</v>
      </c>
      <c r="J45" s="46">
        <f t="shared" si="1"/>
        <v>5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7</v>
      </c>
      <c r="F46" s="72">
        <v>0</v>
      </c>
      <c r="G46" s="46">
        <f t="shared" si="0"/>
        <v>7</v>
      </c>
      <c r="H46" s="82">
        <v>0</v>
      </c>
      <c r="I46" s="80">
        <v>0</v>
      </c>
      <c r="J46" s="46">
        <f t="shared" si="1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5</v>
      </c>
      <c r="F47" s="72">
        <v>0</v>
      </c>
      <c r="G47" s="46">
        <f>E47+F47</f>
        <v>5</v>
      </c>
      <c r="H47" s="82">
        <v>0</v>
      </c>
      <c r="I47" s="80">
        <v>0</v>
      </c>
      <c r="J47" s="46">
        <f>+G47-H47-K47-I47</f>
        <v>3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7</v>
      </c>
      <c r="F50" s="72">
        <v>0</v>
      </c>
      <c r="G50" s="46">
        <f>E50+F50</f>
        <v>7</v>
      </c>
      <c r="H50" s="82">
        <v>0</v>
      </c>
      <c r="I50" s="80">
        <v>0</v>
      </c>
      <c r="J50" s="46">
        <f>+G50-H50-K50-I50</f>
        <v>7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2</v>
      </c>
      <c r="F64" s="72">
        <v>0</v>
      </c>
      <c r="G64" s="46">
        <f t="shared" si="5"/>
        <v>2</v>
      </c>
      <c r="H64" s="82">
        <v>0</v>
      </c>
      <c r="I64" s="80">
        <v>0</v>
      </c>
      <c r="J64" s="46">
        <f t="shared" si="6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1</v>
      </c>
      <c r="F65" s="72">
        <v>0</v>
      </c>
      <c r="G65" s="46">
        <f t="shared" si="5"/>
        <v>1</v>
      </c>
      <c r="H65" s="82">
        <v>0</v>
      </c>
      <c r="I65" s="80">
        <v>0</v>
      </c>
      <c r="J65" s="46">
        <f t="shared" si="6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3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3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8</v>
      </c>
      <c r="F86" s="72">
        <v>0</v>
      </c>
      <c r="G86" s="46">
        <f t="shared" si="5"/>
        <v>8</v>
      </c>
      <c r="H86" s="82">
        <v>3</v>
      </c>
      <c r="I86" s="80">
        <v>0</v>
      </c>
      <c r="J86" s="46">
        <f t="shared" si="6"/>
        <v>1</v>
      </c>
      <c r="K86" s="73">
        <v>4</v>
      </c>
      <c r="L86" s="21">
        <v>35</v>
      </c>
      <c r="M86" s="66">
        <f t="shared" si="7"/>
        <v>140</v>
      </c>
      <c r="N86" s="17" t="s">
        <v>16</v>
      </c>
      <c r="O86" s="18"/>
      <c r="P86" s="23">
        <f t="shared" si="8"/>
        <v>140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11</v>
      </c>
      <c r="F98" s="72">
        <v>0</v>
      </c>
      <c r="G98" s="46">
        <f t="shared" si="5"/>
        <v>11</v>
      </c>
      <c r="H98" s="82">
        <v>0</v>
      </c>
      <c r="I98" s="80">
        <v>0</v>
      </c>
      <c r="J98" s="46">
        <f t="shared" si="6"/>
        <v>7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>SUM(M98-O98)</f>
        <v>400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15</v>
      </c>
      <c r="F101" s="72">
        <v>0</v>
      </c>
      <c r="G101" s="46">
        <f t="shared" si="5"/>
        <v>15</v>
      </c>
      <c r="H101" s="82">
        <v>0</v>
      </c>
      <c r="I101" s="80">
        <v>0</v>
      </c>
      <c r="J101" s="46">
        <f t="shared" si="6"/>
        <v>13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17</v>
      </c>
      <c r="F102" s="72">
        <v>0</v>
      </c>
      <c r="G102" s="46">
        <f t="shared" si="5"/>
        <v>17</v>
      </c>
      <c r="H102" s="82">
        <v>0</v>
      </c>
      <c r="I102" s="80">
        <v>0</v>
      </c>
      <c r="J102" s="46">
        <f t="shared" si="6"/>
        <v>16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5</v>
      </c>
      <c r="F116" s="72">
        <v>0</v>
      </c>
      <c r="G116" s="46">
        <f t="shared" si="5"/>
        <v>5</v>
      </c>
      <c r="H116" s="82">
        <v>0</v>
      </c>
      <c r="I116" s="80">
        <v>0</v>
      </c>
      <c r="J116" s="46">
        <f t="shared" si="6"/>
        <v>4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12</v>
      </c>
      <c r="F117" s="72">
        <v>0</v>
      </c>
      <c r="G117" s="46">
        <f t="shared" ref="G117:G180" si="10">E117+F117</f>
        <v>12</v>
      </c>
      <c r="H117" s="82">
        <v>0</v>
      </c>
      <c r="I117" s="80">
        <v>0</v>
      </c>
      <c r="J117" s="46">
        <f t="shared" ref="J117:J180" si="11">+G117-H117-K117-I117</f>
        <v>10</v>
      </c>
      <c r="K117" s="73">
        <v>2</v>
      </c>
      <c r="L117" s="22">
        <v>60</v>
      </c>
      <c r="M117" s="66">
        <f t="shared" si="7"/>
        <v>120</v>
      </c>
      <c r="N117" s="17" t="s">
        <v>16</v>
      </c>
      <c r="O117" s="18"/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4</v>
      </c>
      <c r="F144" s="72">
        <v>0</v>
      </c>
      <c r="G144" s="46">
        <f t="shared" si="10"/>
        <v>4</v>
      </c>
      <c r="H144" s="82">
        <v>4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8</v>
      </c>
      <c r="F152" s="72">
        <v>0</v>
      </c>
      <c r="G152" s="46">
        <f t="shared" si="10"/>
        <v>8</v>
      </c>
      <c r="H152" s="82">
        <v>8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13</v>
      </c>
      <c r="F167" s="72">
        <v>0</v>
      </c>
      <c r="G167" s="46">
        <f t="shared" si="10"/>
        <v>13</v>
      </c>
      <c r="H167" s="82">
        <v>0</v>
      </c>
      <c r="I167" s="80">
        <v>0</v>
      </c>
      <c r="J167" s="46">
        <f t="shared" si="11"/>
        <v>12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/>
      <c r="P167" s="23">
        <f t="shared" si="13"/>
        <v>60</v>
      </c>
      <c r="Q167" s="94">
        <v>38</v>
      </c>
      <c r="R167" s="43">
        <f t="shared" si="14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16</v>
      </c>
      <c r="F168" s="72">
        <v>0</v>
      </c>
      <c r="G168" s="46">
        <f t="shared" si="10"/>
        <v>16</v>
      </c>
      <c r="H168" s="82">
        <v>0</v>
      </c>
      <c r="I168" s="80">
        <v>0</v>
      </c>
      <c r="J168" s="46">
        <f t="shared" si="11"/>
        <v>15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82</v>
      </c>
      <c r="F179" s="72">
        <v>0</v>
      </c>
      <c r="G179" s="46">
        <f t="shared" si="10"/>
        <v>82</v>
      </c>
      <c r="H179" s="82">
        <v>0</v>
      </c>
      <c r="I179" s="80">
        <v>0</v>
      </c>
      <c r="J179" s="46">
        <f t="shared" si="11"/>
        <v>81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17</v>
      </c>
      <c r="F191" s="72">
        <v>0</v>
      </c>
      <c r="G191" s="46">
        <f t="shared" si="15"/>
        <v>17</v>
      </c>
      <c r="H191" s="82">
        <v>0</v>
      </c>
      <c r="I191" s="80">
        <v>0</v>
      </c>
      <c r="J191" s="46">
        <f t="shared" si="16"/>
        <v>17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+'25'!J215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+'25'!J216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+'25'!J217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+'25'!J218</f>
        <v>18</v>
      </c>
      <c r="F218" s="72">
        <v>0</v>
      </c>
      <c r="G218" s="46">
        <f t="shared" si="15"/>
        <v>18</v>
      </c>
      <c r="H218" s="82">
        <v>0</v>
      </c>
      <c r="I218" s="80">
        <v>0</v>
      </c>
      <c r="J218" s="46">
        <f t="shared" si="16"/>
        <v>13</v>
      </c>
      <c r="K218" s="73">
        <v>5</v>
      </c>
      <c r="L218" s="20">
        <v>35</v>
      </c>
      <c r="M218" s="66">
        <f t="shared" si="12"/>
        <v>175</v>
      </c>
      <c r="N218" s="17" t="s">
        <v>16</v>
      </c>
      <c r="O218" s="18">
        <v>115</v>
      </c>
      <c r="P218" s="23">
        <f t="shared" si="13"/>
        <v>60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+'25'!J219</f>
        <v>19</v>
      </c>
      <c r="F219" s="72">
        <v>0</v>
      </c>
      <c r="G219" s="46">
        <f t="shared" si="15"/>
        <v>19</v>
      </c>
      <c r="H219" s="82">
        <v>0</v>
      </c>
      <c r="I219" s="80">
        <v>0</v>
      </c>
      <c r="J219" s="46">
        <f t="shared" si="16"/>
        <v>19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3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3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1381.8500000000001</v>
      </c>
      <c r="S226" s="77"/>
    </row>
    <row r="227" spans="1:23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3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4820</v>
      </c>
    </row>
    <row r="229" spans="1:23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3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1265</v>
      </c>
      <c r="O230" s="2">
        <v>230</v>
      </c>
      <c r="P230" s="2">
        <v>120</v>
      </c>
      <c r="Q230" s="92">
        <v>90</v>
      </c>
      <c r="R230" s="2">
        <v>50</v>
      </c>
      <c r="S230" s="2">
        <v>190</v>
      </c>
      <c r="T230" s="2">
        <v>130</v>
      </c>
      <c r="U230" s="2">
        <v>190</v>
      </c>
      <c r="V230" s="2">
        <v>215</v>
      </c>
      <c r="W230" s="2">
        <v>50</v>
      </c>
    </row>
    <row r="231" spans="1:23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3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3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115</v>
      </c>
    </row>
    <row r="234" spans="1:23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3425</v>
      </c>
    </row>
    <row r="235" spans="1:23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3425</v>
      </c>
    </row>
    <row r="236" spans="1:23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3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3" x14ac:dyDescent="0.6">
      <c r="J238" s="2"/>
      <c r="L238" s="2"/>
    </row>
    <row r="239" spans="1:23" ht="24.6" x14ac:dyDescent="0.65">
      <c r="J239" s="2"/>
      <c r="L239" s="74" t="s">
        <v>273</v>
      </c>
      <c r="M239" s="2" t="s">
        <v>309</v>
      </c>
    </row>
    <row r="240" spans="1:23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M219" sqref="M219"/>
      <selection pane="topRight" activeCell="M219" sqref="M219"/>
      <selection pane="bottomLeft" activeCell="M219" sqref="M219"/>
      <selection pane="bottomRight" activeCell="Q230" sqref="Q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5</v>
      </c>
      <c r="F5" s="72">
        <v>0</v>
      </c>
      <c r="G5" s="46">
        <f t="shared" ref="G5:G52" si="0">E5+F5</f>
        <v>5</v>
      </c>
      <c r="H5" s="82">
        <v>0</v>
      </c>
      <c r="I5" s="80">
        <v>0</v>
      </c>
      <c r="J5" s="46">
        <f t="shared" ref="J5:J52" si="1">+G5-H5-K5-I5</f>
        <v>3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21</v>
      </c>
      <c r="F6" s="72">
        <v>0</v>
      </c>
      <c r="G6" s="46">
        <f t="shared" si="0"/>
        <v>21</v>
      </c>
      <c r="H6" s="82">
        <v>0</v>
      </c>
      <c r="I6" s="80">
        <v>0</v>
      </c>
      <c r="J6" s="46">
        <f t="shared" si="1"/>
        <v>13</v>
      </c>
      <c r="K6" s="73">
        <v>8</v>
      </c>
      <c r="L6" s="15">
        <v>100</v>
      </c>
      <c r="M6" s="66">
        <f t="shared" ref="M6:M78" si="2">+L6*K6</f>
        <v>800</v>
      </c>
      <c r="N6" s="17" t="s">
        <v>16</v>
      </c>
      <c r="O6" s="18">
        <v>100</v>
      </c>
      <c r="P6" s="23">
        <f t="shared" ref="P6:P78" si="3">SUM(M6-O6)</f>
        <v>700</v>
      </c>
      <c r="Q6" s="94">
        <v>39.29</v>
      </c>
      <c r="R6" s="43">
        <f t="shared" ref="R6:R78" si="4">+K6*Q6</f>
        <v>314.32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4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4</v>
      </c>
      <c r="F14" s="72">
        <v>0</v>
      </c>
      <c r="G14" s="46">
        <f t="shared" si="0"/>
        <v>4</v>
      </c>
      <c r="H14" s="82">
        <v>0</v>
      </c>
      <c r="I14" s="80">
        <v>0</v>
      </c>
      <c r="J14" s="46">
        <f t="shared" si="1"/>
        <v>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5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6</v>
      </c>
      <c r="F20" s="72">
        <v>0</v>
      </c>
      <c r="G20" s="46">
        <f t="shared" si="0"/>
        <v>6</v>
      </c>
      <c r="H20" s="82">
        <v>0</v>
      </c>
      <c r="I20" s="80">
        <v>0</v>
      </c>
      <c r="J20" s="46">
        <f t="shared" si="1"/>
        <v>5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2</v>
      </c>
      <c r="K22" s="73">
        <v>7</v>
      </c>
      <c r="L22" s="20">
        <v>100</v>
      </c>
      <c r="M22" s="66">
        <f t="shared" si="2"/>
        <v>700</v>
      </c>
      <c r="N22" s="17" t="s">
        <v>16</v>
      </c>
      <c r="O22" s="18"/>
      <c r="P22" s="23">
        <f t="shared" si="3"/>
        <v>700</v>
      </c>
      <c r="Q22" s="94">
        <v>26.6</v>
      </c>
      <c r="R22" s="43">
        <f t="shared" si="4"/>
        <v>186.20000000000002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3</v>
      </c>
      <c r="F25" s="72">
        <v>0</v>
      </c>
      <c r="G25" s="46">
        <f t="shared" si="0"/>
        <v>3</v>
      </c>
      <c r="H25" s="82">
        <v>0</v>
      </c>
      <c r="I25" s="80">
        <v>0</v>
      </c>
      <c r="J25" s="46">
        <f t="shared" si="1"/>
        <v>2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6</v>
      </c>
      <c r="F28" s="72">
        <v>0</v>
      </c>
      <c r="G28" s="46">
        <f t="shared" si="0"/>
        <v>6</v>
      </c>
      <c r="H28" s="82">
        <v>0</v>
      </c>
      <c r="I28" s="80">
        <v>0</v>
      </c>
      <c r="J28" s="46">
        <f t="shared" si="1"/>
        <v>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8</v>
      </c>
      <c r="F31" s="72">
        <v>0</v>
      </c>
      <c r="G31" s="46">
        <f t="shared" si="0"/>
        <v>8</v>
      </c>
      <c r="H31" s="82">
        <v>0</v>
      </c>
      <c r="I31" s="80">
        <v>0</v>
      </c>
      <c r="J31" s="46">
        <f t="shared" si="1"/>
        <v>0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11</v>
      </c>
      <c r="F32" s="72">
        <v>0</v>
      </c>
      <c r="G32" s="46">
        <f t="shared" si="0"/>
        <v>11</v>
      </c>
      <c r="H32" s="82">
        <v>0</v>
      </c>
      <c r="I32" s="80">
        <v>0</v>
      </c>
      <c r="J32" s="46">
        <f t="shared" si="1"/>
        <v>1</v>
      </c>
      <c r="K32" s="73">
        <v>10</v>
      </c>
      <c r="L32" s="15">
        <v>130</v>
      </c>
      <c r="M32" s="66">
        <f t="shared" si="2"/>
        <v>1300</v>
      </c>
      <c r="N32" s="17" t="s">
        <v>16</v>
      </c>
      <c r="O32" s="18"/>
      <c r="P32" s="23">
        <f t="shared" si="3"/>
        <v>1300</v>
      </c>
      <c r="Q32" s="94">
        <v>46.37</v>
      </c>
      <c r="R32" s="43">
        <f t="shared" si="4"/>
        <v>463.7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3</v>
      </c>
      <c r="F34" s="72">
        <v>0</v>
      </c>
      <c r="G34" s="46">
        <f t="shared" si="0"/>
        <v>3</v>
      </c>
      <c r="H34" s="82">
        <v>0</v>
      </c>
      <c r="I34" s="80">
        <v>0</v>
      </c>
      <c r="J34" s="46">
        <f t="shared" si="1"/>
        <v>1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7</v>
      </c>
      <c r="F39" s="72">
        <v>0</v>
      </c>
      <c r="G39" s="46">
        <f t="shared" si="0"/>
        <v>7</v>
      </c>
      <c r="H39" s="82">
        <v>0</v>
      </c>
      <c r="I39" s="80">
        <v>0</v>
      </c>
      <c r="J39" s="46">
        <f t="shared" si="1"/>
        <v>7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5</v>
      </c>
      <c r="F45" s="72">
        <v>0</v>
      </c>
      <c r="G45" s="46">
        <f t="shared" si="0"/>
        <v>5</v>
      </c>
      <c r="H45" s="82">
        <v>0</v>
      </c>
      <c r="I45" s="80">
        <v>0</v>
      </c>
      <c r="J45" s="46">
        <f t="shared" si="1"/>
        <v>3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7</v>
      </c>
      <c r="F46" s="72">
        <v>0</v>
      </c>
      <c r="G46" s="46">
        <f t="shared" si="0"/>
        <v>7</v>
      </c>
      <c r="H46" s="82">
        <v>0</v>
      </c>
      <c r="I46" s="80">
        <v>0</v>
      </c>
      <c r="J46" s="46">
        <f t="shared" si="1"/>
        <v>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3</v>
      </c>
      <c r="F47" s="72">
        <v>0</v>
      </c>
      <c r="G47" s="46">
        <f>E47+F47</f>
        <v>3</v>
      </c>
      <c r="H47" s="82">
        <v>0</v>
      </c>
      <c r="I47" s="80">
        <v>0</v>
      </c>
      <c r="J47" s="46">
        <f>+G47-H47-K47-I47</f>
        <v>3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7</v>
      </c>
      <c r="F50" s="72">
        <v>0</v>
      </c>
      <c r="G50" s="46">
        <f>E50+F50</f>
        <v>7</v>
      </c>
      <c r="H50" s="82">
        <v>0</v>
      </c>
      <c r="I50" s="80">
        <v>0</v>
      </c>
      <c r="J50" s="46">
        <f>+G50-H50-K50-I50</f>
        <v>6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1</v>
      </c>
      <c r="K52" s="73">
        <v>4</v>
      </c>
      <c r="L52" s="20">
        <v>50</v>
      </c>
      <c r="M52" s="66">
        <f>+L52*K52</f>
        <v>200</v>
      </c>
      <c r="N52" s="17" t="s">
        <v>16</v>
      </c>
      <c r="O52" s="18"/>
      <c r="P52" s="23">
        <f>SUM(M52-O52)</f>
        <v>200</v>
      </c>
      <c r="Q52" s="94">
        <v>17.53</v>
      </c>
      <c r="R52" s="43">
        <f>+K52*Q52</f>
        <v>70.12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2</v>
      </c>
      <c r="F64" s="72">
        <v>0</v>
      </c>
      <c r="G64" s="46">
        <f t="shared" si="5"/>
        <v>2</v>
      </c>
      <c r="H64" s="82">
        <v>0</v>
      </c>
      <c r="I64" s="80">
        <v>0</v>
      </c>
      <c r="J64" s="46">
        <f t="shared" si="6"/>
        <v>0</v>
      </c>
      <c r="K64" s="73">
        <v>2</v>
      </c>
      <c r="L64" s="15">
        <v>50</v>
      </c>
      <c r="M64" s="66">
        <f t="shared" si="2"/>
        <v>100</v>
      </c>
      <c r="N64" s="17" t="s">
        <v>16</v>
      </c>
      <c r="O64" s="18"/>
      <c r="P64" s="23">
        <f t="shared" si="3"/>
        <v>100</v>
      </c>
      <c r="Q64" s="94">
        <v>22.49</v>
      </c>
      <c r="R64" s="43">
        <f t="shared" si="4"/>
        <v>44.98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1</v>
      </c>
      <c r="F65" s="72">
        <v>0</v>
      </c>
      <c r="G65" s="46">
        <f t="shared" si="5"/>
        <v>1</v>
      </c>
      <c r="H65" s="82">
        <v>0</v>
      </c>
      <c r="I65" s="80">
        <v>0</v>
      </c>
      <c r="J65" s="46">
        <f t="shared" si="6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3</v>
      </c>
      <c r="F75" s="72">
        <v>0</v>
      </c>
      <c r="G75" s="46">
        <f t="shared" si="5"/>
        <v>3</v>
      </c>
      <c r="H75" s="82">
        <v>0</v>
      </c>
      <c r="I75" s="80">
        <v>0</v>
      </c>
      <c r="J75" s="46">
        <f t="shared" si="6"/>
        <v>3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1</v>
      </c>
      <c r="F86" s="72">
        <v>0</v>
      </c>
      <c r="G86" s="46">
        <f t="shared" si="5"/>
        <v>1</v>
      </c>
      <c r="H86" s="82">
        <v>0</v>
      </c>
      <c r="I86" s="80">
        <v>0</v>
      </c>
      <c r="J86" s="46">
        <f t="shared" si="6"/>
        <v>0</v>
      </c>
      <c r="K86" s="73">
        <v>1</v>
      </c>
      <c r="L86" s="21">
        <v>35</v>
      </c>
      <c r="M86" s="66">
        <f t="shared" si="7"/>
        <v>35</v>
      </c>
      <c r="N86" s="17" t="s">
        <v>16</v>
      </c>
      <c r="O86" s="18"/>
      <c r="P86" s="23">
        <f t="shared" si="8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6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13</v>
      </c>
      <c r="F101" s="72">
        <v>0</v>
      </c>
      <c r="G101" s="46">
        <f t="shared" si="5"/>
        <v>13</v>
      </c>
      <c r="H101" s="82">
        <v>0</v>
      </c>
      <c r="I101" s="80">
        <v>0</v>
      </c>
      <c r="J101" s="46">
        <f t="shared" si="6"/>
        <v>12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16</v>
      </c>
      <c r="F102" s="72">
        <v>0</v>
      </c>
      <c r="G102" s="46">
        <f t="shared" si="5"/>
        <v>16</v>
      </c>
      <c r="H102" s="82">
        <v>0</v>
      </c>
      <c r="I102" s="80">
        <v>0</v>
      </c>
      <c r="J102" s="46">
        <f t="shared" si="6"/>
        <v>16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3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10</v>
      </c>
      <c r="F117" s="72">
        <v>0</v>
      </c>
      <c r="G117" s="46">
        <f t="shared" ref="G117:G180" si="10">E117+F117</f>
        <v>10</v>
      </c>
      <c r="H117" s="82">
        <v>0</v>
      </c>
      <c r="I117" s="80">
        <v>0</v>
      </c>
      <c r="J117" s="46">
        <f t="shared" ref="J117:J180" si="11">+G117-H117-K117-I117</f>
        <v>9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2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12</v>
      </c>
      <c r="F167" s="72">
        <v>0</v>
      </c>
      <c r="G167" s="46">
        <f t="shared" si="10"/>
        <v>12</v>
      </c>
      <c r="H167" s="82">
        <v>0</v>
      </c>
      <c r="I167" s="80">
        <v>0</v>
      </c>
      <c r="J167" s="46">
        <f t="shared" si="11"/>
        <v>12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15</v>
      </c>
      <c r="F168" s="72">
        <v>0</v>
      </c>
      <c r="G168" s="46">
        <f t="shared" si="10"/>
        <v>15</v>
      </c>
      <c r="H168" s="82">
        <v>0</v>
      </c>
      <c r="I168" s="80">
        <v>0</v>
      </c>
      <c r="J168" s="46">
        <f t="shared" si="11"/>
        <v>15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81</v>
      </c>
      <c r="F179" s="72">
        <v>0</v>
      </c>
      <c r="G179" s="46">
        <f t="shared" si="10"/>
        <v>81</v>
      </c>
      <c r="H179" s="82">
        <v>0</v>
      </c>
      <c r="I179" s="80">
        <v>0</v>
      </c>
      <c r="J179" s="46">
        <f t="shared" si="11"/>
        <v>80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17</v>
      </c>
      <c r="F191" s="72">
        <v>0</v>
      </c>
      <c r="G191" s="46">
        <f t="shared" si="15"/>
        <v>17</v>
      </c>
      <c r="H191" s="82">
        <v>0</v>
      </c>
      <c r="I191" s="80">
        <v>0</v>
      </c>
      <c r="J191" s="46">
        <f t="shared" si="16"/>
        <v>17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+'26'!J215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+'26'!J216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+'26'!J217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+'26'!J218</f>
        <v>13</v>
      </c>
      <c r="F218" s="72">
        <v>0</v>
      </c>
      <c r="G218" s="46">
        <f t="shared" si="15"/>
        <v>13</v>
      </c>
      <c r="H218" s="82">
        <v>0</v>
      </c>
      <c r="I218" s="80">
        <v>0</v>
      </c>
      <c r="J218" s="46">
        <f t="shared" si="16"/>
        <v>11</v>
      </c>
      <c r="K218" s="73">
        <v>2</v>
      </c>
      <c r="L218" s="20">
        <v>35</v>
      </c>
      <c r="M218" s="66">
        <f t="shared" si="12"/>
        <v>70</v>
      </c>
      <c r="N218" s="17" t="s">
        <v>16</v>
      </c>
      <c r="O218" s="18">
        <v>70</v>
      </c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+'26'!J219</f>
        <v>19</v>
      </c>
      <c r="F219" s="72">
        <v>0</v>
      </c>
      <c r="G219" s="46">
        <f t="shared" si="15"/>
        <v>19</v>
      </c>
      <c r="H219" s="82">
        <v>19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1668.49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5185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320</v>
      </c>
      <c r="O230" s="2">
        <v>190</v>
      </c>
      <c r="P230" s="2">
        <v>130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170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4680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4680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M219" sqref="M219"/>
      <selection pane="topRight" activeCell="M219" sqref="M219"/>
      <selection pane="bottomLeft" activeCell="M219" sqref="M219"/>
      <selection pane="bottomRight" activeCell="S230" sqref="S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3</v>
      </c>
      <c r="F5" s="72">
        <v>5</v>
      </c>
      <c r="G5" s="46">
        <f t="shared" ref="G5:G52" si="0">E5+F5</f>
        <v>8</v>
      </c>
      <c r="H5" s="82">
        <v>0</v>
      </c>
      <c r="I5" s="80">
        <v>0</v>
      </c>
      <c r="J5" s="46">
        <f t="shared" ref="J5:J52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13</v>
      </c>
      <c r="F6" s="72">
        <v>15</v>
      </c>
      <c r="G6" s="46">
        <f t="shared" si="0"/>
        <v>28</v>
      </c>
      <c r="H6" s="82">
        <v>0</v>
      </c>
      <c r="I6" s="80">
        <v>0</v>
      </c>
      <c r="J6" s="46">
        <f t="shared" si="1"/>
        <v>27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4</v>
      </c>
      <c r="F11" s="72">
        <v>3</v>
      </c>
      <c r="G11" s="46">
        <f t="shared" si="0"/>
        <v>7</v>
      </c>
      <c r="H11" s="82">
        <v>0</v>
      </c>
      <c r="I11" s="80">
        <v>0</v>
      </c>
      <c r="J11" s="46">
        <f t="shared" si="1"/>
        <v>7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4</v>
      </c>
      <c r="F14" s="72">
        <v>3</v>
      </c>
      <c r="G14" s="46">
        <f t="shared" si="0"/>
        <v>7</v>
      </c>
      <c r="H14" s="82">
        <v>0</v>
      </c>
      <c r="I14" s="80">
        <v>0</v>
      </c>
      <c r="J14" s="46">
        <f t="shared" si="1"/>
        <v>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5</v>
      </c>
      <c r="F18" s="72">
        <v>3</v>
      </c>
      <c r="G18" s="46">
        <f t="shared" si="0"/>
        <v>8</v>
      </c>
      <c r="H18" s="82">
        <v>0</v>
      </c>
      <c r="I18" s="80">
        <v>0</v>
      </c>
      <c r="J18" s="46">
        <f t="shared" si="1"/>
        <v>8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5</v>
      </c>
      <c r="F20" s="72">
        <v>0</v>
      </c>
      <c r="G20" s="46">
        <f t="shared" si="0"/>
        <v>5</v>
      </c>
      <c r="H20" s="82">
        <v>0</v>
      </c>
      <c r="I20" s="80">
        <v>0</v>
      </c>
      <c r="J20" s="46">
        <f t="shared" si="1"/>
        <v>5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2</v>
      </c>
      <c r="F22" s="72">
        <v>0</v>
      </c>
      <c r="G22" s="46">
        <f t="shared" si="0"/>
        <v>2</v>
      </c>
      <c r="H22" s="82">
        <v>0</v>
      </c>
      <c r="I22" s="80">
        <v>0</v>
      </c>
      <c r="J22" s="46">
        <f t="shared" si="1"/>
        <v>1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2</v>
      </c>
      <c r="F25" s="72">
        <v>0</v>
      </c>
      <c r="G25" s="46">
        <f t="shared" si="0"/>
        <v>2</v>
      </c>
      <c r="H25" s="82">
        <v>0</v>
      </c>
      <c r="I25" s="80">
        <v>0</v>
      </c>
      <c r="J25" s="46">
        <f t="shared" si="1"/>
        <v>1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6</v>
      </c>
      <c r="F28" s="72">
        <v>0</v>
      </c>
      <c r="G28" s="46">
        <f t="shared" si="0"/>
        <v>6</v>
      </c>
      <c r="H28" s="82">
        <v>0</v>
      </c>
      <c r="I28" s="80">
        <v>0</v>
      </c>
      <c r="J28" s="46">
        <f t="shared" si="1"/>
        <v>5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0</v>
      </c>
      <c r="F31" s="72">
        <v>5</v>
      </c>
      <c r="G31" s="46">
        <f t="shared" si="0"/>
        <v>5</v>
      </c>
      <c r="H31" s="82">
        <v>0</v>
      </c>
      <c r="I31" s="80">
        <v>0</v>
      </c>
      <c r="J31" s="46">
        <f t="shared" si="1"/>
        <v>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1</v>
      </c>
      <c r="F32" s="72">
        <v>5</v>
      </c>
      <c r="G32" s="46">
        <f t="shared" si="0"/>
        <v>6</v>
      </c>
      <c r="H32" s="82">
        <v>0</v>
      </c>
      <c r="I32" s="80">
        <v>0</v>
      </c>
      <c r="J32" s="46">
        <f t="shared" si="1"/>
        <v>4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1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6</v>
      </c>
      <c r="F38" s="72">
        <v>3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7</v>
      </c>
      <c r="F39" s="72">
        <v>3</v>
      </c>
      <c r="G39" s="46">
        <f t="shared" si="0"/>
        <v>10</v>
      </c>
      <c r="H39" s="82">
        <v>0</v>
      </c>
      <c r="I39" s="80">
        <v>0</v>
      </c>
      <c r="J39" s="46">
        <f t="shared" si="1"/>
        <v>10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3</v>
      </c>
      <c r="F45" s="72">
        <v>3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7</v>
      </c>
      <c r="F46" s="72">
        <v>3</v>
      </c>
      <c r="G46" s="46">
        <f t="shared" si="0"/>
        <v>10</v>
      </c>
      <c r="H46" s="82">
        <v>0</v>
      </c>
      <c r="I46" s="80">
        <v>0</v>
      </c>
      <c r="J46" s="46">
        <f t="shared" si="1"/>
        <v>10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3</v>
      </c>
      <c r="F47" s="72">
        <v>3</v>
      </c>
      <c r="G47" s="46">
        <f>E47+F47</f>
        <v>6</v>
      </c>
      <c r="H47" s="82">
        <v>0</v>
      </c>
      <c r="I47" s="80">
        <v>0</v>
      </c>
      <c r="J47" s="46">
        <f>+G47-H47-K47-I47</f>
        <v>5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4</v>
      </c>
      <c r="F48" s="72">
        <v>3</v>
      </c>
      <c r="G48" s="46">
        <f t="shared" si="0"/>
        <v>7</v>
      </c>
      <c r="H48" s="82">
        <v>0</v>
      </c>
      <c r="I48" s="80">
        <v>0</v>
      </c>
      <c r="J48" s="46">
        <f t="shared" si="1"/>
        <v>7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6</v>
      </c>
      <c r="F50" s="72">
        <v>3</v>
      </c>
      <c r="G50" s="46">
        <f>E50+F50</f>
        <v>9</v>
      </c>
      <c r="H50" s="82">
        <v>0</v>
      </c>
      <c r="I50" s="80">
        <v>0</v>
      </c>
      <c r="J50" s="46">
        <f>+G50-H50-K50-I50</f>
        <v>8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1</v>
      </c>
      <c r="F52" s="72">
        <v>3</v>
      </c>
      <c r="G52" s="46">
        <f t="shared" si="0"/>
        <v>4</v>
      </c>
      <c r="H52" s="82">
        <v>0</v>
      </c>
      <c r="I52" s="80">
        <v>0</v>
      </c>
      <c r="J52" s="46">
        <f t="shared" si="1"/>
        <v>4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0</v>
      </c>
      <c r="F64" s="72">
        <v>2</v>
      </c>
      <c r="G64" s="46">
        <f t="shared" si="5"/>
        <v>2</v>
      </c>
      <c r="H64" s="82">
        <v>0</v>
      </c>
      <c r="I64" s="80">
        <v>0</v>
      </c>
      <c r="J64" s="46">
        <f t="shared" si="6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1</v>
      </c>
      <c r="F65" s="72">
        <v>2</v>
      </c>
      <c r="G65" s="46">
        <f t="shared" si="5"/>
        <v>3</v>
      </c>
      <c r="H65" s="82">
        <v>0</v>
      </c>
      <c r="I65" s="80">
        <v>0</v>
      </c>
      <c r="J65" s="46">
        <f t="shared" si="6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3</v>
      </c>
      <c r="F73" s="72">
        <v>3</v>
      </c>
      <c r="G73" s="46">
        <f t="shared" si="5"/>
        <v>6</v>
      </c>
      <c r="H73" s="82">
        <v>0</v>
      </c>
      <c r="I73" s="80">
        <v>0</v>
      </c>
      <c r="J73" s="46">
        <f t="shared" si="6"/>
        <v>6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3</v>
      </c>
      <c r="F75" s="72">
        <v>3</v>
      </c>
      <c r="G75" s="46">
        <f t="shared" si="5"/>
        <v>6</v>
      </c>
      <c r="H75" s="82">
        <v>0</v>
      </c>
      <c r="I75" s="80">
        <v>0</v>
      </c>
      <c r="J75" s="46">
        <f t="shared" si="6"/>
        <v>6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5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12</v>
      </c>
      <c r="F101" s="72">
        <v>0</v>
      </c>
      <c r="G101" s="46">
        <f t="shared" si="5"/>
        <v>12</v>
      </c>
      <c r="H101" s="82">
        <v>0</v>
      </c>
      <c r="I101" s="80">
        <v>0</v>
      </c>
      <c r="J101" s="46">
        <f t="shared" si="6"/>
        <v>11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16</v>
      </c>
      <c r="F102" s="72">
        <v>0</v>
      </c>
      <c r="G102" s="46">
        <f t="shared" si="5"/>
        <v>16</v>
      </c>
      <c r="H102" s="82">
        <v>0</v>
      </c>
      <c r="I102" s="80">
        <v>0</v>
      </c>
      <c r="J102" s="46">
        <f t="shared" si="6"/>
        <v>16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3</v>
      </c>
      <c r="F116" s="72">
        <v>3</v>
      </c>
      <c r="G116" s="46">
        <f t="shared" si="5"/>
        <v>6</v>
      </c>
      <c r="H116" s="82">
        <v>0</v>
      </c>
      <c r="I116" s="80">
        <v>0</v>
      </c>
      <c r="J116" s="46">
        <f t="shared" si="6"/>
        <v>5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9</v>
      </c>
      <c r="F117" s="72">
        <v>0</v>
      </c>
      <c r="G117" s="46">
        <f t="shared" ref="G117:G180" si="10">E117+F117</f>
        <v>9</v>
      </c>
      <c r="H117" s="82">
        <v>0</v>
      </c>
      <c r="I117" s="80">
        <v>0</v>
      </c>
      <c r="J117" s="46">
        <f t="shared" ref="J117:J180" si="11">+G117-H117-K117-I117</f>
        <v>8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2</v>
      </c>
      <c r="F164" s="72">
        <v>0</v>
      </c>
      <c r="G164" s="46">
        <f t="shared" si="10"/>
        <v>2</v>
      </c>
      <c r="H164" s="82">
        <v>0</v>
      </c>
      <c r="I164" s="80">
        <v>0</v>
      </c>
      <c r="J164" s="46">
        <f t="shared" si="11"/>
        <v>2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12</v>
      </c>
      <c r="F167" s="72">
        <v>0</v>
      </c>
      <c r="G167" s="46">
        <f t="shared" si="10"/>
        <v>12</v>
      </c>
      <c r="H167" s="82">
        <v>0</v>
      </c>
      <c r="I167" s="80">
        <v>0</v>
      </c>
      <c r="J167" s="46">
        <f t="shared" si="11"/>
        <v>11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/>
      <c r="P167" s="23">
        <f t="shared" si="13"/>
        <v>60</v>
      </c>
      <c r="Q167" s="94">
        <v>38</v>
      </c>
      <c r="R167" s="43">
        <f t="shared" si="14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15</v>
      </c>
      <c r="F168" s="72">
        <v>0</v>
      </c>
      <c r="G168" s="46">
        <f t="shared" si="10"/>
        <v>15</v>
      </c>
      <c r="H168" s="82">
        <v>0</v>
      </c>
      <c r="I168" s="80">
        <v>0</v>
      </c>
      <c r="J168" s="46">
        <f t="shared" si="11"/>
        <v>14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80</v>
      </c>
      <c r="F179" s="72">
        <v>0</v>
      </c>
      <c r="G179" s="46">
        <f t="shared" si="10"/>
        <v>80</v>
      </c>
      <c r="H179" s="82">
        <v>0</v>
      </c>
      <c r="I179" s="80">
        <v>0</v>
      </c>
      <c r="J179" s="46">
        <f t="shared" si="11"/>
        <v>80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17</v>
      </c>
      <c r="F191" s="72">
        <v>0</v>
      </c>
      <c r="G191" s="46">
        <f t="shared" si="15"/>
        <v>17</v>
      </c>
      <c r="H191" s="82">
        <v>0</v>
      </c>
      <c r="I191" s="80">
        <v>0</v>
      </c>
      <c r="J191" s="46">
        <f t="shared" si="16"/>
        <v>17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+'27'!J215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0</v>
      </c>
      <c r="K215" s="73">
        <v>1</v>
      </c>
      <c r="L215" s="20">
        <v>40</v>
      </c>
      <c r="M215" s="66">
        <f t="shared" si="12"/>
        <v>40</v>
      </c>
      <c r="N215" s="17" t="s">
        <v>16</v>
      </c>
      <c r="O215" s="18"/>
      <c r="P215" s="23">
        <f t="shared" si="13"/>
        <v>40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+'27'!J216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+'27'!J217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+'27'!J218</f>
        <v>11</v>
      </c>
      <c r="F218" s="72">
        <v>0</v>
      </c>
      <c r="G218" s="46">
        <f t="shared" si="15"/>
        <v>11</v>
      </c>
      <c r="H218" s="82">
        <v>0</v>
      </c>
      <c r="I218" s="80">
        <v>0</v>
      </c>
      <c r="J218" s="46">
        <f t="shared" si="16"/>
        <v>11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+'27'!J219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407.3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1300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600</v>
      </c>
      <c r="O230" s="2">
        <v>200</v>
      </c>
      <c r="P230" s="2">
        <v>100</v>
      </c>
      <c r="Q230" s="92">
        <v>200</v>
      </c>
      <c r="R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685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685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V312"/>
  <sheetViews>
    <sheetView zoomScale="80" zoomScaleNormal="80" workbookViewId="0">
      <pane xSplit="10" ySplit="4" topLeftCell="K5" activePane="bottomRight" state="frozen"/>
      <selection activeCell="M219" sqref="M219"/>
      <selection pane="topRight" activeCell="M219" sqref="M219"/>
      <selection pane="bottomLeft" activeCell="M219" sqref="M219"/>
      <selection pane="bottomRight" activeCell="F5" sqref="F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8</v>
      </c>
      <c r="F5" s="72">
        <v>0</v>
      </c>
      <c r="G5" s="46">
        <f t="shared" ref="G5:G52" si="0">E5+F5</f>
        <v>8</v>
      </c>
      <c r="H5" s="82">
        <v>0</v>
      </c>
      <c r="I5" s="80">
        <v>0</v>
      </c>
      <c r="J5" s="46">
        <f t="shared" ref="J5:J52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27</v>
      </c>
      <c r="F6" s="72">
        <v>0</v>
      </c>
      <c r="G6" s="46">
        <f t="shared" si="0"/>
        <v>27</v>
      </c>
      <c r="H6" s="82">
        <v>0</v>
      </c>
      <c r="I6" s="80">
        <v>0</v>
      </c>
      <c r="J6" s="46">
        <f t="shared" si="1"/>
        <v>27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7</v>
      </c>
      <c r="F11" s="72">
        <v>0</v>
      </c>
      <c r="G11" s="46">
        <f t="shared" si="0"/>
        <v>7</v>
      </c>
      <c r="H11" s="82">
        <v>0</v>
      </c>
      <c r="I11" s="80">
        <v>0</v>
      </c>
      <c r="J11" s="46">
        <f t="shared" si="1"/>
        <v>5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7</v>
      </c>
      <c r="F14" s="72">
        <v>0</v>
      </c>
      <c r="G14" s="46">
        <f t="shared" si="0"/>
        <v>7</v>
      </c>
      <c r="H14" s="82">
        <v>0</v>
      </c>
      <c r="I14" s="80">
        <v>0</v>
      </c>
      <c r="J14" s="46">
        <f t="shared" si="1"/>
        <v>6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8</v>
      </c>
      <c r="F18" s="72">
        <v>0</v>
      </c>
      <c r="G18" s="46">
        <f t="shared" si="0"/>
        <v>8</v>
      </c>
      <c r="H18" s="82">
        <v>0</v>
      </c>
      <c r="I18" s="80">
        <v>0</v>
      </c>
      <c r="J18" s="46">
        <f t="shared" si="1"/>
        <v>8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5</v>
      </c>
      <c r="F20" s="72">
        <v>0</v>
      </c>
      <c r="G20" s="46">
        <f t="shared" si="0"/>
        <v>5</v>
      </c>
      <c r="H20" s="82">
        <v>0</v>
      </c>
      <c r="I20" s="80">
        <v>0</v>
      </c>
      <c r="J20" s="46">
        <f t="shared" si="1"/>
        <v>3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0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1</v>
      </c>
      <c r="F25" s="72">
        <v>0</v>
      </c>
      <c r="G25" s="46">
        <f t="shared" si="0"/>
        <v>1</v>
      </c>
      <c r="H25" s="82">
        <v>0</v>
      </c>
      <c r="I25" s="80">
        <v>0</v>
      </c>
      <c r="J25" s="46">
        <f t="shared" si="1"/>
        <v>0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4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2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1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0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8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10</v>
      </c>
      <c r="F39" s="72">
        <v>0</v>
      </c>
      <c r="G39" s="46">
        <f t="shared" si="0"/>
        <v>10</v>
      </c>
      <c r="H39" s="82">
        <v>0</v>
      </c>
      <c r="I39" s="80">
        <v>0</v>
      </c>
      <c r="J39" s="46">
        <f t="shared" si="1"/>
        <v>10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10</v>
      </c>
      <c r="F46" s="72">
        <v>0</v>
      </c>
      <c r="G46" s="46">
        <f t="shared" si="0"/>
        <v>10</v>
      </c>
      <c r="H46" s="82">
        <v>0</v>
      </c>
      <c r="I46" s="80">
        <v>0</v>
      </c>
      <c r="J46" s="46">
        <f t="shared" si="1"/>
        <v>10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5</v>
      </c>
      <c r="F47" s="72">
        <v>0</v>
      </c>
      <c r="G47" s="46">
        <f>E47+F47</f>
        <v>5</v>
      </c>
      <c r="H47" s="82">
        <v>0</v>
      </c>
      <c r="I47" s="80">
        <v>0</v>
      </c>
      <c r="J47" s="46">
        <f>+G47-H47-K47-I47</f>
        <v>4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7</v>
      </c>
      <c r="F48" s="72">
        <v>0</v>
      </c>
      <c r="G48" s="46">
        <f t="shared" si="0"/>
        <v>7</v>
      </c>
      <c r="H48" s="82">
        <v>0</v>
      </c>
      <c r="I48" s="80">
        <v>0</v>
      </c>
      <c r="J48" s="46">
        <f t="shared" si="1"/>
        <v>7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8</v>
      </c>
      <c r="F50" s="72">
        <v>0</v>
      </c>
      <c r="G50" s="46">
        <f>E50+F50</f>
        <v>8</v>
      </c>
      <c r="H50" s="82">
        <v>0</v>
      </c>
      <c r="I50" s="80">
        <v>0</v>
      </c>
      <c r="J50" s="46">
        <f>+G50-H50-K50-I50</f>
        <v>7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3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1</v>
      </c>
      <c r="F64" s="72">
        <v>0</v>
      </c>
      <c r="G64" s="46">
        <f t="shared" si="5"/>
        <v>1</v>
      </c>
      <c r="H64" s="82">
        <v>0</v>
      </c>
      <c r="I64" s="80">
        <v>0</v>
      </c>
      <c r="J64" s="46">
        <f t="shared" si="6"/>
        <v>1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3</v>
      </c>
      <c r="F65" s="72">
        <v>0</v>
      </c>
      <c r="G65" s="46">
        <f t="shared" si="5"/>
        <v>3</v>
      </c>
      <c r="H65" s="82">
        <v>0</v>
      </c>
      <c r="I65" s="80">
        <v>0</v>
      </c>
      <c r="J65" s="46">
        <f t="shared" si="6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6</v>
      </c>
      <c r="F73" s="72">
        <v>0</v>
      </c>
      <c r="G73" s="46">
        <f t="shared" si="5"/>
        <v>6</v>
      </c>
      <c r="H73" s="82">
        <v>0</v>
      </c>
      <c r="I73" s="80">
        <v>0</v>
      </c>
      <c r="J73" s="46">
        <f t="shared" si="6"/>
        <v>6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6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11</v>
      </c>
      <c r="F101" s="72">
        <v>0</v>
      </c>
      <c r="G101" s="46">
        <f t="shared" si="5"/>
        <v>11</v>
      </c>
      <c r="H101" s="82">
        <v>0</v>
      </c>
      <c r="I101" s="80">
        <v>0</v>
      </c>
      <c r="J101" s="46">
        <f t="shared" si="6"/>
        <v>10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16</v>
      </c>
      <c r="F102" s="72">
        <v>0</v>
      </c>
      <c r="G102" s="46">
        <f t="shared" si="5"/>
        <v>16</v>
      </c>
      <c r="H102" s="82">
        <v>0</v>
      </c>
      <c r="I102" s="80">
        <v>0</v>
      </c>
      <c r="J102" s="46">
        <f t="shared" si="6"/>
        <v>14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5</v>
      </c>
      <c r="F116" s="72">
        <v>0</v>
      </c>
      <c r="G116" s="46">
        <f t="shared" si="5"/>
        <v>5</v>
      </c>
      <c r="H116" s="82">
        <v>0</v>
      </c>
      <c r="I116" s="80">
        <v>0</v>
      </c>
      <c r="J116" s="46">
        <f t="shared" si="6"/>
        <v>5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8</v>
      </c>
      <c r="F117" s="72">
        <v>0</v>
      </c>
      <c r="G117" s="46">
        <f t="shared" ref="G117:G180" si="10">E117+F117</f>
        <v>8</v>
      </c>
      <c r="H117" s="82">
        <v>0</v>
      </c>
      <c r="I117" s="80">
        <v>0</v>
      </c>
      <c r="J117" s="46">
        <f t="shared" ref="J117:J180" si="11">+G117-H117-K117-I117</f>
        <v>3</v>
      </c>
      <c r="K117" s="73">
        <v>5</v>
      </c>
      <c r="L117" s="22">
        <v>60</v>
      </c>
      <c r="M117" s="66">
        <f t="shared" si="7"/>
        <v>300</v>
      </c>
      <c r="N117" s="17" t="s">
        <v>16</v>
      </c>
      <c r="O117" s="18"/>
      <c r="P117" s="23">
        <f t="shared" si="8"/>
        <v>300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5</v>
      </c>
      <c r="K154" s="73">
        <v>7</v>
      </c>
      <c r="L154" s="15">
        <v>50</v>
      </c>
      <c r="M154" s="66">
        <f>+L154*K154</f>
        <v>350</v>
      </c>
      <c r="N154" s="17" t="s">
        <v>16</v>
      </c>
      <c r="O154" s="18"/>
      <c r="P154" s="23">
        <f>SUM(M154-O154)</f>
        <v>350</v>
      </c>
      <c r="Q154" s="94">
        <v>29.96</v>
      </c>
      <c r="R154" s="43">
        <f>+K154*Q154</f>
        <v>209.72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2</v>
      </c>
      <c r="F164" s="72">
        <v>0</v>
      </c>
      <c r="G164" s="46">
        <f t="shared" si="10"/>
        <v>2</v>
      </c>
      <c r="H164" s="82">
        <v>0</v>
      </c>
      <c r="I164" s="80">
        <v>0</v>
      </c>
      <c r="J164" s="46">
        <f t="shared" si="11"/>
        <v>2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11</v>
      </c>
      <c r="F167" s="72">
        <v>0</v>
      </c>
      <c r="G167" s="46">
        <f t="shared" si="10"/>
        <v>11</v>
      </c>
      <c r="H167" s="82">
        <v>0</v>
      </c>
      <c r="I167" s="80">
        <v>0</v>
      </c>
      <c r="J167" s="46">
        <f t="shared" si="11"/>
        <v>8</v>
      </c>
      <c r="K167" s="73">
        <v>3</v>
      </c>
      <c r="L167" s="20">
        <v>60</v>
      </c>
      <c r="M167" s="66">
        <f t="shared" si="12"/>
        <v>180</v>
      </c>
      <c r="N167" s="17" t="s">
        <v>16</v>
      </c>
      <c r="O167" s="18"/>
      <c r="P167" s="23">
        <f t="shared" si="13"/>
        <v>180</v>
      </c>
      <c r="Q167" s="94">
        <v>38</v>
      </c>
      <c r="R167" s="43">
        <f t="shared" si="14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14</v>
      </c>
      <c r="F168" s="72">
        <v>0</v>
      </c>
      <c r="G168" s="46">
        <f t="shared" si="10"/>
        <v>14</v>
      </c>
      <c r="H168" s="82">
        <v>0</v>
      </c>
      <c r="I168" s="80">
        <v>0</v>
      </c>
      <c r="J168" s="46">
        <f t="shared" si="11"/>
        <v>14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80</v>
      </c>
      <c r="F179" s="72">
        <v>0</v>
      </c>
      <c r="G179" s="46">
        <f t="shared" si="10"/>
        <v>80</v>
      </c>
      <c r="H179" s="82">
        <v>0</v>
      </c>
      <c r="I179" s="80">
        <v>0</v>
      </c>
      <c r="J179" s="46">
        <f t="shared" si="11"/>
        <v>78</v>
      </c>
      <c r="K179" s="73">
        <v>2</v>
      </c>
      <c r="L179" s="20">
        <v>55</v>
      </c>
      <c r="M179" s="66">
        <f t="shared" si="12"/>
        <v>110</v>
      </c>
      <c r="N179" s="17" t="s">
        <v>16</v>
      </c>
      <c r="O179" s="18"/>
      <c r="P179" s="23">
        <f t="shared" si="13"/>
        <v>110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17</v>
      </c>
      <c r="F191" s="72">
        <v>0</v>
      </c>
      <c r="G191" s="46">
        <f t="shared" si="15"/>
        <v>17</v>
      </c>
      <c r="H191" s="82">
        <v>0</v>
      </c>
      <c r="I191" s="80">
        <v>0</v>
      </c>
      <c r="J191" s="46">
        <f t="shared" si="16"/>
        <v>17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+'28'!J215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+'28'!J218</f>
        <v>11</v>
      </c>
      <c r="F218" s="72">
        <v>0</v>
      </c>
      <c r="G218" s="46">
        <f t="shared" si="15"/>
        <v>11</v>
      </c>
      <c r="H218" s="82">
        <v>11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2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2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919.17999999999984</v>
      </c>
      <c r="S226" s="77"/>
    </row>
    <row r="227" spans="1:22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22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2800</v>
      </c>
    </row>
    <row r="229" spans="1:22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22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1650</v>
      </c>
      <c r="O230" s="2">
        <v>100</v>
      </c>
      <c r="P230" s="2">
        <v>100</v>
      </c>
      <c r="Q230" s="92">
        <v>100</v>
      </c>
      <c r="R230" s="2">
        <v>100</v>
      </c>
      <c r="S230" s="2">
        <v>200</v>
      </c>
      <c r="T230" s="2">
        <v>120</v>
      </c>
      <c r="U230" s="2">
        <v>500</v>
      </c>
      <c r="V230" s="2">
        <v>430</v>
      </c>
    </row>
    <row r="231" spans="1:22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22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22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22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1135</v>
      </c>
    </row>
    <row r="235" spans="1:22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1135</v>
      </c>
    </row>
    <row r="236" spans="1:22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22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22" x14ac:dyDescent="0.6">
      <c r="J238" s="2"/>
      <c r="L238" s="2"/>
    </row>
    <row r="239" spans="1:22" ht="24.6" x14ac:dyDescent="0.65">
      <c r="J239" s="2"/>
      <c r="L239" s="74" t="s">
        <v>273</v>
      </c>
      <c r="M239" s="2" t="s">
        <v>309</v>
      </c>
    </row>
    <row r="240" spans="1:22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M219" sqref="M219"/>
      <selection pane="topRight" activeCell="M219" sqref="M219"/>
      <selection pane="bottomLeft" activeCell="M219" sqref="M219"/>
      <selection pane="bottomRight" activeCell="P230" sqref="P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8</v>
      </c>
      <c r="F5" s="72">
        <v>5</v>
      </c>
      <c r="G5" s="46">
        <f t="shared" ref="G5:G52" si="0">E5+F5</f>
        <v>13</v>
      </c>
      <c r="H5" s="82">
        <v>0</v>
      </c>
      <c r="I5" s="80">
        <v>0</v>
      </c>
      <c r="J5" s="46">
        <f t="shared" ref="J5:J52" si="1">+G5-H5-K5-I5</f>
        <v>13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27</v>
      </c>
      <c r="F6" s="72">
        <v>15</v>
      </c>
      <c r="G6" s="46">
        <f t="shared" si="0"/>
        <v>42</v>
      </c>
      <c r="H6" s="82">
        <v>0</v>
      </c>
      <c r="I6" s="80">
        <v>0</v>
      </c>
      <c r="J6" s="46">
        <f t="shared" si="1"/>
        <v>41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3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8</v>
      </c>
      <c r="F18" s="72">
        <v>0</v>
      </c>
      <c r="G18" s="46">
        <f t="shared" si="0"/>
        <v>8</v>
      </c>
      <c r="H18" s="82">
        <v>0</v>
      </c>
      <c r="I18" s="80">
        <v>0</v>
      </c>
      <c r="J18" s="46">
        <f t="shared" si="1"/>
        <v>7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3</v>
      </c>
      <c r="F20" s="72">
        <v>3</v>
      </c>
      <c r="G20" s="46">
        <f t="shared" si="0"/>
        <v>6</v>
      </c>
      <c r="H20" s="82">
        <v>0</v>
      </c>
      <c r="I20" s="80">
        <v>0</v>
      </c>
      <c r="J20" s="46">
        <f t="shared" si="1"/>
        <v>6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0</v>
      </c>
      <c r="F22" s="72">
        <v>10</v>
      </c>
      <c r="G22" s="46">
        <f t="shared" si="0"/>
        <v>10</v>
      </c>
      <c r="H22" s="82">
        <v>0</v>
      </c>
      <c r="I22" s="80">
        <v>0</v>
      </c>
      <c r="J22" s="46">
        <f t="shared" si="1"/>
        <v>8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3</v>
      </c>
      <c r="G25" s="46">
        <f t="shared" si="0"/>
        <v>3</v>
      </c>
      <c r="H25" s="82">
        <v>0</v>
      </c>
      <c r="I25" s="80">
        <v>0</v>
      </c>
      <c r="J25" s="46">
        <f t="shared" si="1"/>
        <v>3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2</v>
      </c>
      <c r="F31" s="72">
        <v>10</v>
      </c>
      <c r="G31" s="46">
        <f t="shared" si="0"/>
        <v>12</v>
      </c>
      <c r="H31" s="82">
        <v>0</v>
      </c>
      <c r="I31" s="80">
        <v>0</v>
      </c>
      <c r="J31" s="46">
        <f t="shared" si="1"/>
        <v>10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1</v>
      </c>
      <c r="F32" s="72">
        <v>10</v>
      </c>
      <c r="G32" s="46">
        <f t="shared" si="0"/>
        <v>11</v>
      </c>
      <c r="H32" s="82">
        <v>0</v>
      </c>
      <c r="I32" s="80">
        <v>0</v>
      </c>
      <c r="J32" s="46">
        <f t="shared" si="1"/>
        <v>11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3</v>
      </c>
      <c r="G34" s="46">
        <f t="shared" si="0"/>
        <v>3</v>
      </c>
      <c r="H34" s="82">
        <v>0</v>
      </c>
      <c r="I34" s="80">
        <v>0</v>
      </c>
      <c r="J34" s="46">
        <f t="shared" si="1"/>
        <v>3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8</v>
      </c>
      <c r="F38" s="72">
        <v>0</v>
      </c>
      <c r="G38" s="46">
        <f t="shared" si="0"/>
        <v>8</v>
      </c>
      <c r="H38" s="82">
        <v>0</v>
      </c>
      <c r="I38" s="80">
        <v>0</v>
      </c>
      <c r="J38" s="46">
        <f t="shared" si="1"/>
        <v>7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10</v>
      </c>
      <c r="F39" s="72">
        <v>0</v>
      </c>
      <c r="G39" s="46">
        <f t="shared" si="0"/>
        <v>10</v>
      </c>
      <c r="H39" s="82">
        <v>0</v>
      </c>
      <c r="I39" s="80">
        <v>0</v>
      </c>
      <c r="J39" s="46">
        <f t="shared" si="1"/>
        <v>10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10</v>
      </c>
      <c r="F46" s="72">
        <v>0</v>
      </c>
      <c r="G46" s="46">
        <f t="shared" si="0"/>
        <v>10</v>
      </c>
      <c r="H46" s="82">
        <v>0</v>
      </c>
      <c r="I46" s="80">
        <v>0</v>
      </c>
      <c r="J46" s="46">
        <f t="shared" si="1"/>
        <v>9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4</v>
      </c>
      <c r="F47" s="72">
        <v>0</v>
      </c>
      <c r="G47" s="46">
        <f>E47+F47</f>
        <v>4</v>
      </c>
      <c r="H47" s="82">
        <v>0</v>
      </c>
      <c r="I47" s="80">
        <v>0</v>
      </c>
      <c r="J47" s="46">
        <f>+G47-H47-K47-I47</f>
        <v>4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7</v>
      </c>
      <c r="F48" s="72">
        <v>0</v>
      </c>
      <c r="G48" s="46">
        <f t="shared" si="0"/>
        <v>7</v>
      </c>
      <c r="H48" s="82">
        <v>0</v>
      </c>
      <c r="I48" s="80">
        <v>0</v>
      </c>
      <c r="J48" s="46">
        <f t="shared" si="1"/>
        <v>7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7</v>
      </c>
      <c r="F50" s="72">
        <v>0</v>
      </c>
      <c r="G50" s="46">
        <f>E50+F50</f>
        <v>7</v>
      </c>
      <c r="H50" s="82">
        <v>0</v>
      </c>
      <c r="I50" s="80">
        <v>0</v>
      </c>
      <c r="J50" s="46">
        <f>+G50-H50-K50-I50</f>
        <v>7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3</v>
      </c>
      <c r="F52" s="72">
        <v>0</v>
      </c>
      <c r="G52" s="46">
        <f t="shared" si="0"/>
        <v>3</v>
      </c>
      <c r="H52" s="82">
        <v>0</v>
      </c>
      <c r="I52" s="80">
        <v>0</v>
      </c>
      <c r="J52" s="46">
        <f t="shared" si="1"/>
        <v>2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1</v>
      </c>
      <c r="F64" s="72">
        <v>2</v>
      </c>
      <c r="G64" s="46">
        <f t="shared" si="5"/>
        <v>3</v>
      </c>
      <c r="H64" s="82">
        <v>0</v>
      </c>
      <c r="I64" s="80">
        <v>0</v>
      </c>
      <c r="J64" s="46">
        <f t="shared" si="6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3</v>
      </c>
      <c r="F65" s="72">
        <v>0</v>
      </c>
      <c r="G65" s="46">
        <f t="shared" si="5"/>
        <v>3</v>
      </c>
      <c r="H65" s="82">
        <v>0</v>
      </c>
      <c r="I65" s="80">
        <v>0</v>
      </c>
      <c r="J65" s="46">
        <f t="shared" si="6"/>
        <v>1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/>
      <c r="P65" s="23">
        <f t="shared" si="3"/>
        <v>100</v>
      </c>
      <c r="Q65" s="94">
        <v>23.12</v>
      </c>
      <c r="R65" s="43">
        <f t="shared" si="4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6</v>
      </c>
      <c r="F73" s="72">
        <v>0</v>
      </c>
      <c r="G73" s="46">
        <f t="shared" si="5"/>
        <v>6</v>
      </c>
      <c r="H73" s="82">
        <v>0</v>
      </c>
      <c r="I73" s="80">
        <v>0</v>
      </c>
      <c r="J73" s="46">
        <f t="shared" si="6"/>
        <v>6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5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5</v>
      </c>
      <c r="F98" s="72">
        <v>5</v>
      </c>
      <c r="G98" s="46">
        <f t="shared" si="5"/>
        <v>10</v>
      </c>
      <c r="H98" s="82">
        <v>0</v>
      </c>
      <c r="I98" s="80">
        <v>0</v>
      </c>
      <c r="J98" s="46">
        <f t="shared" si="6"/>
        <v>10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10</v>
      </c>
      <c r="F101" s="72">
        <v>5</v>
      </c>
      <c r="G101" s="46">
        <f t="shared" si="5"/>
        <v>15</v>
      </c>
      <c r="H101" s="82">
        <v>0</v>
      </c>
      <c r="I101" s="80">
        <v>0</v>
      </c>
      <c r="J101" s="46">
        <f t="shared" si="6"/>
        <v>15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14</v>
      </c>
      <c r="F102" s="72">
        <v>5</v>
      </c>
      <c r="G102" s="46">
        <f t="shared" si="5"/>
        <v>19</v>
      </c>
      <c r="H102" s="82">
        <v>0</v>
      </c>
      <c r="I102" s="80">
        <v>0</v>
      </c>
      <c r="J102" s="46">
        <f t="shared" si="6"/>
        <v>19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5</v>
      </c>
      <c r="F116" s="72">
        <v>0</v>
      </c>
      <c r="G116" s="46">
        <f t="shared" si="5"/>
        <v>5</v>
      </c>
      <c r="H116" s="82">
        <v>0</v>
      </c>
      <c r="I116" s="80">
        <v>0</v>
      </c>
      <c r="J116" s="46">
        <f t="shared" si="6"/>
        <v>4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3</v>
      </c>
      <c r="F117" s="72">
        <v>0</v>
      </c>
      <c r="G117" s="46">
        <f t="shared" ref="G117:G180" si="10">E117+F117</f>
        <v>3</v>
      </c>
      <c r="H117" s="82">
        <v>0</v>
      </c>
      <c r="I117" s="80">
        <v>0</v>
      </c>
      <c r="J117" s="46">
        <f t="shared" ref="J117:J180" si="11">+G117-H117-K117-I117</f>
        <v>2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5</v>
      </c>
      <c r="F154" s="72">
        <v>5</v>
      </c>
      <c r="G154" s="46">
        <f t="shared" si="10"/>
        <v>10</v>
      </c>
      <c r="H154" s="82">
        <v>0</v>
      </c>
      <c r="I154" s="80">
        <v>0</v>
      </c>
      <c r="J154" s="46">
        <f t="shared" si="11"/>
        <v>10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2</v>
      </c>
      <c r="F164" s="72">
        <v>0</v>
      </c>
      <c r="G164" s="46">
        <f t="shared" si="10"/>
        <v>2</v>
      </c>
      <c r="H164" s="82">
        <v>0</v>
      </c>
      <c r="I164" s="80">
        <v>0</v>
      </c>
      <c r="J164" s="46">
        <f t="shared" si="11"/>
        <v>2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8</v>
      </c>
      <c r="F167" s="72">
        <v>10</v>
      </c>
      <c r="G167" s="46">
        <f t="shared" si="10"/>
        <v>18</v>
      </c>
      <c r="H167" s="82">
        <v>0</v>
      </c>
      <c r="I167" s="80">
        <v>0</v>
      </c>
      <c r="J167" s="46">
        <f t="shared" si="11"/>
        <v>18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14</v>
      </c>
      <c r="F168" s="72">
        <v>10</v>
      </c>
      <c r="G168" s="46">
        <f t="shared" si="10"/>
        <v>24</v>
      </c>
      <c r="H168" s="82">
        <v>0</v>
      </c>
      <c r="I168" s="80">
        <v>0</v>
      </c>
      <c r="J168" s="46">
        <f t="shared" si="11"/>
        <v>24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78</v>
      </c>
      <c r="F179" s="72">
        <v>0</v>
      </c>
      <c r="G179" s="46">
        <f t="shared" si="10"/>
        <v>78</v>
      </c>
      <c r="H179" s="82">
        <v>0</v>
      </c>
      <c r="I179" s="80">
        <v>0</v>
      </c>
      <c r="J179" s="46">
        <f t="shared" si="11"/>
        <v>78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17</v>
      </c>
      <c r="F191" s="72">
        <v>0</v>
      </c>
      <c r="G191" s="46">
        <f t="shared" si="15"/>
        <v>17</v>
      </c>
      <c r="H191" s="82">
        <v>0</v>
      </c>
      <c r="I191" s="80">
        <v>0</v>
      </c>
      <c r="J191" s="46">
        <f t="shared" si="16"/>
        <v>17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+'29'!J215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360.12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1060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350</v>
      </c>
      <c r="O230" s="2">
        <v>350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695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695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M219" sqref="M219"/>
      <selection pane="topRight" activeCell="M219" sqref="M219"/>
      <selection pane="bottomLeft" activeCell="M219" sqref="M219"/>
      <selection pane="bottomRight" activeCell="L52" sqref="L5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3" t="s">
        <v>1373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3"/>
    </row>
    <row r="3" spans="1:18" s="5" customFormat="1" ht="26.4" x14ac:dyDescent="0.7">
      <c r="A3" s="157" t="s">
        <v>1</v>
      </c>
      <c r="B3" s="157" t="s">
        <v>1370</v>
      </c>
      <c r="C3" s="157" t="s">
        <v>2</v>
      </c>
      <c r="D3" s="157" t="s">
        <v>1371</v>
      </c>
      <c r="E3" s="159" t="s">
        <v>3</v>
      </c>
      <c r="F3" s="159" t="s">
        <v>4</v>
      </c>
      <c r="G3" s="159" t="s">
        <v>5</v>
      </c>
      <c r="H3" s="81" t="s">
        <v>6</v>
      </c>
      <c r="I3" s="134" t="s">
        <v>274</v>
      </c>
      <c r="J3" s="159" t="s">
        <v>7</v>
      </c>
      <c r="K3" s="160" t="s">
        <v>8</v>
      </c>
      <c r="L3" s="160"/>
      <c r="M3" s="160"/>
      <c r="N3" s="159" t="s">
        <v>9</v>
      </c>
      <c r="O3" s="156" t="s">
        <v>10</v>
      </c>
      <c r="Q3" s="152" t="s">
        <v>275</v>
      </c>
      <c r="R3" s="154" t="s">
        <v>276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81" t="s">
        <v>11</v>
      </c>
      <c r="I4" s="135"/>
      <c r="J4" s="159"/>
      <c r="K4" s="70" t="s">
        <v>12</v>
      </c>
      <c r="L4" s="71" t="s">
        <v>13</v>
      </c>
      <c r="M4" s="70" t="s">
        <v>14</v>
      </c>
      <c r="N4" s="159"/>
      <c r="O4" s="156"/>
      <c r="Q4" s="153"/>
      <c r="R4" s="15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13</v>
      </c>
      <c r="F5" s="72">
        <v>0</v>
      </c>
      <c r="G5" s="46">
        <f t="shared" ref="G5:G52" si="0">E5+F5</f>
        <v>13</v>
      </c>
      <c r="H5" s="82">
        <v>0</v>
      </c>
      <c r="I5" s="80">
        <v>0</v>
      </c>
      <c r="J5" s="46">
        <f t="shared" ref="J5:J52" si="1">+G5-H5-K5-I5</f>
        <v>12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41</v>
      </c>
      <c r="F6" s="72">
        <v>0</v>
      </c>
      <c r="G6" s="46">
        <f t="shared" si="0"/>
        <v>41</v>
      </c>
      <c r="H6" s="82">
        <v>0</v>
      </c>
      <c r="I6" s="80">
        <v>0</v>
      </c>
      <c r="J6" s="46">
        <f t="shared" si="1"/>
        <v>41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4</v>
      </c>
      <c r="K14" s="73">
        <v>2</v>
      </c>
      <c r="L14" s="15">
        <v>50</v>
      </c>
      <c r="M14" s="66">
        <f t="shared" si="2"/>
        <v>100</v>
      </c>
      <c r="N14" s="17" t="s">
        <v>16</v>
      </c>
      <c r="O14" s="18"/>
      <c r="P14" s="23">
        <f t="shared" si="3"/>
        <v>100</v>
      </c>
      <c r="Q14" s="94">
        <v>21.22</v>
      </c>
      <c r="R14" s="43">
        <f t="shared" si="4"/>
        <v>42.44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7</v>
      </c>
      <c r="F18" s="72">
        <v>0</v>
      </c>
      <c r="G18" s="46">
        <f t="shared" si="0"/>
        <v>7</v>
      </c>
      <c r="H18" s="82">
        <v>0</v>
      </c>
      <c r="I18" s="80">
        <v>0</v>
      </c>
      <c r="J18" s="46">
        <f t="shared" si="1"/>
        <v>5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>
        <v>50</v>
      </c>
      <c r="P18" s="23">
        <f t="shared" si="3"/>
        <v>50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6</v>
      </c>
      <c r="F20" s="72">
        <v>0</v>
      </c>
      <c r="G20" s="46">
        <f t="shared" si="0"/>
        <v>6</v>
      </c>
      <c r="H20" s="82">
        <v>0</v>
      </c>
      <c r="I20" s="80">
        <v>0</v>
      </c>
      <c r="J20" s="46">
        <f t="shared" si="1"/>
        <v>4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7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3</v>
      </c>
      <c r="F25" s="72">
        <v>0</v>
      </c>
      <c r="G25" s="46">
        <f t="shared" si="0"/>
        <v>3</v>
      </c>
      <c r="H25" s="82">
        <v>0</v>
      </c>
      <c r="I25" s="80">
        <v>0</v>
      </c>
      <c r="J25" s="46">
        <f t="shared" si="1"/>
        <v>3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4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11</v>
      </c>
      <c r="F32" s="72">
        <v>0</v>
      </c>
      <c r="G32" s="46">
        <f t="shared" si="0"/>
        <v>11</v>
      </c>
      <c r="H32" s="82">
        <v>0</v>
      </c>
      <c r="I32" s="80">
        <v>0</v>
      </c>
      <c r="J32" s="46">
        <f t="shared" si="1"/>
        <v>10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3</v>
      </c>
      <c r="F34" s="72">
        <v>0</v>
      </c>
      <c r="G34" s="46">
        <f t="shared" si="0"/>
        <v>3</v>
      </c>
      <c r="H34" s="82">
        <v>0</v>
      </c>
      <c r="I34" s="80">
        <v>0</v>
      </c>
      <c r="J34" s="46">
        <f t="shared" si="1"/>
        <v>1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7</v>
      </c>
      <c r="F38" s="72">
        <v>0</v>
      </c>
      <c r="G38" s="46">
        <f t="shared" si="0"/>
        <v>7</v>
      </c>
      <c r="H38" s="82">
        <v>0</v>
      </c>
      <c r="I38" s="80">
        <v>0</v>
      </c>
      <c r="J38" s="46">
        <f t="shared" si="1"/>
        <v>7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10</v>
      </c>
      <c r="F39" s="72">
        <v>0</v>
      </c>
      <c r="G39" s="46">
        <f t="shared" si="0"/>
        <v>10</v>
      </c>
      <c r="H39" s="82">
        <v>0</v>
      </c>
      <c r="I39" s="80">
        <v>0</v>
      </c>
      <c r="J39" s="46">
        <f t="shared" si="1"/>
        <v>10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9</v>
      </c>
      <c r="F46" s="72">
        <v>0</v>
      </c>
      <c r="G46" s="46">
        <f t="shared" si="0"/>
        <v>9</v>
      </c>
      <c r="H46" s="82">
        <v>0</v>
      </c>
      <c r="I46" s="80">
        <v>0</v>
      </c>
      <c r="J46" s="46">
        <f t="shared" si="1"/>
        <v>7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4</v>
      </c>
      <c r="F47" s="72">
        <v>0</v>
      </c>
      <c r="G47" s="46">
        <f>E47+F47</f>
        <v>4</v>
      </c>
      <c r="H47" s="82">
        <v>0</v>
      </c>
      <c r="I47" s="80">
        <v>0</v>
      </c>
      <c r="J47" s="46">
        <f>+G47-H47-K47-I47</f>
        <v>3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7</v>
      </c>
      <c r="F48" s="72">
        <v>0</v>
      </c>
      <c r="G48" s="46">
        <f t="shared" si="0"/>
        <v>7</v>
      </c>
      <c r="H48" s="82">
        <v>0</v>
      </c>
      <c r="I48" s="80">
        <v>0</v>
      </c>
      <c r="J48" s="46">
        <f t="shared" si="1"/>
        <v>6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7</v>
      </c>
      <c r="F50" s="72">
        <v>0</v>
      </c>
      <c r="G50" s="46">
        <f>E50+F50</f>
        <v>7</v>
      </c>
      <c r="H50" s="82">
        <v>0</v>
      </c>
      <c r="I50" s="80">
        <v>0</v>
      </c>
      <c r="J50" s="46">
        <f>+G50-H50-K50-I50</f>
        <v>7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1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ref="G53:G116" si="5">E53+F53</f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3</v>
      </c>
      <c r="F64" s="72">
        <v>0</v>
      </c>
      <c r="G64" s="46">
        <f t="shared" si="5"/>
        <v>3</v>
      </c>
      <c r="H64" s="82">
        <v>0</v>
      </c>
      <c r="I64" s="80">
        <v>0</v>
      </c>
      <c r="J64" s="46">
        <f t="shared" si="6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1</v>
      </c>
      <c r="F65" s="72">
        <v>0</v>
      </c>
      <c r="G65" s="46">
        <f t="shared" si="5"/>
        <v>1</v>
      </c>
      <c r="H65" s="82">
        <v>0</v>
      </c>
      <c r="I65" s="80">
        <v>0</v>
      </c>
      <c r="J65" s="46">
        <f t="shared" si="6"/>
        <v>1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6</v>
      </c>
      <c r="F73" s="72">
        <v>0</v>
      </c>
      <c r="G73" s="46">
        <f t="shared" si="5"/>
        <v>6</v>
      </c>
      <c r="H73" s="82">
        <v>0</v>
      </c>
      <c r="I73" s="80">
        <v>0</v>
      </c>
      <c r="J73" s="46">
        <f t="shared" si="6"/>
        <v>6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3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10</v>
      </c>
      <c r="F98" s="72">
        <v>0</v>
      </c>
      <c r="G98" s="46">
        <f t="shared" si="5"/>
        <v>10</v>
      </c>
      <c r="H98" s="82">
        <v>0</v>
      </c>
      <c r="I98" s="80">
        <v>0</v>
      </c>
      <c r="J98" s="46">
        <f t="shared" si="6"/>
        <v>8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>SUM(M98-O98)</f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2</v>
      </c>
      <c r="F99" s="72">
        <v>0</v>
      </c>
      <c r="G99" s="46">
        <f t="shared" si="5"/>
        <v>2</v>
      </c>
      <c r="H99" s="82">
        <v>0</v>
      </c>
      <c r="I99" s="80">
        <v>0</v>
      </c>
      <c r="J99" s="46">
        <f t="shared" si="6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15</v>
      </c>
      <c r="F101" s="72">
        <v>0</v>
      </c>
      <c r="G101" s="46">
        <f t="shared" si="5"/>
        <v>15</v>
      </c>
      <c r="H101" s="82">
        <v>0</v>
      </c>
      <c r="I101" s="80">
        <v>0</v>
      </c>
      <c r="J101" s="46">
        <f t="shared" si="6"/>
        <v>15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19</v>
      </c>
      <c r="F102" s="72">
        <v>0</v>
      </c>
      <c r="G102" s="46">
        <f t="shared" si="5"/>
        <v>19</v>
      </c>
      <c r="H102" s="82">
        <v>0</v>
      </c>
      <c r="I102" s="80">
        <v>0</v>
      </c>
      <c r="J102" s="46">
        <f t="shared" si="6"/>
        <v>18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1</v>
      </c>
      <c r="K116" s="73">
        <v>3</v>
      </c>
      <c r="L116" s="22">
        <v>50</v>
      </c>
      <c r="M116" s="66">
        <f t="shared" si="7"/>
        <v>150</v>
      </c>
      <c r="N116" s="17" t="s">
        <v>16</v>
      </c>
      <c r="O116" s="18"/>
      <c r="P116" s="23">
        <f t="shared" si="8"/>
        <v>150</v>
      </c>
      <c r="Q116" s="94">
        <v>9.91</v>
      </c>
      <c r="R116" s="43">
        <f t="shared" si="9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2</v>
      </c>
      <c r="F117" s="72">
        <v>0</v>
      </c>
      <c r="G117" s="46">
        <f t="shared" ref="G117:G180" si="10">E117+F117</f>
        <v>2</v>
      </c>
      <c r="H117" s="82">
        <v>0</v>
      </c>
      <c r="I117" s="80">
        <v>0</v>
      </c>
      <c r="J117" s="46">
        <f t="shared" ref="J117:J180" si="11">+G117-H117-K117-I117</f>
        <v>0</v>
      </c>
      <c r="K117" s="73">
        <v>2</v>
      </c>
      <c r="L117" s="22">
        <v>60</v>
      </c>
      <c r="M117" s="66">
        <f t="shared" si="7"/>
        <v>120</v>
      </c>
      <c r="N117" s="17" t="s">
        <v>16</v>
      </c>
      <c r="O117" s="18"/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10</v>
      </c>
      <c r="F154" s="72">
        <v>0</v>
      </c>
      <c r="G154" s="46">
        <f t="shared" si="10"/>
        <v>10</v>
      </c>
      <c r="H154" s="82">
        <v>0</v>
      </c>
      <c r="I154" s="80">
        <v>0</v>
      </c>
      <c r="J154" s="46">
        <f t="shared" si="11"/>
        <v>10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2</v>
      </c>
      <c r="F164" s="72">
        <v>0</v>
      </c>
      <c r="G164" s="46">
        <f t="shared" si="10"/>
        <v>2</v>
      </c>
      <c r="H164" s="82">
        <v>0</v>
      </c>
      <c r="I164" s="80">
        <v>0</v>
      </c>
      <c r="J164" s="46">
        <f t="shared" si="11"/>
        <v>1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18</v>
      </c>
      <c r="F167" s="72">
        <v>0</v>
      </c>
      <c r="G167" s="46">
        <f t="shared" si="10"/>
        <v>18</v>
      </c>
      <c r="H167" s="82">
        <v>0</v>
      </c>
      <c r="I167" s="80">
        <v>0</v>
      </c>
      <c r="J167" s="46">
        <f t="shared" si="11"/>
        <v>18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24</v>
      </c>
      <c r="F168" s="72">
        <v>0</v>
      </c>
      <c r="G168" s="46">
        <f t="shared" si="10"/>
        <v>24</v>
      </c>
      <c r="H168" s="82">
        <v>0</v>
      </c>
      <c r="I168" s="80">
        <v>0</v>
      </c>
      <c r="J168" s="46">
        <f t="shared" si="11"/>
        <v>24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78</v>
      </c>
      <c r="F179" s="72">
        <v>0</v>
      </c>
      <c r="G179" s="46">
        <f t="shared" si="10"/>
        <v>78</v>
      </c>
      <c r="H179" s="82">
        <v>0</v>
      </c>
      <c r="I179" s="80">
        <v>0</v>
      </c>
      <c r="J179" s="46">
        <f t="shared" si="11"/>
        <v>78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0</v>
      </c>
      <c r="G181" s="46">
        <f t="shared" ref="G181:G225" si="15">E181+F181</f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17</v>
      </c>
      <c r="F191" s="72">
        <v>0</v>
      </c>
      <c r="G191" s="46">
        <f t="shared" si="15"/>
        <v>17</v>
      </c>
      <c r="H191" s="82">
        <v>0</v>
      </c>
      <c r="I191" s="80">
        <v>0</v>
      </c>
      <c r="J191" s="46">
        <f t="shared" si="16"/>
        <v>17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+'30'!J215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40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+'30'!J216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40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+'30'!J217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+'30'!J218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+'30'!J219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699.50999999999988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9" t="s">
        <v>212</v>
      </c>
      <c r="L227" s="15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1" t="s">
        <v>202</v>
      </c>
      <c r="M228" s="151"/>
      <c r="N228" s="33">
        <f>SUM(M5:M227)</f>
        <v>2470</v>
      </c>
    </row>
    <row r="229" spans="1:19" ht="24.6" x14ac:dyDescent="0.65">
      <c r="A229" s="1"/>
      <c r="B229" s="1"/>
      <c r="E229" s="1"/>
      <c r="F229" s="1"/>
      <c r="G229" s="31"/>
      <c r="J229" s="31"/>
      <c r="L229" s="147" t="s">
        <v>203</v>
      </c>
      <c r="M229" s="14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1240</v>
      </c>
      <c r="O230" s="2">
        <v>310</v>
      </c>
      <c r="P230" s="2">
        <v>80</v>
      </c>
      <c r="Q230" s="92">
        <v>500</v>
      </c>
      <c r="R230" s="2">
        <v>100</v>
      </c>
      <c r="S230" s="2">
        <v>250</v>
      </c>
    </row>
    <row r="231" spans="1:19" ht="24.6" x14ac:dyDescent="0.65">
      <c r="A231" s="1"/>
      <c r="B231" s="1"/>
      <c r="E231" s="1"/>
      <c r="F231" s="1"/>
      <c r="G231" s="31"/>
      <c r="J231" s="31"/>
      <c r="L231" s="147" t="s">
        <v>205</v>
      </c>
      <c r="M231" s="14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7" t="s">
        <v>206</v>
      </c>
      <c r="M232" s="14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7" t="s">
        <v>207</v>
      </c>
      <c r="M233" s="148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47" t="s">
        <v>208</v>
      </c>
      <c r="M234" s="148"/>
      <c r="N234" s="33">
        <f>N228-N229-N230-N232-N233</f>
        <v>1180</v>
      </c>
    </row>
    <row r="235" spans="1:19" ht="24.6" x14ac:dyDescent="0.65">
      <c r="A235" s="1"/>
      <c r="B235" s="1"/>
      <c r="E235" s="1"/>
      <c r="F235" s="1"/>
      <c r="G235" s="31"/>
      <c r="J235" s="31"/>
      <c r="L235" s="147" t="s">
        <v>209</v>
      </c>
      <c r="M235" s="148"/>
      <c r="N235" s="37">
        <v>1180</v>
      </c>
    </row>
    <row r="236" spans="1:19" ht="24.6" x14ac:dyDescent="0.65">
      <c r="A236" s="1"/>
      <c r="B236" s="1"/>
      <c r="E236" s="1"/>
      <c r="F236" s="1"/>
      <c r="G236" s="31"/>
      <c r="J236" s="31"/>
      <c r="L236" s="147" t="s">
        <v>210</v>
      </c>
      <c r="M236" s="148"/>
      <c r="N236" s="33">
        <f>+N235-N234</f>
        <v>0</v>
      </c>
    </row>
    <row r="237" spans="1:19" ht="24.6" x14ac:dyDescent="0.65">
      <c r="E237" s="1"/>
      <c r="F237" s="1"/>
      <c r="J237" s="2"/>
      <c r="L237" s="147" t="s">
        <v>211</v>
      </c>
      <c r="M237" s="14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8" t="s">
        <v>243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O2" s="169" t="s">
        <v>0</v>
      </c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6" s="5" customFormat="1" ht="26.4" x14ac:dyDescent="0.7">
      <c r="A3" s="167" t="s">
        <v>1</v>
      </c>
      <c r="B3" s="167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70" t="s">
        <v>7</v>
      </c>
      <c r="H3" s="172" t="s">
        <v>8</v>
      </c>
      <c r="I3" s="173"/>
      <c r="J3" s="174"/>
      <c r="K3" s="175" t="s">
        <v>9</v>
      </c>
      <c r="L3" s="156" t="s">
        <v>10</v>
      </c>
      <c r="O3" s="167" t="s">
        <v>1</v>
      </c>
      <c r="P3" s="167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70" t="s">
        <v>7</v>
      </c>
      <c r="V3" s="172" t="s">
        <v>8</v>
      </c>
      <c r="W3" s="173"/>
      <c r="X3" s="174"/>
      <c r="Y3" s="175" t="s">
        <v>9</v>
      </c>
      <c r="Z3" s="156" t="s">
        <v>10</v>
      </c>
    </row>
    <row r="4" spans="1:26" s="5" customFormat="1" ht="27" thickBot="1" x14ac:dyDescent="0.75">
      <c r="A4" s="167"/>
      <c r="B4" s="167"/>
      <c r="C4" s="165"/>
      <c r="D4" s="165"/>
      <c r="E4" s="165"/>
      <c r="F4" s="6" t="s">
        <v>11</v>
      </c>
      <c r="G4" s="171"/>
      <c r="H4" s="7" t="s">
        <v>12</v>
      </c>
      <c r="I4" s="8" t="s">
        <v>13</v>
      </c>
      <c r="J4" s="9" t="s">
        <v>14</v>
      </c>
      <c r="K4" s="176"/>
      <c r="L4" s="156"/>
      <c r="O4" s="167"/>
      <c r="P4" s="167"/>
      <c r="Q4" s="165"/>
      <c r="R4" s="165"/>
      <c r="S4" s="165"/>
      <c r="T4" s="6" t="s">
        <v>11</v>
      </c>
      <c r="U4" s="171"/>
      <c r="V4" s="7" t="s">
        <v>12</v>
      </c>
      <c r="W4" s="8" t="s">
        <v>13</v>
      </c>
      <c r="X4" s="9" t="s">
        <v>14</v>
      </c>
      <c r="Y4" s="176"/>
      <c r="Z4" s="156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61" t="s">
        <v>119</v>
      </c>
      <c r="Q107" s="162"/>
      <c r="R107" s="162"/>
      <c r="S107" s="162"/>
      <c r="T107" s="162"/>
      <c r="U107" s="162"/>
      <c r="V107" s="162"/>
      <c r="W107" s="16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6" t="s">
        <v>213</v>
      </c>
      <c r="N205" s="16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9" t="s">
        <v>212</v>
      </c>
      <c r="I206" s="150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51" t="s">
        <v>202</v>
      </c>
      <c r="J207" s="151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47" t="s">
        <v>203</v>
      </c>
      <c r="J208" s="148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47" t="s">
        <v>205</v>
      </c>
      <c r="J210" s="148"/>
      <c r="K210" s="36">
        <v>0</v>
      </c>
    </row>
    <row r="211" spans="1:11" ht="24.6" x14ac:dyDescent="0.65">
      <c r="A211" s="1"/>
      <c r="C211" s="31"/>
      <c r="E211" s="31"/>
      <c r="G211" s="31"/>
      <c r="I211" s="147" t="s">
        <v>206</v>
      </c>
      <c r="J211" s="148"/>
      <c r="K211" s="36">
        <v>0</v>
      </c>
    </row>
    <row r="212" spans="1:11" ht="24.6" x14ac:dyDescent="0.65">
      <c r="A212" s="1"/>
      <c r="C212" s="31"/>
      <c r="E212" s="31"/>
      <c r="G212" s="31"/>
      <c r="I212" s="147" t="s">
        <v>207</v>
      </c>
      <c r="J212" s="148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47" t="s">
        <v>208</v>
      </c>
      <c r="J213" s="148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47" t="s">
        <v>209</v>
      </c>
      <c r="J214" s="148"/>
      <c r="K214" s="37">
        <v>0</v>
      </c>
    </row>
    <row r="215" spans="1:11" ht="24.6" x14ac:dyDescent="0.65">
      <c r="A215" s="1"/>
      <c r="C215" s="31"/>
      <c r="E215" s="31"/>
      <c r="G215" s="31"/>
      <c r="I215" s="147" t="s">
        <v>210</v>
      </c>
      <c r="J215" s="148"/>
      <c r="K215" s="33">
        <f>+K214-K213</f>
        <v>0</v>
      </c>
    </row>
    <row r="216" spans="1:11" ht="24.6" x14ac:dyDescent="0.65">
      <c r="G216" s="2"/>
      <c r="I216" s="147" t="s">
        <v>211</v>
      </c>
      <c r="J216" s="148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2024-11-01T06:17:26Z</cp:lastPrinted>
  <dcterms:created xsi:type="dcterms:W3CDTF">2023-12-01T06:41:03Z</dcterms:created>
  <dcterms:modified xsi:type="dcterms:W3CDTF">2024-11-01T06:17:46Z</dcterms:modified>
</cp:coreProperties>
</file>