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10.ต.ค\"/>
    </mc:Choice>
  </mc:AlternateContent>
  <xr:revisionPtr revIDLastSave="0" documentId="13_ncr:1_{315275EE-48AD-4616-B399-347B64D05817}" xr6:coauthVersionLast="47" xr6:coauthVersionMax="47" xr10:uidLastSave="{00000000-0000-0000-0000-000000000000}"/>
  <bookViews>
    <workbookView xWindow="-108" yWindow="-108" windowWidth="23256" windowHeight="12456" tabRatio="979" activeTab="2" xr2:uid="{DFAF8F83-514B-4FC5-A4C3-F2BAA0624829}"/>
  </bookViews>
  <sheets>
    <sheet name="ต้นทุนพี่ตุ๊ก" sheetId="108" r:id="rId1"/>
    <sheet name="DATA POS" sheetId="76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'1'!$A$1:$S$237</definedName>
    <definedName name="_xlnm._FilterDatabase" localSheetId="13" hidden="1">'10'!$A$1:$S$237</definedName>
    <definedName name="_xlnm._FilterDatabase" localSheetId="14" hidden="1">'11'!$A$1:$S$237</definedName>
    <definedName name="_xlnm._FilterDatabase" localSheetId="15" hidden="1">'12'!$A$1:$S$237</definedName>
    <definedName name="_xlnm._FilterDatabase" localSheetId="16" hidden="1">'13'!$A$1:$S$237</definedName>
    <definedName name="_xlnm._FilterDatabase" localSheetId="17" hidden="1">'14'!$A$1:$S$237</definedName>
    <definedName name="_xlnm._FilterDatabase" localSheetId="18" hidden="1">'15'!$A$1:$S$237</definedName>
    <definedName name="_xlnm._FilterDatabase" localSheetId="19" hidden="1">'16'!$A$1:$S$237</definedName>
    <definedName name="_xlnm._FilterDatabase" localSheetId="20" hidden="1">'17'!$A$1:$S$237</definedName>
    <definedName name="_xlnm._FilterDatabase" localSheetId="21" hidden="1">'18'!$A$1:$S$237</definedName>
    <definedName name="_xlnm._FilterDatabase" localSheetId="22" hidden="1">'19'!$A$1:$S$237</definedName>
    <definedName name="_xlnm._FilterDatabase" localSheetId="5" hidden="1">'2'!$A$1:$S$237</definedName>
    <definedName name="_xlnm._FilterDatabase" localSheetId="23" hidden="1">'20'!$A$1:$S$237</definedName>
    <definedName name="_xlnm._FilterDatabase" localSheetId="24" hidden="1">'21'!$A$1:$S$237</definedName>
    <definedName name="_xlnm._FilterDatabase" localSheetId="25" hidden="1">'22'!$A$1:$S$237</definedName>
    <definedName name="_xlnm._FilterDatabase" localSheetId="26" hidden="1">'23'!$A$1:$S$237</definedName>
    <definedName name="_xlnm._FilterDatabase" localSheetId="27" hidden="1">'24'!$A$1:$S$237</definedName>
    <definedName name="_xlnm._FilterDatabase" localSheetId="28" hidden="1">'25'!$A$1:$S$237</definedName>
    <definedName name="_xlnm._FilterDatabase" localSheetId="29" hidden="1">'26'!$A$1:$S$237</definedName>
    <definedName name="_xlnm._FilterDatabase" localSheetId="30" hidden="1">'27'!$A$1:$S$237</definedName>
    <definedName name="_xlnm._FilterDatabase" localSheetId="31" hidden="1">'28'!$A$1:$S$237</definedName>
    <definedName name="_xlnm._FilterDatabase" localSheetId="32" hidden="1">'29'!$A$1:$S$237</definedName>
    <definedName name="_xlnm._FilterDatabase" localSheetId="6" hidden="1">'3'!$A$1:$S$237</definedName>
    <definedName name="_xlnm._FilterDatabase" localSheetId="33" hidden="1">'30'!$A$1:$S$237</definedName>
    <definedName name="_xlnm._FilterDatabase" localSheetId="35" hidden="1">'31'!$A$1:$Y$216</definedName>
    <definedName name="_xlnm._FilterDatabase" localSheetId="34" hidden="1">'31.'!$A$1:$S$237</definedName>
    <definedName name="_xlnm._FilterDatabase" localSheetId="7" hidden="1">'4'!$A$1:$S$237</definedName>
    <definedName name="_xlnm._FilterDatabase" localSheetId="8" hidden="1">'5'!$A$1:$S$237</definedName>
    <definedName name="_xlnm._FilterDatabase" localSheetId="9" hidden="1">'6'!$A$1:$S$237</definedName>
    <definedName name="_xlnm._FilterDatabase" localSheetId="10" hidden="1">'7'!$A$1:$S$237</definedName>
    <definedName name="_xlnm._FilterDatabase" localSheetId="11" hidden="1">'8'!$A$1:$S$237</definedName>
    <definedName name="_xlnm._FilterDatabase" localSheetId="12" hidden="1">'9'!$A$1:$S$237</definedName>
    <definedName name="_xlnm._FilterDatabase" localSheetId="1" hidden="1">'DATA POS'!$A$1:$J$536</definedName>
    <definedName name="_xlnm._FilterDatabase" localSheetId="3" hidden="1">ยกมา!$A$1:$S$237</definedName>
    <definedName name="_xlnm._FilterDatabase" localSheetId="2" hidden="1">สรุป!$A$4:$AA$235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5" i="8" l="1"/>
  <c r="Y35" i="8"/>
  <c r="AB35" i="8" s="1"/>
  <c r="S35" i="8"/>
  <c r="R35" i="8"/>
  <c r="AA36" i="8"/>
  <c r="AC34" i="8"/>
  <c r="AB34" i="8"/>
  <c r="AC33" i="8"/>
  <c r="AB33" i="8"/>
  <c r="AC32" i="8"/>
  <c r="AB32" i="8"/>
  <c r="AC31" i="8"/>
  <c r="AB31" i="8"/>
  <c r="AC30" i="8"/>
  <c r="AB30" i="8"/>
  <c r="AC29" i="8"/>
  <c r="AB29" i="8"/>
  <c r="AC28" i="8"/>
  <c r="AB28" i="8"/>
  <c r="AC27" i="8"/>
  <c r="AB27" i="8"/>
  <c r="AC26" i="8"/>
  <c r="AB26" i="8"/>
  <c r="AC25" i="8"/>
  <c r="AB25" i="8"/>
  <c r="AC24" i="8"/>
  <c r="AB24" i="8"/>
  <c r="AC23" i="8"/>
  <c r="AB23" i="8"/>
  <c r="AC22" i="8"/>
  <c r="AB22" i="8"/>
  <c r="AC21" i="8"/>
  <c r="AB21" i="8"/>
  <c r="AC20" i="8"/>
  <c r="AB20" i="8"/>
  <c r="AC19" i="8"/>
  <c r="AB19" i="8"/>
  <c r="AC18" i="8"/>
  <c r="AB18" i="8"/>
  <c r="AC17" i="8"/>
  <c r="AB17" i="8"/>
  <c r="AC16" i="8"/>
  <c r="AB16" i="8"/>
  <c r="AC15" i="8"/>
  <c r="AB15" i="8"/>
  <c r="AC14" i="8"/>
  <c r="AB14" i="8"/>
  <c r="AC13" i="8"/>
  <c r="AB13" i="8"/>
  <c r="AC12" i="8"/>
  <c r="AB12" i="8"/>
  <c r="AC11" i="8"/>
  <c r="AB11" i="8"/>
  <c r="AC10" i="8"/>
  <c r="AB10" i="8"/>
  <c r="AC9" i="8"/>
  <c r="AB9" i="8"/>
  <c r="AC8" i="8"/>
  <c r="AB8" i="8"/>
  <c r="AC7" i="8"/>
  <c r="AB7" i="8"/>
  <c r="AC6" i="8"/>
  <c r="AB6" i="8"/>
  <c r="AC5" i="8"/>
  <c r="AB5" i="8"/>
  <c r="J5" i="102"/>
  <c r="O219" i="101"/>
  <c r="H6" i="99"/>
  <c r="AB36" i="8" l="1"/>
  <c r="W22" i="8"/>
  <c r="W23" i="8"/>
  <c r="E118" i="97"/>
  <c r="O218" i="95" l="1"/>
  <c r="N230" i="88" l="1"/>
  <c r="O144" i="84" l="1"/>
  <c r="P6" i="85"/>
  <c r="P7" i="85"/>
  <c r="P8" i="85"/>
  <c r="P9" i="85"/>
  <c r="P10" i="85"/>
  <c r="P11" i="85"/>
  <c r="P12" i="85"/>
  <c r="P13" i="85"/>
  <c r="P14" i="85"/>
  <c r="P15" i="85"/>
  <c r="P16" i="85"/>
  <c r="P17" i="85"/>
  <c r="P18" i="85"/>
  <c r="P19" i="85"/>
  <c r="P20" i="85"/>
  <c r="P21" i="85"/>
  <c r="P23" i="85"/>
  <c r="P24" i="85"/>
  <c r="P25" i="85"/>
  <c r="P26" i="85"/>
  <c r="P27" i="85"/>
  <c r="P28" i="85"/>
  <c r="P29" i="85"/>
  <c r="P30" i="85"/>
  <c r="P31" i="85"/>
  <c r="P32" i="85"/>
  <c r="P33" i="85"/>
  <c r="P34" i="85"/>
  <c r="P35" i="85"/>
  <c r="P36" i="85"/>
  <c r="P37" i="85"/>
  <c r="P38" i="85"/>
  <c r="P39" i="85"/>
  <c r="P40" i="85"/>
  <c r="P41" i="85"/>
  <c r="P42" i="85"/>
  <c r="P43" i="85"/>
  <c r="P44" i="85"/>
  <c r="P46" i="85"/>
  <c r="P47" i="85"/>
  <c r="P49" i="85"/>
  <c r="P51" i="85"/>
  <c r="P52" i="85"/>
  <c r="P53" i="85"/>
  <c r="P54" i="85"/>
  <c r="P55" i="85"/>
  <c r="P56" i="85"/>
  <c r="P57" i="85"/>
  <c r="P58" i="85"/>
  <c r="P59" i="85"/>
  <c r="P60" i="85"/>
  <c r="P61" i="85"/>
  <c r="P62" i="85"/>
  <c r="P63" i="85"/>
  <c r="P64" i="85"/>
  <c r="P65" i="85"/>
  <c r="P66" i="85"/>
  <c r="P67" i="85"/>
  <c r="P68" i="85"/>
  <c r="P69" i="85"/>
  <c r="P70" i="85"/>
  <c r="P71" i="85"/>
  <c r="P72" i="85"/>
  <c r="P73" i="85"/>
  <c r="P74" i="85"/>
  <c r="P76" i="85"/>
  <c r="P77" i="85"/>
  <c r="P78" i="85"/>
  <c r="P79" i="85"/>
  <c r="P80" i="85"/>
  <c r="P81" i="85"/>
  <c r="P82" i="85"/>
  <c r="P83" i="85"/>
  <c r="P84" i="85"/>
  <c r="P85" i="85"/>
  <c r="P86" i="85"/>
  <c r="P87" i="85"/>
  <c r="P88" i="85"/>
  <c r="P89" i="85"/>
  <c r="P90" i="85"/>
  <c r="P91" i="85"/>
  <c r="P92" i="85"/>
  <c r="P93" i="85"/>
  <c r="P94" i="85"/>
  <c r="P95" i="85"/>
  <c r="P96" i="85"/>
  <c r="P97" i="85"/>
  <c r="P100" i="85"/>
  <c r="P101" i="85"/>
  <c r="P102" i="85"/>
  <c r="P103" i="85"/>
  <c r="P104" i="85"/>
  <c r="P105" i="85"/>
  <c r="P106" i="85"/>
  <c r="P107" i="85"/>
  <c r="P108" i="85"/>
  <c r="P109" i="85"/>
  <c r="P110" i="85"/>
  <c r="P111" i="85"/>
  <c r="P112" i="85"/>
  <c r="P113" i="85"/>
  <c r="P114" i="85"/>
  <c r="P115" i="85"/>
  <c r="P116" i="85"/>
  <c r="P117" i="85"/>
  <c r="P119" i="85"/>
  <c r="P120" i="85"/>
  <c r="P121" i="85"/>
  <c r="P122" i="85"/>
  <c r="P123" i="85"/>
  <c r="P124" i="85"/>
  <c r="P125" i="85"/>
  <c r="P126" i="85"/>
  <c r="P127" i="85"/>
  <c r="P128" i="85"/>
  <c r="P129" i="85"/>
  <c r="P130" i="85"/>
  <c r="P131" i="85"/>
  <c r="P132" i="85"/>
  <c r="P133" i="85"/>
  <c r="P134" i="85"/>
  <c r="P135" i="85"/>
  <c r="P136" i="85"/>
  <c r="P137" i="85"/>
  <c r="P138" i="85"/>
  <c r="P139" i="85"/>
  <c r="P140" i="85"/>
  <c r="P141" i="85"/>
  <c r="P142" i="85"/>
  <c r="P143" i="85"/>
  <c r="P145" i="85"/>
  <c r="P146" i="85"/>
  <c r="P147" i="85"/>
  <c r="P148" i="85"/>
  <c r="P149" i="85"/>
  <c r="P150" i="85"/>
  <c r="P151" i="85"/>
  <c r="P153" i="85"/>
  <c r="P154" i="85"/>
  <c r="P155" i="85"/>
  <c r="P156" i="85"/>
  <c r="P157" i="85"/>
  <c r="P158" i="85"/>
  <c r="P159" i="85"/>
  <c r="P160" i="85"/>
  <c r="P161" i="85"/>
  <c r="P162" i="85"/>
  <c r="P163" i="85"/>
  <c r="P164" i="85"/>
  <c r="P165" i="85"/>
  <c r="P166" i="85"/>
  <c r="P169" i="85"/>
  <c r="P170" i="85"/>
  <c r="P171" i="85"/>
  <c r="P172" i="85"/>
  <c r="P173" i="85"/>
  <c r="P174" i="85"/>
  <c r="P175" i="85"/>
  <c r="P176" i="85"/>
  <c r="P177" i="85"/>
  <c r="P178" i="85"/>
  <c r="P180" i="85"/>
  <c r="P181" i="85"/>
  <c r="P182" i="85"/>
  <c r="P183" i="85"/>
  <c r="P184" i="85"/>
  <c r="P185" i="85"/>
  <c r="P186" i="85"/>
  <c r="P187" i="85"/>
  <c r="P188" i="85"/>
  <c r="P189" i="85"/>
  <c r="P190" i="85"/>
  <c r="P191" i="85"/>
  <c r="P192" i="85"/>
  <c r="P193" i="85"/>
  <c r="P194" i="85"/>
  <c r="P195" i="85"/>
  <c r="P196" i="85"/>
  <c r="P197" i="85"/>
  <c r="P198" i="85"/>
  <c r="P199" i="85"/>
  <c r="P200" i="85"/>
  <c r="P201" i="85"/>
  <c r="P202" i="85"/>
  <c r="P203" i="85"/>
  <c r="P204" i="85"/>
  <c r="P205" i="85"/>
  <c r="P206" i="85"/>
  <c r="P207" i="85"/>
  <c r="P208" i="85"/>
  <c r="P209" i="85"/>
  <c r="P210" i="85"/>
  <c r="P211" i="85"/>
  <c r="P212" i="85"/>
  <c r="P213" i="85"/>
  <c r="P214" i="85"/>
  <c r="P215" i="85"/>
  <c r="P221" i="85"/>
  <c r="P222" i="85"/>
  <c r="P223" i="85"/>
  <c r="P224" i="85"/>
  <c r="P225" i="85"/>
  <c r="P7" i="86"/>
  <c r="P8" i="86"/>
  <c r="P9" i="86"/>
  <c r="P10" i="86"/>
  <c r="P11" i="86"/>
  <c r="P12" i="86"/>
  <c r="P13" i="86"/>
  <c r="P14" i="86"/>
  <c r="P15" i="86"/>
  <c r="P16" i="86"/>
  <c r="P17" i="86"/>
  <c r="P18" i="86"/>
  <c r="P19" i="86"/>
  <c r="P20" i="86"/>
  <c r="P21" i="86"/>
  <c r="P23" i="86"/>
  <c r="P24" i="86"/>
  <c r="P25" i="86"/>
  <c r="P26" i="86"/>
  <c r="P27" i="86"/>
  <c r="P28" i="86"/>
  <c r="P29" i="86"/>
  <c r="P30" i="86"/>
  <c r="P31" i="86"/>
  <c r="P32" i="86"/>
  <c r="P33" i="86"/>
  <c r="P34" i="86"/>
  <c r="P35" i="86"/>
  <c r="P36" i="86"/>
  <c r="P37" i="86"/>
  <c r="P38" i="86"/>
  <c r="P40" i="86"/>
  <c r="P41" i="86"/>
  <c r="P42" i="86"/>
  <c r="P43" i="86"/>
  <c r="P44" i="86"/>
  <c r="P45" i="86"/>
  <c r="P46" i="86"/>
  <c r="P47" i="86"/>
  <c r="P48" i="86"/>
  <c r="P50" i="86"/>
  <c r="P51" i="86"/>
  <c r="P53" i="86"/>
  <c r="P54" i="86"/>
  <c r="P55" i="86"/>
  <c r="P56" i="86"/>
  <c r="P57" i="86"/>
  <c r="P58" i="86"/>
  <c r="P59" i="86"/>
  <c r="P60" i="86"/>
  <c r="P61" i="86"/>
  <c r="P62" i="86"/>
  <c r="P63" i="86"/>
  <c r="P64" i="86"/>
  <c r="P65" i="86"/>
  <c r="P66" i="86"/>
  <c r="P67" i="86"/>
  <c r="P68" i="86"/>
  <c r="P69" i="86"/>
  <c r="P70" i="86"/>
  <c r="P71" i="86"/>
  <c r="P72" i="86"/>
  <c r="P73" i="86"/>
  <c r="P74" i="86"/>
  <c r="P76" i="86"/>
  <c r="P77" i="86"/>
  <c r="P78" i="86"/>
  <c r="P79" i="86"/>
  <c r="P80" i="86"/>
  <c r="P81" i="86"/>
  <c r="P82" i="86"/>
  <c r="P83" i="86"/>
  <c r="P84" i="86"/>
  <c r="P85" i="86"/>
  <c r="P86" i="86"/>
  <c r="P87" i="86"/>
  <c r="P88" i="86"/>
  <c r="P89" i="86"/>
  <c r="P90" i="86"/>
  <c r="P91" i="86"/>
  <c r="P92" i="86"/>
  <c r="P93" i="86"/>
  <c r="P94" i="86"/>
  <c r="P95" i="86"/>
  <c r="P96" i="86"/>
  <c r="P97" i="86"/>
  <c r="P100" i="86"/>
  <c r="P101" i="86"/>
  <c r="P102" i="86"/>
  <c r="P103" i="86"/>
  <c r="P104" i="86"/>
  <c r="P105" i="86"/>
  <c r="P106" i="86"/>
  <c r="P107" i="86"/>
  <c r="P108" i="86"/>
  <c r="P109" i="86"/>
  <c r="P110" i="86"/>
  <c r="P111" i="86"/>
  <c r="P112" i="86"/>
  <c r="P113" i="86"/>
  <c r="P114" i="86"/>
  <c r="P115" i="86"/>
  <c r="P116" i="86"/>
  <c r="P117" i="86"/>
  <c r="P118" i="86"/>
  <c r="P119" i="86"/>
  <c r="P120" i="86"/>
  <c r="P121" i="86"/>
  <c r="P122" i="86"/>
  <c r="P123" i="86"/>
  <c r="P124" i="86"/>
  <c r="P125" i="86"/>
  <c r="P126" i="86"/>
  <c r="P127" i="86"/>
  <c r="P128" i="86"/>
  <c r="P129" i="86"/>
  <c r="P130" i="86"/>
  <c r="P131" i="86"/>
  <c r="P132" i="86"/>
  <c r="P133" i="86"/>
  <c r="P134" i="86"/>
  <c r="P135" i="86"/>
  <c r="P136" i="86"/>
  <c r="P137" i="86"/>
  <c r="P138" i="86"/>
  <c r="P139" i="86"/>
  <c r="P140" i="86"/>
  <c r="P141" i="86"/>
  <c r="P142" i="86"/>
  <c r="P143" i="86"/>
  <c r="P145" i="86"/>
  <c r="P146" i="86"/>
  <c r="P147" i="86"/>
  <c r="P148" i="86"/>
  <c r="P149" i="86"/>
  <c r="P150" i="86"/>
  <c r="P151" i="86"/>
  <c r="P153" i="86"/>
  <c r="P154" i="86"/>
  <c r="P155" i="86"/>
  <c r="P156" i="86"/>
  <c r="P157" i="86"/>
  <c r="P158" i="86"/>
  <c r="P159" i="86"/>
  <c r="P160" i="86"/>
  <c r="P161" i="86"/>
  <c r="P162" i="86"/>
  <c r="P163" i="86"/>
  <c r="P165" i="86"/>
  <c r="P166" i="86"/>
  <c r="P167" i="86"/>
  <c r="P169" i="86"/>
  <c r="P170" i="86"/>
  <c r="P171" i="86"/>
  <c r="P172" i="86"/>
  <c r="P173" i="86"/>
  <c r="P174" i="86"/>
  <c r="P175" i="86"/>
  <c r="P176" i="86"/>
  <c r="P177" i="86"/>
  <c r="P178" i="86"/>
  <c r="P180" i="86"/>
  <c r="P181" i="86"/>
  <c r="P182" i="86"/>
  <c r="P183" i="86"/>
  <c r="P184" i="86"/>
  <c r="P185" i="86"/>
  <c r="P186" i="86"/>
  <c r="P187" i="86"/>
  <c r="P188" i="86"/>
  <c r="P189" i="86"/>
  <c r="P190" i="86"/>
  <c r="P191" i="86"/>
  <c r="P192" i="86"/>
  <c r="P193" i="86"/>
  <c r="P194" i="86"/>
  <c r="P195" i="86"/>
  <c r="P196" i="86"/>
  <c r="P197" i="86"/>
  <c r="P198" i="86"/>
  <c r="P199" i="86"/>
  <c r="P200" i="86"/>
  <c r="P201" i="86"/>
  <c r="P202" i="86"/>
  <c r="P203" i="86"/>
  <c r="P204" i="86"/>
  <c r="P205" i="86"/>
  <c r="P206" i="86"/>
  <c r="P207" i="86"/>
  <c r="P208" i="86"/>
  <c r="P209" i="86"/>
  <c r="P210" i="86"/>
  <c r="P211" i="86"/>
  <c r="P212" i="86"/>
  <c r="P213" i="86"/>
  <c r="P214" i="86"/>
  <c r="P215" i="86"/>
  <c r="P221" i="86"/>
  <c r="P222" i="86"/>
  <c r="P223" i="86"/>
  <c r="P224" i="86"/>
  <c r="P225" i="86"/>
  <c r="P7" i="87"/>
  <c r="P8" i="87"/>
  <c r="P9" i="87"/>
  <c r="P10" i="87"/>
  <c r="P12" i="87"/>
  <c r="P13" i="87"/>
  <c r="P14" i="87"/>
  <c r="P15" i="87"/>
  <c r="P16" i="87"/>
  <c r="P17" i="87"/>
  <c r="P18" i="87"/>
  <c r="P19" i="87"/>
  <c r="P20" i="87"/>
  <c r="P21" i="87"/>
  <c r="P23" i="87"/>
  <c r="P24" i="87"/>
  <c r="P25" i="87"/>
  <c r="P26" i="87"/>
  <c r="P27" i="87"/>
  <c r="P28" i="87"/>
  <c r="P29" i="87"/>
  <c r="P30" i="87"/>
  <c r="P31" i="87"/>
  <c r="P32" i="87"/>
  <c r="P33" i="87"/>
  <c r="P35" i="87"/>
  <c r="P36" i="87"/>
  <c r="P37" i="87"/>
  <c r="P40" i="87"/>
  <c r="P41" i="87"/>
  <c r="P42" i="87"/>
  <c r="P43" i="87"/>
  <c r="P44" i="87"/>
  <c r="P45" i="87"/>
  <c r="P46" i="87"/>
  <c r="P47" i="87"/>
  <c r="P48" i="87"/>
  <c r="P49" i="87"/>
  <c r="P50" i="87"/>
  <c r="P51" i="87"/>
  <c r="P52" i="87"/>
  <c r="P53" i="87"/>
  <c r="P54" i="87"/>
  <c r="P55" i="87"/>
  <c r="P56" i="87"/>
  <c r="P57" i="87"/>
  <c r="P58" i="87"/>
  <c r="P59" i="87"/>
  <c r="P60" i="87"/>
  <c r="P61" i="87"/>
  <c r="P62" i="87"/>
  <c r="P63" i="87"/>
  <c r="P64" i="87"/>
  <c r="P65" i="87"/>
  <c r="P66" i="87"/>
  <c r="P67" i="87"/>
  <c r="P68" i="87"/>
  <c r="P69" i="87"/>
  <c r="P70" i="87"/>
  <c r="P71" i="87"/>
  <c r="P72" i="87"/>
  <c r="P73" i="87"/>
  <c r="P74" i="87"/>
  <c r="P76" i="87"/>
  <c r="P77" i="87"/>
  <c r="P78" i="87"/>
  <c r="P79" i="87"/>
  <c r="P80" i="87"/>
  <c r="P81" i="87"/>
  <c r="P82" i="87"/>
  <c r="P83" i="87"/>
  <c r="P84" i="87"/>
  <c r="P85" i="87"/>
  <c r="P86" i="87"/>
  <c r="P87" i="87"/>
  <c r="P88" i="87"/>
  <c r="P89" i="87"/>
  <c r="P90" i="87"/>
  <c r="P91" i="87"/>
  <c r="P92" i="87"/>
  <c r="P93" i="87"/>
  <c r="P94" i="87"/>
  <c r="P95" i="87"/>
  <c r="P96" i="87"/>
  <c r="P97" i="87"/>
  <c r="P99" i="87"/>
  <c r="P100" i="87"/>
  <c r="P101" i="87"/>
  <c r="P102" i="87"/>
  <c r="P103" i="87"/>
  <c r="P104" i="87"/>
  <c r="P105" i="87"/>
  <c r="P106" i="87"/>
  <c r="P107" i="87"/>
  <c r="P108" i="87"/>
  <c r="P109" i="87"/>
  <c r="P111" i="87"/>
  <c r="P112" i="87"/>
  <c r="P113" i="87"/>
  <c r="P114" i="87"/>
  <c r="P115" i="87"/>
  <c r="P116" i="87"/>
  <c r="P117" i="87"/>
  <c r="P119" i="87"/>
  <c r="P120" i="87"/>
  <c r="P121" i="87"/>
  <c r="P122" i="87"/>
  <c r="P123" i="87"/>
  <c r="P124" i="87"/>
  <c r="P125" i="87"/>
  <c r="P126" i="87"/>
  <c r="P127" i="87"/>
  <c r="P128" i="87"/>
  <c r="P129" i="87"/>
  <c r="P130" i="87"/>
  <c r="P131" i="87"/>
  <c r="P132" i="87"/>
  <c r="P133" i="87"/>
  <c r="P134" i="87"/>
  <c r="P135" i="87"/>
  <c r="P136" i="87"/>
  <c r="P137" i="87"/>
  <c r="P138" i="87"/>
  <c r="P139" i="87"/>
  <c r="P140" i="87"/>
  <c r="P141" i="87"/>
  <c r="P142" i="87"/>
  <c r="P143" i="87"/>
  <c r="P145" i="87"/>
  <c r="P146" i="87"/>
  <c r="P147" i="87"/>
  <c r="P148" i="87"/>
  <c r="P149" i="87"/>
  <c r="P150" i="87"/>
  <c r="P151" i="87"/>
  <c r="P153" i="87"/>
  <c r="P154" i="87"/>
  <c r="P155" i="87"/>
  <c r="P157" i="87"/>
  <c r="P158" i="87"/>
  <c r="P159" i="87"/>
  <c r="P160" i="87"/>
  <c r="P161" i="87"/>
  <c r="P162" i="87"/>
  <c r="P163" i="87"/>
  <c r="P165" i="87"/>
  <c r="P166" i="87"/>
  <c r="P169" i="87"/>
  <c r="P170" i="87"/>
  <c r="P171" i="87"/>
  <c r="P172" i="87"/>
  <c r="P173" i="87"/>
  <c r="P174" i="87"/>
  <c r="P175" i="87"/>
  <c r="P176" i="87"/>
  <c r="P177" i="87"/>
  <c r="P178" i="87"/>
  <c r="P179" i="87"/>
  <c r="P180" i="87"/>
  <c r="P181" i="87"/>
  <c r="P182" i="87"/>
  <c r="P183" i="87"/>
  <c r="P184" i="87"/>
  <c r="P185" i="87"/>
  <c r="P186" i="87"/>
  <c r="P187" i="87"/>
  <c r="P188" i="87"/>
  <c r="P189" i="87"/>
  <c r="P190" i="87"/>
  <c r="P191" i="87"/>
  <c r="P192" i="87"/>
  <c r="P193" i="87"/>
  <c r="P194" i="87"/>
  <c r="P195" i="87"/>
  <c r="P196" i="87"/>
  <c r="P197" i="87"/>
  <c r="P198" i="87"/>
  <c r="P199" i="87"/>
  <c r="P200" i="87"/>
  <c r="P201" i="87"/>
  <c r="P202" i="87"/>
  <c r="P203" i="87"/>
  <c r="P204" i="87"/>
  <c r="P205" i="87"/>
  <c r="P206" i="87"/>
  <c r="P207" i="87"/>
  <c r="P208" i="87"/>
  <c r="P209" i="87"/>
  <c r="P210" i="87"/>
  <c r="P211" i="87"/>
  <c r="P212" i="87"/>
  <c r="P213" i="87"/>
  <c r="P214" i="87"/>
  <c r="P215" i="87"/>
  <c r="P221" i="87"/>
  <c r="P222" i="87"/>
  <c r="P223" i="87"/>
  <c r="P224" i="87"/>
  <c r="P225" i="87"/>
  <c r="P7" i="88"/>
  <c r="P8" i="88"/>
  <c r="P9" i="88"/>
  <c r="P10" i="88"/>
  <c r="P11" i="88"/>
  <c r="P12" i="88"/>
  <c r="P13" i="88"/>
  <c r="P14" i="88"/>
  <c r="P15" i="88"/>
  <c r="P16" i="88"/>
  <c r="P17" i="88"/>
  <c r="P18" i="88"/>
  <c r="P19" i="88"/>
  <c r="P20" i="88"/>
  <c r="P21" i="88"/>
  <c r="P23" i="88"/>
  <c r="P24" i="88"/>
  <c r="P25" i="88"/>
  <c r="P26" i="88"/>
  <c r="P27" i="88"/>
  <c r="P28" i="88"/>
  <c r="P29" i="88"/>
  <c r="P30" i="88"/>
  <c r="P31" i="88"/>
  <c r="P32" i="88"/>
  <c r="P33" i="88"/>
  <c r="P35" i="88"/>
  <c r="P36" i="88"/>
  <c r="P37" i="88"/>
  <c r="P38" i="88"/>
  <c r="P39" i="88"/>
  <c r="P40" i="88"/>
  <c r="P41" i="88"/>
  <c r="P42" i="88"/>
  <c r="P43" i="88"/>
  <c r="P44" i="88"/>
  <c r="P46" i="88"/>
  <c r="P48" i="88"/>
  <c r="P50" i="88"/>
  <c r="P51" i="88"/>
  <c r="P52" i="88"/>
  <c r="P54" i="88"/>
  <c r="P55" i="88"/>
  <c r="P56" i="88"/>
  <c r="P57" i="88"/>
  <c r="P58" i="88"/>
  <c r="P59" i="88"/>
  <c r="P60" i="88"/>
  <c r="P61" i="88"/>
  <c r="P62" i="88"/>
  <c r="P64" i="88"/>
  <c r="P65" i="88"/>
  <c r="P66" i="88"/>
  <c r="P67" i="88"/>
  <c r="P68" i="88"/>
  <c r="P69" i="88"/>
  <c r="P70" i="88"/>
  <c r="P71" i="88"/>
  <c r="P72" i="88"/>
  <c r="P74" i="88"/>
  <c r="P76" i="88"/>
  <c r="P77" i="88"/>
  <c r="P78" i="88"/>
  <c r="P79" i="88"/>
  <c r="P80" i="88"/>
  <c r="P81" i="88"/>
  <c r="P82" i="88"/>
  <c r="P83" i="88"/>
  <c r="P84" i="88"/>
  <c r="P85" i="88"/>
  <c r="P86" i="88"/>
  <c r="P87" i="88"/>
  <c r="P88" i="88"/>
  <c r="P89" i="88"/>
  <c r="P90" i="88"/>
  <c r="P91" i="88"/>
  <c r="P92" i="88"/>
  <c r="P93" i="88"/>
  <c r="P94" i="88"/>
  <c r="P95" i="88"/>
  <c r="P96" i="88"/>
  <c r="P97" i="88"/>
  <c r="P100" i="88"/>
  <c r="P101" i="88"/>
  <c r="P103" i="88"/>
  <c r="P104" i="88"/>
  <c r="P105" i="88"/>
  <c r="P106" i="88"/>
  <c r="P107" i="88"/>
  <c r="P108" i="88"/>
  <c r="P109" i="88"/>
  <c r="P110" i="88"/>
  <c r="P111" i="88"/>
  <c r="P112" i="88"/>
  <c r="P113" i="88"/>
  <c r="P114" i="88"/>
  <c r="P115" i="88"/>
  <c r="P116" i="88"/>
  <c r="P117" i="88"/>
  <c r="P119" i="88"/>
  <c r="P120" i="88"/>
  <c r="P121" i="88"/>
  <c r="P122" i="88"/>
  <c r="P123" i="88"/>
  <c r="P124" i="88"/>
  <c r="P125" i="88"/>
  <c r="P126" i="88"/>
  <c r="P127" i="88"/>
  <c r="P128" i="88"/>
  <c r="P129" i="88"/>
  <c r="P130" i="88"/>
  <c r="P131" i="88"/>
  <c r="P132" i="88"/>
  <c r="P133" i="88"/>
  <c r="P134" i="88"/>
  <c r="P135" i="88"/>
  <c r="P136" i="88"/>
  <c r="P137" i="88"/>
  <c r="P138" i="88"/>
  <c r="P139" i="88"/>
  <c r="P140" i="88"/>
  <c r="P141" i="88"/>
  <c r="P142" i="88"/>
  <c r="P143" i="88"/>
  <c r="P144" i="88"/>
  <c r="P145" i="88"/>
  <c r="P146" i="88"/>
  <c r="P147" i="88"/>
  <c r="P148" i="88"/>
  <c r="P149" i="88"/>
  <c r="P150" i="88"/>
  <c r="P151" i="88"/>
  <c r="P152" i="88"/>
  <c r="P153" i="88"/>
  <c r="P154" i="88"/>
  <c r="P155" i="88"/>
  <c r="P156" i="88"/>
  <c r="P157" i="88"/>
  <c r="P158" i="88"/>
  <c r="P160" i="88"/>
  <c r="P161" i="88"/>
  <c r="P162" i="88"/>
  <c r="P163" i="88"/>
  <c r="P164" i="88"/>
  <c r="P165" i="88"/>
  <c r="P166" i="88"/>
  <c r="P169" i="88"/>
  <c r="P170" i="88"/>
  <c r="P171" i="88"/>
  <c r="P172" i="88"/>
  <c r="P173" i="88"/>
  <c r="P174" i="88"/>
  <c r="P175" i="88"/>
  <c r="P176" i="88"/>
  <c r="P177" i="88"/>
  <c r="P178" i="88"/>
  <c r="P179" i="88"/>
  <c r="P180" i="88"/>
  <c r="P181" i="88"/>
  <c r="P182" i="88"/>
  <c r="P183" i="88"/>
  <c r="P184" i="88"/>
  <c r="P185" i="88"/>
  <c r="P186" i="88"/>
  <c r="P187" i="88"/>
  <c r="P188" i="88"/>
  <c r="P189" i="88"/>
  <c r="P190" i="88"/>
  <c r="P191" i="88"/>
  <c r="P192" i="88"/>
  <c r="P193" i="88"/>
  <c r="P194" i="88"/>
  <c r="P195" i="88"/>
  <c r="P196" i="88"/>
  <c r="P197" i="88"/>
  <c r="P198" i="88"/>
  <c r="P199" i="88"/>
  <c r="P200" i="88"/>
  <c r="P201" i="88"/>
  <c r="P202" i="88"/>
  <c r="P203" i="88"/>
  <c r="P204" i="88"/>
  <c r="P205" i="88"/>
  <c r="P206" i="88"/>
  <c r="P207" i="88"/>
  <c r="P208" i="88"/>
  <c r="P209" i="88"/>
  <c r="P210" i="88"/>
  <c r="P211" i="88"/>
  <c r="P212" i="88"/>
  <c r="P213" i="88"/>
  <c r="P214" i="88"/>
  <c r="P215" i="88"/>
  <c r="P221" i="88"/>
  <c r="P222" i="88"/>
  <c r="P223" i="88"/>
  <c r="P224" i="88"/>
  <c r="P225" i="88"/>
  <c r="P6" i="89"/>
  <c r="P7" i="89"/>
  <c r="P8" i="89"/>
  <c r="P9" i="89"/>
  <c r="P10" i="89"/>
  <c r="P11" i="89"/>
  <c r="P12" i="89"/>
  <c r="P13" i="89"/>
  <c r="P14" i="89"/>
  <c r="P15" i="89"/>
  <c r="P16" i="89"/>
  <c r="P17" i="89"/>
  <c r="P18" i="89"/>
  <c r="P19" i="89"/>
  <c r="P21" i="89"/>
  <c r="P22" i="89"/>
  <c r="P23" i="89"/>
  <c r="P24" i="89"/>
  <c r="P25" i="89"/>
  <c r="P26" i="89"/>
  <c r="P27" i="89"/>
  <c r="P28" i="89"/>
  <c r="P29" i="89"/>
  <c r="P30" i="89"/>
  <c r="P31" i="89"/>
  <c r="P33" i="89"/>
  <c r="P34" i="89"/>
  <c r="P35" i="89"/>
  <c r="P36" i="89"/>
  <c r="P37" i="89"/>
  <c r="P38" i="89"/>
  <c r="P40" i="89"/>
  <c r="P41" i="89"/>
  <c r="P42" i="89"/>
  <c r="P43" i="89"/>
  <c r="P44" i="89"/>
  <c r="P45" i="89"/>
  <c r="P46" i="89"/>
  <c r="P47" i="89"/>
  <c r="P48" i="89"/>
  <c r="P49" i="89"/>
  <c r="P50" i="89"/>
  <c r="P51" i="89"/>
  <c r="P53" i="89"/>
  <c r="P55" i="89"/>
  <c r="P58" i="89"/>
  <c r="P59" i="89"/>
  <c r="P60" i="89"/>
  <c r="P62" i="89"/>
  <c r="P64" i="89"/>
  <c r="P65" i="89"/>
  <c r="P66" i="89"/>
  <c r="P67" i="89"/>
  <c r="P68" i="89"/>
  <c r="P69" i="89"/>
  <c r="P70" i="89"/>
  <c r="P71" i="89"/>
  <c r="P72" i="89"/>
  <c r="P73" i="89"/>
  <c r="P74" i="89"/>
  <c r="P76" i="89"/>
  <c r="P77" i="89"/>
  <c r="P78" i="89"/>
  <c r="P79" i="89"/>
  <c r="P80" i="89"/>
  <c r="P81" i="89"/>
  <c r="P82" i="89"/>
  <c r="P83" i="89"/>
  <c r="P84" i="89"/>
  <c r="P85" i="89"/>
  <c r="P86" i="89"/>
  <c r="P87" i="89"/>
  <c r="P88" i="89"/>
  <c r="P89" i="89"/>
  <c r="P90" i="89"/>
  <c r="P91" i="89"/>
  <c r="P92" i="89"/>
  <c r="P93" i="89"/>
  <c r="P94" i="89"/>
  <c r="P95" i="89"/>
  <c r="P96" i="89"/>
  <c r="P97" i="89"/>
  <c r="P99" i="89"/>
  <c r="P100" i="89"/>
  <c r="P101" i="89"/>
  <c r="P103" i="89"/>
  <c r="P104" i="89"/>
  <c r="P105" i="89"/>
  <c r="P106" i="89"/>
  <c r="P107" i="89"/>
  <c r="P108" i="89"/>
  <c r="P109" i="89"/>
  <c r="P111" i="89"/>
  <c r="P112" i="89"/>
  <c r="P113" i="89"/>
  <c r="P114" i="89"/>
  <c r="P115" i="89"/>
  <c r="P116" i="89"/>
  <c r="P117" i="89"/>
  <c r="P118" i="89"/>
  <c r="P119" i="89"/>
  <c r="P120" i="89"/>
  <c r="P121" i="89"/>
  <c r="P122" i="89"/>
  <c r="P123" i="89"/>
  <c r="P124" i="89"/>
  <c r="P125" i="89"/>
  <c r="P126" i="89"/>
  <c r="P127" i="89"/>
  <c r="P128" i="89"/>
  <c r="P129" i="89"/>
  <c r="P130" i="89"/>
  <c r="P131" i="89"/>
  <c r="P132" i="89"/>
  <c r="P133" i="89"/>
  <c r="P134" i="89"/>
  <c r="P135" i="89"/>
  <c r="P136" i="89"/>
  <c r="P137" i="89"/>
  <c r="P138" i="89"/>
  <c r="P139" i="89"/>
  <c r="P140" i="89"/>
  <c r="P141" i="89"/>
  <c r="P142" i="89"/>
  <c r="P143" i="89"/>
  <c r="P144" i="89"/>
  <c r="P145" i="89"/>
  <c r="P146" i="89"/>
  <c r="P147" i="89"/>
  <c r="P148" i="89"/>
  <c r="P149" i="89"/>
  <c r="P150" i="89"/>
  <c r="P151" i="89"/>
  <c r="P152" i="89"/>
  <c r="P153" i="89"/>
  <c r="P155" i="89"/>
  <c r="P156" i="89"/>
  <c r="P157" i="89"/>
  <c r="P158" i="89"/>
  <c r="P159" i="89"/>
  <c r="P160" i="89"/>
  <c r="P161" i="89"/>
  <c r="P162" i="89"/>
  <c r="P163" i="89"/>
  <c r="P164" i="89"/>
  <c r="P165" i="89"/>
  <c r="P166" i="89"/>
  <c r="P169" i="89"/>
  <c r="P170" i="89"/>
  <c r="P171" i="89"/>
  <c r="P172" i="89"/>
  <c r="P173" i="89"/>
  <c r="P174" i="89"/>
  <c r="P175" i="89"/>
  <c r="P176" i="89"/>
  <c r="P177" i="89"/>
  <c r="P178" i="89"/>
  <c r="P180" i="89"/>
  <c r="P181" i="89"/>
  <c r="P182" i="89"/>
  <c r="P183" i="89"/>
  <c r="P184" i="89"/>
  <c r="P185" i="89"/>
  <c r="P186" i="89"/>
  <c r="P187" i="89"/>
  <c r="P188" i="89"/>
  <c r="P189" i="89"/>
  <c r="P190" i="89"/>
  <c r="P191" i="89"/>
  <c r="P192" i="89"/>
  <c r="P193" i="89"/>
  <c r="P194" i="89"/>
  <c r="P195" i="89"/>
  <c r="P196" i="89"/>
  <c r="P197" i="89"/>
  <c r="P198" i="89"/>
  <c r="P199" i="89"/>
  <c r="P200" i="89"/>
  <c r="P201" i="89"/>
  <c r="P202" i="89"/>
  <c r="P203" i="89"/>
  <c r="P204" i="89"/>
  <c r="P205" i="89"/>
  <c r="P206" i="89"/>
  <c r="P207" i="89"/>
  <c r="P208" i="89"/>
  <c r="P209" i="89"/>
  <c r="P210" i="89"/>
  <c r="P211" i="89"/>
  <c r="P212" i="89"/>
  <c r="P213" i="89"/>
  <c r="P214" i="89"/>
  <c r="P221" i="89"/>
  <c r="P222" i="89"/>
  <c r="P223" i="89"/>
  <c r="P224" i="89"/>
  <c r="P225" i="89"/>
  <c r="P7" i="90"/>
  <c r="P8" i="90"/>
  <c r="P9" i="90"/>
  <c r="P10" i="90"/>
  <c r="P11" i="90"/>
  <c r="P12" i="90"/>
  <c r="P13" i="90"/>
  <c r="P14" i="90"/>
  <c r="P15" i="90"/>
  <c r="P16" i="90"/>
  <c r="P17" i="90"/>
  <c r="P18" i="90"/>
  <c r="P19" i="90"/>
  <c r="P21" i="90"/>
  <c r="P23" i="90"/>
  <c r="P24" i="90"/>
  <c r="P25" i="90"/>
  <c r="P26" i="90"/>
  <c r="P27" i="90"/>
  <c r="P28" i="90"/>
  <c r="P29" i="90"/>
  <c r="P30" i="90"/>
  <c r="P31" i="90"/>
  <c r="P32" i="90"/>
  <c r="P33" i="90"/>
  <c r="P34" i="90"/>
  <c r="P35" i="90"/>
  <c r="P36" i="90"/>
  <c r="P37" i="90"/>
  <c r="P40" i="90"/>
  <c r="P41" i="90"/>
  <c r="P42" i="90"/>
  <c r="P43" i="90"/>
  <c r="P44" i="90"/>
  <c r="P45" i="90"/>
  <c r="P46" i="90"/>
  <c r="P47" i="90"/>
  <c r="P48" i="90"/>
  <c r="P50" i="90"/>
  <c r="P51" i="90"/>
  <c r="P53" i="90"/>
  <c r="P54" i="90"/>
  <c r="P55" i="90"/>
  <c r="P56" i="90"/>
  <c r="P57" i="90"/>
  <c r="P58" i="90"/>
  <c r="P59" i="90"/>
  <c r="P60" i="90"/>
  <c r="P61" i="90"/>
  <c r="P62" i="90"/>
  <c r="P63" i="90"/>
  <c r="P64" i="90"/>
  <c r="P65" i="90"/>
  <c r="P66" i="90"/>
  <c r="P67" i="90"/>
  <c r="P68" i="90"/>
  <c r="P69" i="90"/>
  <c r="P70" i="90"/>
  <c r="P71" i="90"/>
  <c r="P72" i="90"/>
  <c r="P73" i="90"/>
  <c r="P74" i="90"/>
  <c r="P76" i="90"/>
  <c r="P77" i="90"/>
  <c r="P78" i="90"/>
  <c r="P80" i="90"/>
  <c r="P81" i="90"/>
  <c r="P82" i="90"/>
  <c r="P83" i="90"/>
  <c r="P84" i="90"/>
  <c r="P85" i="90"/>
  <c r="P86" i="90"/>
  <c r="P87" i="90"/>
  <c r="P88" i="90"/>
  <c r="P89" i="90"/>
  <c r="P90" i="90"/>
  <c r="P91" i="90"/>
  <c r="P92" i="90"/>
  <c r="P93" i="90"/>
  <c r="P94" i="90"/>
  <c r="P95" i="90"/>
  <c r="P96" i="90"/>
  <c r="P97" i="90"/>
  <c r="P99" i="90"/>
  <c r="P100" i="90"/>
  <c r="P101" i="90"/>
  <c r="P102" i="90"/>
  <c r="P103" i="90"/>
  <c r="P104" i="90"/>
  <c r="P105" i="90"/>
  <c r="P106" i="90"/>
  <c r="P107" i="90"/>
  <c r="P108" i="90"/>
  <c r="P109" i="90"/>
  <c r="P111" i="90"/>
  <c r="P112" i="90"/>
  <c r="P113" i="90"/>
  <c r="P114" i="90"/>
  <c r="P115" i="90"/>
  <c r="P117" i="90"/>
  <c r="P119" i="90"/>
  <c r="P120" i="90"/>
  <c r="P121" i="90"/>
  <c r="P122" i="90"/>
  <c r="P123" i="90"/>
  <c r="P124" i="90"/>
  <c r="P125" i="90"/>
  <c r="P126" i="90"/>
  <c r="P127" i="90"/>
  <c r="P128" i="90"/>
  <c r="P129" i="90"/>
  <c r="P130" i="90"/>
  <c r="P131" i="90"/>
  <c r="P132" i="90"/>
  <c r="P133" i="90"/>
  <c r="P134" i="90"/>
  <c r="P135" i="90"/>
  <c r="P136" i="90"/>
  <c r="P137" i="90"/>
  <c r="P138" i="90"/>
  <c r="P139" i="90"/>
  <c r="P140" i="90"/>
  <c r="P141" i="90"/>
  <c r="P142" i="90"/>
  <c r="P143" i="90"/>
  <c r="P144" i="90"/>
  <c r="P145" i="90"/>
  <c r="P146" i="90"/>
  <c r="P147" i="90"/>
  <c r="P148" i="90"/>
  <c r="P149" i="90"/>
  <c r="P150" i="90"/>
  <c r="P151" i="90"/>
  <c r="P152" i="90"/>
  <c r="P153" i="90"/>
  <c r="P154" i="90"/>
  <c r="P155" i="90"/>
  <c r="P157" i="90"/>
  <c r="P158" i="90"/>
  <c r="P160" i="90"/>
  <c r="P161" i="90"/>
  <c r="P162" i="90"/>
  <c r="P163" i="90"/>
  <c r="P165" i="90"/>
  <c r="P166" i="90"/>
  <c r="P167" i="90"/>
  <c r="P169" i="90"/>
  <c r="P170" i="90"/>
  <c r="P171" i="90"/>
  <c r="P172" i="90"/>
  <c r="P173" i="90"/>
  <c r="P174" i="90"/>
  <c r="P175" i="90"/>
  <c r="P176" i="90"/>
  <c r="P177" i="90"/>
  <c r="P178" i="90"/>
  <c r="P180" i="90"/>
  <c r="P181" i="90"/>
  <c r="P182" i="90"/>
  <c r="P183" i="90"/>
  <c r="P184" i="90"/>
  <c r="P185" i="90"/>
  <c r="P186" i="90"/>
  <c r="P187" i="90"/>
  <c r="P188" i="90"/>
  <c r="P189" i="90"/>
  <c r="P190" i="90"/>
  <c r="P191" i="90"/>
  <c r="P192" i="90"/>
  <c r="P193" i="90"/>
  <c r="P194" i="90"/>
  <c r="P195" i="90"/>
  <c r="P196" i="90"/>
  <c r="P197" i="90"/>
  <c r="P198" i="90"/>
  <c r="P199" i="90"/>
  <c r="P200" i="90"/>
  <c r="P201" i="90"/>
  <c r="P202" i="90"/>
  <c r="P203" i="90"/>
  <c r="P204" i="90"/>
  <c r="P205" i="90"/>
  <c r="P206" i="90"/>
  <c r="P207" i="90"/>
  <c r="P208" i="90"/>
  <c r="P209" i="90"/>
  <c r="P210" i="90"/>
  <c r="P211" i="90"/>
  <c r="P212" i="90"/>
  <c r="P213" i="90"/>
  <c r="P214" i="90"/>
  <c r="P215" i="90"/>
  <c r="P221" i="90"/>
  <c r="P222" i="90"/>
  <c r="P223" i="90"/>
  <c r="P224" i="90"/>
  <c r="P225" i="90"/>
  <c r="P7" i="91"/>
  <c r="P8" i="91"/>
  <c r="P9" i="91"/>
  <c r="P10" i="91"/>
  <c r="P11" i="91"/>
  <c r="P12" i="91"/>
  <c r="P13" i="91"/>
  <c r="P14" i="91"/>
  <c r="P15" i="91"/>
  <c r="P16" i="91"/>
  <c r="P17" i="91"/>
  <c r="P18" i="91"/>
  <c r="P19" i="91"/>
  <c r="P20" i="91"/>
  <c r="P21" i="91"/>
  <c r="P23" i="91"/>
  <c r="P24" i="91"/>
  <c r="P25" i="91"/>
  <c r="P26" i="91"/>
  <c r="P27" i="91"/>
  <c r="P28" i="91"/>
  <c r="P29" i="91"/>
  <c r="P30" i="91"/>
  <c r="P31" i="91"/>
  <c r="P32" i="91"/>
  <c r="P33" i="91"/>
  <c r="P34" i="91"/>
  <c r="P35" i="91"/>
  <c r="P36" i="91"/>
  <c r="P37" i="91"/>
  <c r="P38" i="91"/>
  <c r="P39" i="91"/>
  <c r="P40" i="91"/>
  <c r="P41" i="91"/>
  <c r="P42" i="91"/>
  <c r="P43" i="91"/>
  <c r="P44" i="91"/>
  <c r="P45" i="91"/>
  <c r="P46" i="91"/>
  <c r="P48" i="91"/>
  <c r="P49" i="91"/>
  <c r="P50" i="91"/>
  <c r="P51" i="91"/>
  <c r="P52" i="91"/>
  <c r="P53" i="91"/>
  <c r="P54" i="91"/>
  <c r="P55" i="91"/>
  <c r="P56" i="91"/>
  <c r="P57" i="91"/>
  <c r="P58" i="91"/>
  <c r="P59" i="91"/>
  <c r="P60" i="91"/>
  <c r="P61" i="91"/>
  <c r="P62" i="91"/>
  <c r="P64" i="91"/>
  <c r="P66" i="91"/>
  <c r="P67" i="91"/>
  <c r="P68" i="91"/>
  <c r="P69" i="91"/>
  <c r="P70" i="91"/>
  <c r="P71" i="91"/>
  <c r="P72" i="91"/>
  <c r="P74" i="91"/>
  <c r="P76" i="91"/>
  <c r="P77" i="91"/>
  <c r="P78" i="91"/>
  <c r="P79" i="91"/>
  <c r="P80" i="91"/>
  <c r="P81" i="91"/>
  <c r="P82" i="91"/>
  <c r="P83" i="91"/>
  <c r="P84" i="91"/>
  <c r="P85" i="91"/>
  <c r="P86" i="91"/>
  <c r="P87" i="91"/>
  <c r="P88" i="91"/>
  <c r="P89" i="91"/>
  <c r="P90" i="91"/>
  <c r="P91" i="91"/>
  <c r="P92" i="91"/>
  <c r="P93" i="91"/>
  <c r="P94" i="91"/>
  <c r="P95" i="91"/>
  <c r="P96" i="91"/>
  <c r="P97" i="91"/>
  <c r="P99" i="91"/>
  <c r="P100" i="91"/>
  <c r="P101" i="91"/>
  <c r="P102" i="91"/>
  <c r="P103" i="91"/>
  <c r="P104" i="91"/>
  <c r="P105" i="91"/>
  <c r="P106" i="91"/>
  <c r="P107" i="91"/>
  <c r="P108" i="91"/>
  <c r="P109" i="91"/>
  <c r="P111" i="91"/>
  <c r="P112" i="91"/>
  <c r="P113" i="91"/>
  <c r="P114" i="91"/>
  <c r="P115" i="91"/>
  <c r="P117" i="91"/>
  <c r="P119" i="91"/>
  <c r="P120" i="91"/>
  <c r="P121" i="91"/>
  <c r="P122" i="91"/>
  <c r="P123" i="91"/>
  <c r="P124" i="91"/>
  <c r="P125" i="91"/>
  <c r="P126" i="91"/>
  <c r="P127" i="91"/>
  <c r="P128" i="91"/>
  <c r="P129" i="91"/>
  <c r="P130" i="91"/>
  <c r="P131" i="91"/>
  <c r="P132" i="91"/>
  <c r="P133" i="91"/>
  <c r="P134" i="91"/>
  <c r="P135" i="91"/>
  <c r="P136" i="91"/>
  <c r="P137" i="91"/>
  <c r="P138" i="91"/>
  <c r="P139" i="91"/>
  <c r="P140" i="91"/>
  <c r="P141" i="91"/>
  <c r="P142" i="91"/>
  <c r="P143" i="91"/>
  <c r="P144" i="91"/>
  <c r="P145" i="91"/>
  <c r="P146" i="91"/>
  <c r="P147" i="91"/>
  <c r="P148" i="91"/>
  <c r="P149" i="91"/>
  <c r="P150" i="91"/>
  <c r="P151" i="91"/>
  <c r="P152" i="91"/>
  <c r="P153" i="91"/>
  <c r="P154" i="91"/>
  <c r="P155" i="91"/>
  <c r="P156" i="91"/>
  <c r="P157" i="91"/>
  <c r="P158" i="91"/>
  <c r="P159" i="91"/>
  <c r="P160" i="91"/>
  <c r="P161" i="91"/>
  <c r="P162" i="91"/>
  <c r="P163" i="91"/>
  <c r="P165" i="91"/>
  <c r="P166" i="91"/>
  <c r="P169" i="91"/>
  <c r="P170" i="91"/>
  <c r="P171" i="91"/>
  <c r="P172" i="91"/>
  <c r="P173" i="91"/>
  <c r="P174" i="91"/>
  <c r="P175" i="91"/>
  <c r="P176" i="91"/>
  <c r="P177" i="91"/>
  <c r="P178" i="91"/>
  <c r="P180" i="91"/>
  <c r="P181" i="91"/>
  <c r="P182" i="91"/>
  <c r="P183" i="91"/>
  <c r="P184" i="91"/>
  <c r="P185" i="91"/>
  <c r="P186" i="91"/>
  <c r="P187" i="91"/>
  <c r="P188" i="91"/>
  <c r="P189" i="91"/>
  <c r="P190" i="91"/>
  <c r="P191" i="91"/>
  <c r="P192" i="91"/>
  <c r="P193" i="91"/>
  <c r="P194" i="91"/>
  <c r="P195" i="91"/>
  <c r="P196" i="91"/>
  <c r="P197" i="91"/>
  <c r="P198" i="91"/>
  <c r="P199" i="91"/>
  <c r="P200" i="91"/>
  <c r="P201" i="91"/>
  <c r="P202" i="91"/>
  <c r="P203" i="91"/>
  <c r="P204" i="91"/>
  <c r="P205" i="91"/>
  <c r="P206" i="91"/>
  <c r="P207" i="91"/>
  <c r="P208" i="91"/>
  <c r="P209" i="91"/>
  <c r="P210" i="91"/>
  <c r="P211" i="91"/>
  <c r="P212" i="91"/>
  <c r="P213" i="91"/>
  <c r="P214" i="91"/>
  <c r="P215" i="91"/>
  <c r="P221" i="91"/>
  <c r="P222" i="91"/>
  <c r="P223" i="91"/>
  <c r="P224" i="91"/>
  <c r="P225" i="91"/>
  <c r="P7" i="92"/>
  <c r="P8" i="92"/>
  <c r="P9" i="92"/>
  <c r="P10" i="92"/>
  <c r="P12" i="92"/>
  <c r="P13" i="92"/>
  <c r="P14" i="92"/>
  <c r="P15" i="92"/>
  <c r="P16" i="92"/>
  <c r="P17" i="92"/>
  <c r="P18" i="92"/>
  <c r="P19" i="92"/>
  <c r="P20" i="92"/>
  <c r="P23" i="92"/>
  <c r="P24" i="92"/>
  <c r="P25" i="92"/>
  <c r="P26" i="92"/>
  <c r="P27" i="92"/>
  <c r="P28" i="92"/>
  <c r="P29" i="92"/>
  <c r="P30" i="92"/>
  <c r="P31" i="92"/>
  <c r="P32" i="92"/>
  <c r="P33" i="92"/>
  <c r="P34" i="92"/>
  <c r="P35" i="92"/>
  <c r="P36" i="92"/>
  <c r="P37" i="92"/>
  <c r="P38" i="92"/>
  <c r="P39" i="92"/>
  <c r="P40" i="92"/>
  <c r="P41" i="92"/>
  <c r="P42" i="92"/>
  <c r="P43" i="92"/>
  <c r="P44" i="92"/>
  <c r="P46" i="92"/>
  <c r="P47" i="92"/>
  <c r="P48" i="92"/>
  <c r="P49" i="92"/>
  <c r="P50" i="92"/>
  <c r="P51" i="92"/>
  <c r="P53" i="92"/>
  <c r="P54" i="92"/>
  <c r="P55" i="92"/>
  <c r="P56" i="92"/>
  <c r="P57" i="92"/>
  <c r="P58" i="92"/>
  <c r="P59" i="92"/>
  <c r="P60" i="92"/>
  <c r="P61" i="92"/>
  <c r="P62" i="92"/>
  <c r="P63" i="92"/>
  <c r="P64" i="92"/>
  <c r="P65" i="92"/>
  <c r="P66" i="92"/>
  <c r="P67" i="92"/>
  <c r="P68" i="92"/>
  <c r="P69" i="92"/>
  <c r="P70" i="92"/>
  <c r="P71" i="92"/>
  <c r="P72" i="92"/>
  <c r="P76" i="92"/>
  <c r="P77" i="92"/>
  <c r="P78" i="92"/>
  <c r="P79" i="92"/>
  <c r="P80" i="92"/>
  <c r="P81" i="92"/>
  <c r="P82" i="92"/>
  <c r="P83" i="92"/>
  <c r="P84" i="92"/>
  <c r="P85" i="92"/>
  <c r="P86" i="92"/>
  <c r="P87" i="92"/>
  <c r="P88" i="92"/>
  <c r="P89" i="92"/>
  <c r="P90" i="92"/>
  <c r="P91" i="92"/>
  <c r="P92" i="92"/>
  <c r="P93" i="92"/>
  <c r="P94" i="92"/>
  <c r="P95" i="92"/>
  <c r="P96" i="92"/>
  <c r="P97" i="92"/>
  <c r="P100" i="92"/>
  <c r="P101" i="92"/>
  <c r="P102" i="92"/>
  <c r="P103" i="92"/>
  <c r="P104" i="92"/>
  <c r="P105" i="92"/>
  <c r="P106" i="92"/>
  <c r="P107" i="92"/>
  <c r="P108" i="92"/>
  <c r="P109" i="92"/>
  <c r="P111" i="92"/>
  <c r="P112" i="92"/>
  <c r="P113" i="92"/>
  <c r="P114" i="92"/>
  <c r="P115" i="92"/>
  <c r="P117" i="92"/>
  <c r="P118" i="92"/>
  <c r="P119" i="92"/>
  <c r="P120" i="92"/>
  <c r="P121" i="92"/>
  <c r="P122" i="92"/>
  <c r="P123" i="92"/>
  <c r="P124" i="92"/>
  <c r="P125" i="92"/>
  <c r="P126" i="92"/>
  <c r="P127" i="92"/>
  <c r="P128" i="92"/>
  <c r="P129" i="92"/>
  <c r="P130" i="92"/>
  <c r="P131" i="92"/>
  <c r="P132" i="92"/>
  <c r="P133" i="92"/>
  <c r="P134" i="92"/>
  <c r="P135" i="92"/>
  <c r="P136" i="92"/>
  <c r="P137" i="92"/>
  <c r="P138" i="92"/>
  <c r="P139" i="92"/>
  <c r="P140" i="92"/>
  <c r="P141" i="92"/>
  <c r="P142" i="92"/>
  <c r="P143" i="92"/>
  <c r="P144" i="92"/>
  <c r="P145" i="92"/>
  <c r="P146" i="92"/>
  <c r="P147" i="92"/>
  <c r="P148" i="92"/>
  <c r="P149" i="92"/>
  <c r="P150" i="92"/>
  <c r="P151" i="92"/>
  <c r="P152" i="92"/>
  <c r="P153" i="92"/>
  <c r="P155" i="92"/>
  <c r="P156" i="92"/>
  <c r="P157" i="92"/>
  <c r="P158" i="92"/>
  <c r="P159" i="92"/>
  <c r="P160" i="92"/>
  <c r="P161" i="92"/>
  <c r="P162" i="92"/>
  <c r="P163" i="92"/>
  <c r="P165" i="92"/>
  <c r="P166" i="92"/>
  <c r="P167" i="92"/>
  <c r="P169" i="92"/>
  <c r="P170" i="92"/>
  <c r="P171" i="92"/>
  <c r="P172" i="92"/>
  <c r="P173" i="92"/>
  <c r="P174" i="92"/>
  <c r="P175" i="92"/>
  <c r="P176" i="92"/>
  <c r="P177" i="92"/>
  <c r="P178" i="92"/>
  <c r="P180" i="92"/>
  <c r="P181" i="92"/>
  <c r="P182" i="92"/>
  <c r="P183" i="92"/>
  <c r="P184" i="92"/>
  <c r="P185" i="92"/>
  <c r="P186" i="92"/>
  <c r="P187" i="92"/>
  <c r="P188" i="92"/>
  <c r="P189" i="92"/>
  <c r="P190" i="92"/>
  <c r="P191" i="92"/>
  <c r="P192" i="92"/>
  <c r="P193" i="92"/>
  <c r="P194" i="92"/>
  <c r="P195" i="92"/>
  <c r="P196" i="92"/>
  <c r="P197" i="92"/>
  <c r="P198" i="92"/>
  <c r="P199" i="92"/>
  <c r="P200" i="92"/>
  <c r="P201" i="92"/>
  <c r="P202" i="92"/>
  <c r="P203" i="92"/>
  <c r="P204" i="92"/>
  <c r="P205" i="92"/>
  <c r="P206" i="92"/>
  <c r="P207" i="92"/>
  <c r="P208" i="92"/>
  <c r="P209" i="92"/>
  <c r="P210" i="92"/>
  <c r="P211" i="92"/>
  <c r="P212" i="92"/>
  <c r="P213" i="92"/>
  <c r="P214" i="92"/>
  <c r="P215" i="92"/>
  <c r="P221" i="92"/>
  <c r="P222" i="92"/>
  <c r="P223" i="92"/>
  <c r="P224" i="92"/>
  <c r="P225" i="92"/>
  <c r="P7" i="93"/>
  <c r="P8" i="93"/>
  <c r="P9" i="93"/>
  <c r="P10" i="93"/>
  <c r="P12" i="93"/>
  <c r="P13" i="93"/>
  <c r="P14" i="93"/>
  <c r="P15" i="93"/>
  <c r="P16" i="93"/>
  <c r="P17" i="93"/>
  <c r="P18" i="93"/>
  <c r="P19" i="93"/>
  <c r="P20" i="93"/>
  <c r="P21" i="93"/>
  <c r="P22" i="93"/>
  <c r="P23" i="93"/>
  <c r="P24" i="93"/>
  <c r="P25" i="93"/>
  <c r="P26" i="93"/>
  <c r="P27" i="93"/>
  <c r="P28" i="93"/>
  <c r="P29" i="93"/>
  <c r="P30" i="93"/>
  <c r="P31" i="93"/>
  <c r="P32" i="93"/>
  <c r="P33" i="93"/>
  <c r="P34" i="93"/>
  <c r="P35" i="93"/>
  <c r="P36" i="93"/>
  <c r="P37" i="93"/>
  <c r="P38" i="93"/>
  <c r="P39" i="93"/>
  <c r="P40" i="93"/>
  <c r="P41" i="93"/>
  <c r="P42" i="93"/>
  <c r="P43" i="93"/>
  <c r="P44" i="93"/>
  <c r="P45" i="93"/>
  <c r="P46" i="93"/>
  <c r="P47" i="93"/>
  <c r="P48" i="93"/>
  <c r="P49" i="93"/>
  <c r="P50" i="93"/>
  <c r="P51" i="93"/>
  <c r="P52" i="93"/>
  <c r="P53" i="93"/>
  <c r="P54" i="93"/>
  <c r="P55" i="93"/>
  <c r="P56" i="93"/>
  <c r="P57" i="93"/>
  <c r="P58" i="93"/>
  <c r="P59" i="93"/>
  <c r="P60" i="93"/>
  <c r="P61" i="93"/>
  <c r="P62" i="93"/>
  <c r="P63" i="93"/>
  <c r="P64" i="93"/>
  <c r="P66" i="93"/>
  <c r="P67" i="93"/>
  <c r="P68" i="93"/>
  <c r="P69" i="93"/>
  <c r="P70" i="93"/>
  <c r="P71" i="93"/>
  <c r="P72" i="93"/>
  <c r="P73" i="93"/>
  <c r="P74" i="93"/>
  <c r="P76" i="93"/>
  <c r="P77" i="93"/>
  <c r="P78" i="93"/>
  <c r="P80" i="93"/>
  <c r="P81" i="93"/>
  <c r="P82" i="93"/>
  <c r="P83" i="93"/>
  <c r="P84" i="93"/>
  <c r="P85" i="93"/>
  <c r="P86" i="93"/>
  <c r="P87" i="93"/>
  <c r="P88" i="93"/>
  <c r="P89" i="93"/>
  <c r="P90" i="93"/>
  <c r="P91" i="93"/>
  <c r="P92" i="93"/>
  <c r="P93" i="93"/>
  <c r="P94" i="93"/>
  <c r="P95" i="93"/>
  <c r="P96" i="93"/>
  <c r="P97" i="93"/>
  <c r="P100" i="93"/>
  <c r="P101" i="93"/>
  <c r="P102" i="93"/>
  <c r="P103" i="93"/>
  <c r="P104" i="93"/>
  <c r="P105" i="93"/>
  <c r="P106" i="93"/>
  <c r="P107" i="93"/>
  <c r="P108" i="93"/>
  <c r="P109" i="93"/>
  <c r="P110" i="93"/>
  <c r="P111" i="93"/>
  <c r="P112" i="93"/>
  <c r="P113" i="93"/>
  <c r="P114" i="93"/>
  <c r="P115" i="93"/>
  <c r="P117" i="93"/>
  <c r="P118" i="93"/>
  <c r="P119" i="93"/>
  <c r="P120" i="93"/>
  <c r="P121" i="93"/>
  <c r="P122" i="93"/>
  <c r="P123" i="93"/>
  <c r="P124" i="93"/>
  <c r="P125" i="93"/>
  <c r="P126" i="93"/>
  <c r="P127" i="93"/>
  <c r="P128" i="93"/>
  <c r="P129" i="93"/>
  <c r="P130" i="93"/>
  <c r="P131" i="93"/>
  <c r="P132" i="93"/>
  <c r="P133" i="93"/>
  <c r="P134" i="93"/>
  <c r="P135" i="93"/>
  <c r="P136" i="93"/>
  <c r="P137" i="93"/>
  <c r="P138" i="93"/>
  <c r="P139" i="93"/>
  <c r="P140" i="93"/>
  <c r="P141" i="93"/>
  <c r="P142" i="93"/>
  <c r="P143" i="93"/>
  <c r="P144" i="93"/>
  <c r="P145" i="93"/>
  <c r="P146" i="93"/>
  <c r="P147" i="93"/>
  <c r="P148" i="93"/>
  <c r="P149" i="93"/>
  <c r="P150" i="93"/>
  <c r="P151" i="93"/>
  <c r="P152" i="93"/>
  <c r="P153" i="93"/>
  <c r="P154" i="93"/>
  <c r="P155" i="93"/>
  <c r="P156" i="93"/>
  <c r="P157" i="93"/>
  <c r="P158" i="93"/>
  <c r="P159" i="93"/>
  <c r="P160" i="93"/>
  <c r="P161" i="93"/>
  <c r="P162" i="93"/>
  <c r="P163" i="93"/>
  <c r="P164" i="93"/>
  <c r="P165" i="93"/>
  <c r="P166" i="93"/>
  <c r="P169" i="93"/>
  <c r="P170" i="93"/>
  <c r="P171" i="93"/>
  <c r="P172" i="93"/>
  <c r="P173" i="93"/>
  <c r="P174" i="93"/>
  <c r="P175" i="93"/>
  <c r="P176" i="93"/>
  <c r="P177" i="93"/>
  <c r="P178" i="93"/>
  <c r="P180" i="93"/>
  <c r="P181" i="93"/>
  <c r="P182" i="93"/>
  <c r="P183" i="93"/>
  <c r="P184" i="93"/>
  <c r="P185" i="93"/>
  <c r="P186" i="93"/>
  <c r="P187" i="93"/>
  <c r="P188" i="93"/>
  <c r="P189" i="93"/>
  <c r="P190" i="93"/>
  <c r="P191" i="93"/>
  <c r="P192" i="93"/>
  <c r="P193" i="93"/>
  <c r="P194" i="93"/>
  <c r="P195" i="93"/>
  <c r="P196" i="93"/>
  <c r="P197" i="93"/>
  <c r="P198" i="93"/>
  <c r="P199" i="93"/>
  <c r="P200" i="93"/>
  <c r="P201" i="93"/>
  <c r="P202" i="93"/>
  <c r="P203" i="93"/>
  <c r="P204" i="93"/>
  <c r="P205" i="93"/>
  <c r="P206" i="93"/>
  <c r="P207" i="93"/>
  <c r="P208" i="93"/>
  <c r="P209" i="93"/>
  <c r="P210" i="93"/>
  <c r="P211" i="93"/>
  <c r="P212" i="93"/>
  <c r="P213" i="93"/>
  <c r="P214" i="93"/>
  <c r="P215" i="93"/>
  <c r="P221" i="93"/>
  <c r="P222" i="93"/>
  <c r="P223" i="93"/>
  <c r="P224" i="93"/>
  <c r="P225" i="93"/>
  <c r="P7" i="94"/>
  <c r="P8" i="94"/>
  <c r="P9" i="94"/>
  <c r="P10" i="94"/>
  <c r="P11" i="94"/>
  <c r="P12" i="94"/>
  <c r="P13" i="94"/>
  <c r="P14" i="94"/>
  <c r="P15" i="94"/>
  <c r="P16" i="94"/>
  <c r="P17" i="94"/>
  <c r="P18" i="94"/>
  <c r="P19" i="94"/>
  <c r="P20" i="94"/>
  <c r="P21" i="94"/>
  <c r="P23" i="94"/>
  <c r="P24" i="94"/>
  <c r="P25" i="94"/>
  <c r="P26" i="94"/>
  <c r="P27" i="94"/>
  <c r="P28" i="94"/>
  <c r="P29" i="94"/>
  <c r="P30" i="94"/>
  <c r="P31" i="94"/>
  <c r="P32" i="94"/>
  <c r="P33" i="94"/>
  <c r="P35" i="94"/>
  <c r="P36" i="94"/>
  <c r="P37" i="94"/>
  <c r="P38" i="94"/>
  <c r="P39" i="94"/>
  <c r="P40" i="94"/>
  <c r="P41" i="94"/>
  <c r="P42" i="94"/>
  <c r="P43" i="94"/>
  <c r="P44" i="94"/>
  <c r="P45" i="94"/>
  <c r="P47" i="94"/>
  <c r="P49" i="94"/>
  <c r="P51" i="94"/>
  <c r="P53" i="94"/>
  <c r="P54" i="94"/>
  <c r="P55" i="94"/>
  <c r="P56" i="94"/>
  <c r="P57" i="94"/>
  <c r="P58" i="94"/>
  <c r="P59" i="94"/>
  <c r="P60" i="94"/>
  <c r="P61" i="94"/>
  <c r="P62" i="94"/>
  <c r="P63" i="94"/>
  <c r="P64" i="94"/>
  <c r="P66" i="94"/>
  <c r="P67" i="94"/>
  <c r="P68" i="94"/>
  <c r="P69" i="94"/>
  <c r="P70" i="94"/>
  <c r="P71" i="94"/>
  <c r="P72" i="94"/>
  <c r="P73" i="94"/>
  <c r="P74" i="94"/>
  <c r="P75" i="94"/>
  <c r="P76" i="94"/>
  <c r="P77" i="94"/>
  <c r="P78" i="94"/>
  <c r="P79" i="94"/>
  <c r="P80" i="94"/>
  <c r="P81" i="94"/>
  <c r="P82" i="94"/>
  <c r="P83" i="94"/>
  <c r="P84" i="94"/>
  <c r="P85" i="94"/>
  <c r="P86" i="94"/>
  <c r="P87" i="94"/>
  <c r="P88" i="94"/>
  <c r="P89" i="94"/>
  <c r="P90" i="94"/>
  <c r="P91" i="94"/>
  <c r="P92" i="94"/>
  <c r="P93" i="94"/>
  <c r="P94" i="94"/>
  <c r="P95" i="94"/>
  <c r="P96" i="94"/>
  <c r="P97" i="94"/>
  <c r="P98" i="94"/>
  <c r="P99" i="94"/>
  <c r="P100" i="94"/>
  <c r="P101" i="94"/>
  <c r="P102" i="94"/>
  <c r="P103" i="94"/>
  <c r="P104" i="94"/>
  <c r="P105" i="94"/>
  <c r="P106" i="94"/>
  <c r="P107" i="94"/>
  <c r="P108" i="94"/>
  <c r="P109" i="94"/>
  <c r="P110" i="94"/>
  <c r="P111" i="94"/>
  <c r="P112" i="94"/>
  <c r="P113" i="94"/>
  <c r="P114" i="94"/>
  <c r="P115" i="94"/>
  <c r="P116" i="94"/>
  <c r="P117" i="94"/>
  <c r="P118" i="94"/>
  <c r="P119" i="94"/>
  <c r="P120" i="94"/>
  <c r="P121" i="94"/>
  <c r="P122" i="94"/>
  <c r="P123" i="94"/>
  <c r="P124" i="94"/>
  <c r="P125" i="94"/>
  <c r="P126" i="94"/>
  <c r="P127" i="94"/>
  <c r="P128" i="94"/>
  <c r="P129" i="94"/>
  <c r="P130" i="94"/>
  <c r="P131" i="94"/>
  <c r="P132" i="94"/>
  <c r="P133" i="94"/>
  <c r="P134" i="94"/>
  <c r="P135" i="94"/>
  <c r="P136" i="94"/>
  <c r="P137" i="94"/>
  <c r="P138" i="94"/>
  <c r="P139" i="94"/>
  <c r="P140" i="94"/>
  <c r="P141" i="94"/>
  <c r="P142" i="94"/>
  <c r="P143" i="94"/>
  <c r="P144" i="94"/>
  <c r="P145" i="94"/>
  <c r="P146" i="94"/>
  <c r="P147" i="94"/>
  <c r="P148" i="94"/>
  <c r="P149" i="94"/>
  <c r="P150" i="94"/>
  <c r="P151" i="94"/>
  <c r="P152" i="94"/>
  <c r="P153" i="94"/>
  <c r="P154" i="94"/>
  <c r="P155" i="94"/>
  <c r="P156" i="94"/>
  <c r="P157" i="94"/>
  <c r="P158" i="94"/>
  <c r="P160" i="94"/>
  <c r="P161" i="94"/>
  <c r="P162" i="94"/>
  <c r="P163" i="94"/>
  <c r="P164" i="94"/>
  <c r="P165" i="94"/>
  <c r="P166" i="94"/>
  <c r="P167" i="94"/>
  <c r="P169" i="94"/>
  <c r="P170" i="94"/>
  <c r="P171" i="94"/>
  <c r="P172" i="94"/>
  <c r="P173" i="94"/>
  <c r="P174" i="94"/>
  <c r="P175" i="94"/>
  <c r="P176" i="94"/>
  <c r="P177" i="94"/>
  <c r="P178" i="94"/>
  <c r="P179" i="94"/>
  <c r="P180" i="94"/>
  <c r="P181" i="94"/>
  <c r="P182" i="94"/>
  <c r="P183" i="94"/>
  <c r="P184" i="94"/>
  <c r="P185" i="94"/>
  <c r="P186" i="94"/>
  <c r="P187" i="94"/>
  <c r="P188" i="94"/>
  <c r="P189" i="94"/>
  <c r="P190" i="94"/>
  <c r="P191" i="94"/>
  <c r="P192" i="94"/>
  <c r="P193" i="94"/>
  <c r="P194" i="94"/>
  <c r="P195" i="94"/>
  <c r="P196" i="94"/>
  <c r="P197" i="94"/>
  <c r="P198" i="94"/>
  <c r="P199" i="94"/>
  <c r="P200" i="94"/>
  <c r="P201" i="94"/>
  <c r="P202" i="94"/>
  <c r="P203" i="94"/>
  <c r="P204" i="94"/>
  <c r="P205" i="94"/>
  <c r="P206" i="94"/>
  <c r="P207" i="94"/>
  <c r="P208" i="94"/>
  <c r="P209" i="94"/>
  <c r="P210" i="94"/>
  <c r="P211" i="94"/>
  <c r="P212" i="94"/>
  <c r="P213" i="94"/>
  <c r="P214" i="94"/>
  <c r="P215" i="94"/>
  <c r="P221" i="94"/>
  <c r="P222" i="94"/>
  <c r="P223" i="94"/>
  <c r="P224" i="94"/>
  <c r="P225" i="94"/>
  <c r="P7" i="95"/>
  <c r="P8" i="95"/>
  <c r="P9" i="95"/>
  <c r="P10" i="95"/>
  <c r="P11" i="95"/>
  <c r="P12" i="95"/>
  <c r="P13" i="95"/>
  <c r="P14" i="95"/>
  <c r="P15" i="95"/>
  <c r="P16" i="95"/>
  <c r="P17" i="95"/>
  <c r="P18" i="95"/>
  <c r="P19" i="95"/>
  <c r="P20" i="95"/>
  <c r="P21" i="95"/>
  <c r="P23" i="95"/>
  <c r="P24" i="95"/>
  <c r="P25" i="95"/>
  <c r="P26" i="95"/>
  <c r="P27" i="95"/>
  <c r="P28" i="95"/>
  <c r="P29" i="95"/>
  <c r="P30" i="95"/>
  <c r="P31" i="95"/>
  <c r="P32" i="95"/>
  <c r="P33" i="95"/>
  <c r="P35" i="95"/>
  <c r="P36" i="95"/>
  <c r="P37" i="95"/>
  <c r="P38" i="95"/>
  <c r="P39" i="95"/>
  <c r="P40" i="95"/>
  <c r="P41" i="95"/>
  <c r="P42" i="95"/>
  <c r="P43" i="95"/>
  <c r="P44" i="95"/>
  <c r="P46" i="95"/>
  <c r="P48" i="95"/>
  <c r="P49" i="95"/>
  <c r="P50" i="95"/>
  <c r="P51" i="95"/>
  <c r="P53" i="95"/>
  <c r="P54" i="95"/>
  <c r="P55" i="95"/>
  <c r="P56" i="95"/>
  <c r="P58" i="95"/>
  <c r="P59" i="95"/>
  <c r="P60" i="95"/>
  <c r="P61" i="95"/>
  <c r="P62" i="95"/>
  <c r="P63" i="95"/>
  <c r="P64" i="95"/>
  <c r="P65" i="95"/>
  <c r="P66" i="95"/>
  <c r="P67" i="95"/>
  <c r="P68" i="95"/>
  <c r="P69" i="95"/>
  <c r="P70" i="95"/>
  <c r="P71" i="95"/>
  <c r="P72" i="95"/>
  <c r="P73" i="95"/>
  <c r="P74" i="95"/>
  <c r="P75" i="95"/>
  <c r="P76" i="95"/>
  <c r="P77" i="95"/>
  <c r="P78" i="95"/>
  <c r="P79" i="95"/>
  <c r="P80" i="95"/>
  <c r="P81" i="95"/>
  <c r="P82" i="95"/>
  <c r="P83" i="95"/>
  <c r="P84" i="95"/>
  <c r="P85" i="95"/>
  <c r="P86" i="95"/>
  <c r="P87" i="95"/>
  <c r="P88" i="95"/>
  <c r="P89" i="95"/>
  <c r="P90" i="95"/>
  <c r="P91" i="95"/>
  <c r="P92" i="95"/>
  <c r="P93" i="95"/>
  <c r="P94" i="95"/>
  <c r="P95" i="95"/>
  <c r="P96" i="95"/>
  <c r="P97" i="95"/>
  <c r="P98" i="95"/>
  <c r="P99" i="95"/>
  <c r="P100" i="95"/>
  <c r="P101" i="95"/>
  <c r="P103" i="95"/>
  <c r="P104" i="95"/>
  <c r="P105" i="95"/>
  <c r="P106" i="95"/>
  <c r="P107" i="95"/>
  <c r="P108" i="95"/>
  <c r="P109" i="95"/>
  <c r="P110" i="95"/>
  <c r="P111" i="95"/>
  <c r="P112" i="95"/>
  <c r="P113" i="95"/>
  <c r="P114" i="95"/>
  <c r="P115" i="95"/>
  <c r="P116" i="95"/>
  <c r="P117" i="95"/>
  <c r="P119" i="95"/>
  <c r="P120" i="95"/>
  <c r="P121" i="95"/>
  <c r="P122" i="95"/>
  <c r="P123" i="95"/>
  <c r="P124" i="95"/>
  <c r="P125" i="95"/>
  <c r="P126" i="95"/>
  <c r="P127" i="95"/>
  <c r="P128" i="95"/>
  <c r="P129" i="95"/>
  <c r="P130" i="95"/>
  <c r="P131" i="95"/>
  <c r="P132" i="95"/>
  <c r="P133" i="95"/>
  <c r="P134" i="95"/>
  <c r="P135" i="95"/>
  <c r="P136" i="95"/>
  <c r="P137" i="95"/>
  <c r="P138" i="95"/>
  <c r="P139" i="95"/>
  <c r="P140" i="95"/>
  <c r="P141" i="95"/>
  <c r="P142" i="95"/>
  <c r="P143" i="95"/>
  <c r="P144" i="95"/>
  <c r="P145" i="95"/>
  <c r="P146" i="95"/>
  <c r="P147" i="95"/>
  <c r="P148" i="95"/>
  <c r="P149" i="95"/>
  <c r="P150" i="95"/>
  <c r="P151" i="95"/>
  <c r="P152" i="95"/>
  <c r="P153" i="95"/>
  <c r="P154" i="95"/>
  <c r="P155" i="95"/>
  <c r="P156" i="95"/>
  <c r="P157" i="95"/>
  <c r="P158" i="95"/>
  <c r="P159" i="95"/>
  <c r="P160" i="95"/>
  <c r="P161" i="95"/>
  <c r="P162" i="95"/>
  <c r="P163" i="95"/>
  <c r="P165" i="95"/>
  <c r="P166" i="95"/>
  <c r="P167" i="95"/>
  <c r="P169" i="95"/>
  <c r="P170" i="95"/>
  <c r="P171" i="95"/>
  <c r="P172" i="95"/>
  <c r="P173" i="95"/>
  <c r="P174" i="95"/>
  <c r="P175" i="95"/>
  <c r="P176" i="95"/>
  <c r="P177" i="95"/>
  <c r="P178" i="95"/>
  <c r="P179" i="95"/>
  <c r="P180" i="95"/>
  <c r="P181" i="95"/>
  <c r="P182" i="95"/>
  <c r="P183" i="95"/>
  <c r="P184" i="95"/>
  <c r="P185" i="95"/>
  <c r="P186" i="95"/>
  <c r="P187" i="95"/>
  <c r="P188" i="95"/>
  <c r="P189" i="95"/>
  <c r="P190" i="95"/>
  <c r="P191" i="95"/>
  <c r="P192" i="95"/>
  <c r="P193" i="95"/>
  <c r="P194" i="95"/>
  <c r="P195" i="95"/>
  <c r="P196" i="95"/>
  <c r="P197" i="95"/>
  <c r="P198" i="95"/>
  <c r="P199" i="95"/>
  <c r="P200" i="95"/>
  <c r="P201" i="95"/>
  <c r="P202" i="95"/>
  <c r="P203" i="95"/>
  <c r="P204" i="95"/>
  <c r="P205" i="95"/>
  <c r="P206" i="95"/>
  <c r="P207" i="95"/>
  <c r="P208" i="95"/>
  <c r="P209" i="95"/>
  <c r="P210" i="95"/>
  <c r="P211" i="95"/>
  <c r="P212" i="95"/>
  <c r="P213" i="95"/>
  <c r="P214" i="95"/>
  <c r="P215" i="95"/>
  <c r="P221" i="95"/>
  <c r="P222" i="95"/>
  <c r="P223" i="95"/>
  <c r="P224" i="95"/>
  <c r="P225" i="95"/>
  <c r="P7" i="96"/>
  <c r="P8" i="96"/>
  <c r="P9" i="96"/>
  <c r="P10" i="96"/>
  <c r="P11" i="96"/>
  <c r="P12" i="96"/>
  <c r="P13" i="96"/>
  <c r="P14" i="96"/>
  <c r="P15" i="96"/>
  <c r="P16" i="96"/>
  <c r="P17" i="96"/>
  <c r="P18" i="96"/>
  <c r="P19" i="96"/>
  <c r="P20" i="96"/>
  <c r="P21" i="96"/>
  <c r="P22" i="96"/>
  <c r="P23" i="96"/>
  <c r="P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40" i="96"/>
  <c r="P41" i="96"/>
  <c r="P42" i="96"/>
  <c r="P43" i="96"/>
  <c r="P44" i="96"/>
  <c r="P45" i="96"/>
  <c r="P46" i="96"/>
  <c r="P47" i="96"/>
  <c r="P48" i="96"/>
  <c r="P50" i="96"/>
  <c r="P51" i="96"/>
  <c r="P53" i="96"/>
  <c r="P54" i="96"/>
  <c r="P55" i="96"/>
  <c r="P56" i="96"/>
  <c r="P57" i="96"/>
  <c r="P58" i="96"/>
  <c r="P59" i="96"/>
  <c r="P60" i="96"/>
  <c r="P61" i="96"/>
  <c r="P62" i="96"/>
  <c r="P64" i="96"/>
  <c r="P65" i="96"/>
  <c r="P66" i="96"/>
  <c r="P67" i="96"/>
  <c r="P68" i="96"/>
  <c r="P69" i="96"/>
  <c r="P70" i="96"/>
  <c r="P71" i="96"/>
  <c r="P72" i="96"/>
  <c r="P73" i="96"/>
  <c r="P74" i="96"/>
  <c r="P76" i="96"/>
  <c r="P77" i="96"/>
  <c r="P78" i="96"/>
  <c r="P79" i="96"/>
  <c r="P80" i="96"/>
  <c r="P81" i="96"/>
  <c r="P82" i="96"/>
  <c r="P83" i="96"/>
  <c r="P84" i="96"/>
  <c r="P85" i="96"/>
  <c r="P86" i="96"/>
  <c r="P87" i="96"/>
  <c r="P88" i="96"/>
  <c r="P89" i="96"/>
  <c r="P90" i="96"/>
  <c r="P91" i="96"/>
  <c r="P92" i="96"/>
  <c r="P93" i="96"/>
  <c r="P94" i="96"/>
  <c r="P95" i="96"/>
  <c r="P96" i="96"/>
  <c r="P97" i="96"/>
  <c r="P98" i="96"/>
  <c r="P99" i="96"/>
  <c r="P100" i="96"/>
  <c r="P101" i="96"/>
  <c r="P103" i="96"/>
  <c r="P104" i="96"/>
  <c r="P105" i="96"/>
  <c r="P106" i="96"/>
  <c r="P107" i="96"/>
  <c r="P108" i="96"/>
  <c r="P109" i="96"/>
  <c r="P111" i="96"/>
  <c r="P112" i="96"/>
  <c r="P113" i="96"/>
  <c r="P114" i="96"/>
  <c r="P115" i="96"/>
  <c r="P116" i="96"/>
  <c r="P117" i="96"/>
  <c r="P118" i="96"/>
  <c r="P119" i="96"/>
  <c r="P120" i="96"/>
  <c r="P121" i="96"/>
  <c r="P122" i="96"/>
  <c r="P123" i="96"/>
  <c r="P124" i="96"/>
  <c r="P125" i="96"/>
  <c r="P126" i="96"/>
  <c r="P127" i="96"/>
  <c r="P128" i="96"/>
  <c r="P129" i="96"/>
  <c r="P130" i="96"/>
  <c r="P131" i="96"/>
  <c r="P132" i="96"/>
  <c r="P133" i="96"/>
  <c r="P134" i="96"/>
  <c r="P135" i="96"/>
  <c r="P136" i="96"/>
  <c r="P137" i="96"/>
  <c r="P138" i="96"/>
  <c r="P139" i="96"/>
  <c r="P140" i="96"/>
  <c r="P141" i="96"/>
  <c r="P142" i="96"/>
  <c r="P143" i="96"/>
  <c r="P144" i="96"/>
  <c r="P145" i="96"/>
  <c r="P146" i="96"/>
  <c r="P147" i="96"/>
  <c r="P148" i="96"/>
  <c r="P149" i="96"/>
  <c r="P150" i="96"/>
  <c r="P151" i="96"/>
  <c r="P152" i="96"/>
  <c r="P153" i="96"/>
  <c r="P154" i="96"/>
  <c r="P155" i="96"/>
  <c r="P156" i="96"/>
  <c r="P157" i="96"/>
  <c r="P158" i="96"/>
  <c r="P159" i="96"/>
  <c r="P160" i="96"/>
  <c r="P161" i="96"/>
  <c r="P162" i="96"/>
  <c r="P163" i="96"/>
  <c r="P164" i="96"/>
  <c r="P165" i="96"/>
  <c r="P166" i="96"/>
  <c r="P168" i="96"/>
  <c r="P169" i="96"/>
  <c r="P170" i="96"/>
  <c r="P171" i="96"/>
  <c r="P172" i="96"/>
  <c r="P173" i="96"/>
  <c r="P174" i="96"/>
  <c r="P175" i="96"/>
  <c r="P176" i="96"/>
  <c r="P177" i="96"/>
  <c r="P178" i="96"/>
  <c r="P180" i="96"/>
  <c r="P181" i="96"/>
  <c r="P182" i="96"/>
  <c r="P183" i="96"/>
  <c r="P184" i="96"/>
  <c r="P185" i="96"/>
  <c r="P186" i="96"/>
  <c r="P187" i="96"/>
  <c r="P188" i="96"/>
  <c r="P189" i="96"/>
  <c r="P190" i="96"/>
  <c r="P191" i="96"/>
  <c r="P192" i="96"/>
  <c r="P193" i="96"/>
  <c r="P194" i="96"/>
  <c r="P195" i="96"/>
  <c r="P196" i="96"/>
  <c r="P197" i="96"/>
  <c r="P198" i="96"/>
  <c r="P199" i="96"/>
  <c r="P200" i="96"/>
  <c r="P201" i="96"/>
  <c r="P202" i="96"/>
  <c r="P203" i="96"/>
  <c r="P204" i="96"/>
  <c r="P205" i="96"/>
  <c r="P206" i="96"/>
  <c r="P207" i="96"/>
  <c r="P208" i="96"/>
  <c r="P209" i="96"/>
  <c r="P210" i="96"/>
  <c r="P211" i="96"/>
  <c r="P212" i="96"/>
  <c r="P213" i="96"/>
  <c r="P214" i="96"/>
  <c r="P215" i="96"/>
  <c r="P221" i="96"/>
  <c r="P222" i="96"/>
  <c r="P223" i="96"/>
  <c r="P224" i="96"/>
  <c r="P225" i="96"/>
  <c r="P6" i="97"/>
  <c r="P7" i="97"/>
  <c r="P8" i="97"/>
  <c r="P9" i="97"/>
  <c r="P10" i="97"/>
  <c r="P11" i="97"/>
  <c r="P12" i="97"/>
  <c r="P13" i="97"/>
  <c r="P14" i="97"/>
  <c r="P15" i="97"/>
  <c r="P16" i="97"/>
  <c r="P17" i="97"/>
  <c r="P18" i="97"/>
  <c r="P19" i="97"/>
  <c r="P21" i="97"/>
  <c r="P23" i="97"/>
  <c r="P24" i="97"/>
  <c r="P25" i="97"/>
  <c r="P26" i="97"/>
  <c r="P27" i="97"/>
  <c r="P28" i="97"/>
  <c r="P29" i="97"/>
  <c r="P30" i="97"/>
  <c r="P31" i="97"/>
  <c r="P32" i="97"/>
  <c r="P33" i="97"/>
  <c r="P34" i="97"/>
  <c r="P35" i="97"/>
  <c r="P36" i="97"/>
  <c r="P37" i="97"/>
  <c r="P38" i="97"/>
  <c r="P39" i="97"/>
  <c r="P40" i="97"/>
  <c r="P41" i="97"/>
  <c r="P42" i="97"/>
  <c r="P43" i="97"/>
  <c r="P44" i="97"/>
  <c r="P45" i="97"/>
  <c r="P46" i="97"/>
  <c r="P47" i="97"/>
  <c r="P48" i="97"/>
  <c r="P49" i="97"/>
  <c r="P50" i="97"/>
  <c r="P51" i="97"/>
  <c r="P52" i="97"/>
  <c r="P53" i="97"/>
  <c r="P54" i="97"/>
  <c r="P55" i="97"/>
  <c r="P56" i="97"/>
  <c r="P57" i="97"/>
  <c r="P58" i="97"/>
  <c r="P59" i="97"/>
  <c r="P60" i="97"/>
  <c r="P61" i="97"/>
  <c r="P62" i="97"/>
  <c r="P64" i="97"/>
  <c r="P65" i="97"/>
  <c r="P66" i="97"/>
  <c r="P67" i="97"/>
  <c r="P68" i="97"/>
  <c r="P69" i="97"/>
  <c r="P70" i="97"/>
  <c r="P71" i="97"/>
  <c r="P72" i="97"/>
  <c r="P73" i="97"/>
  <c r="P74" i="97"/>
  <c r="P75" i="97"/>
  <c r="P76" i="97"/>
  <c r="P77" i="97"/>
  <c r="P79" i="97"/>
  <c r="P80" i="97"/>
  <c r="P81" i="97"/>
  <c r="P82" i="97"/>
  <c r="P83" i="97"/>
  <c r="P84" i="97"/>
  <c r="P85" i="97"/>
  <c r="P86" i="97"/>
  <c r="P87" i="97"/>
  <c r="P88" i="97"/>
  <c r="P89" i="97"/>
  <c r="P90" i="97"/>
  <c r="P91" i="97"/>
  <c r="P92" i="97"/>
  <c r="P93" i="97"/>
  <c r="P94" i="97"/>
  <c r="P95" i="97"/>
  <c r="P96" i="97"/>
  <c r="P97" i="97"/>
  <c r="P99" i="97"/>
  <c r="P100" i="97"/>
  <c r="P103" i="97"/>
  <c r="P104" i="97"/>
  <c r="P105" i="97"/>
  <c r="P106" i="97"/>
  <c r="P107" i="97"/>
  <c r="P108" i="97"/>
  <c r="P109" i="97"/>
  <c r="P110" i="97"/>
  <c r="P111" i="97"/>
  <c r="P112" i="97"/>
  <c r="P113" i="97"/>
  <c r="P114" i="97"/>
  <c r="P115" i="97"/>
  <c r="P117" i="97"/>
  <c r="P119" i="97"/>
  <c r="P120" i="97"/>
  <c r="P121" i="97"/>
  <c r="P122" i="97"/>
  <c r="P123" i="97"/>
  <c r="P124" i="97"/>
  <c r="P125" i="97"/>
  <c r="P126" i="97"/>
  <c r="P127" i="97"/>
  <c r="P128" i="97"/>
  <c r="P129" i="97"/>
  <c r="P130" i="97"/>
  <c r="P131" i="97"/>
  <c r="P132" i="97"/>
  <c r="P133" i="97"/>
  <c r="P134" i="97"/>
  <c r="P135" i="97"/>
  <c r="P136" i="97"/>
  <c r="P137" i="97"/>
  <c r="P138" i="97"/>
  <c r="P139" i="97"/>
  <c r="P140" i="97"/>
  <c r="P141" i="97"/>
  <c r="P142" i="97"/>
  <c r="P143" i="97"/>
  <c r="P144" i="97"/>
  <c r="P145" i="97"/>
  <c r="P146" i="97"/>
  <c r="P147" i="97"/>
  <c r="P148" i="97"/>
  <c r="P149" i="97"/>
  <c r="P150" i="97"/>
  <c r="P151" i="97"/>
  <c r="P152" i="97"/>
  <c r="P153" i="97"/>
  <c r="P154" i="97"/>
  <c r="P155" i="97"/>
  <c r="P157" i="97"/>
  <c r="P158" i="97"/>
  <c r="P160" i="97"/>
  <c r="P161" i="97"/>
  <c r="P162" i="97"/>
  <c r="P163" i="97"/>
  <c r="P164" i="97"/>
  <c r="P165" i="97"/>
  <c r="P166" i="97"/>
  <c r="P168" i="97"/>
  <c r="P169" i="97"/>
  <c r="P170" i="97"/>
  <c r="P171" i="97"/>
  <c r="P172" i="97"/>
  <c r="P173" i="97"/>
  <c r="P174" i="97"/>
  <c r="P175" i="97"/>
  <c r="P176" i="97"/>
  <c r="P177" i="97"/>
  <c r="P178" i="97"/>
  <c r="P180" i="97"/>
  <c r="P181" i="97"/>
  <c r="P182" i="97"/>
  <c r="P183" i="97"/>
  <c r="P184" i="97"/>
  <c r="P185" i="97"/>
  <c r="P186" i="97"/>
  <c r="P187" i="97"/>
  <c r="P188" i="97"/>
  <c r="P189" i="97"/>
  <c r="P190" i="97"/>
  <c r="P191" i="97"/>
  <c r="P192" i="97"/>
  <c r="P193" i="97"/>
  <c r="P194" i="97"/>
  <c r="P195" i="97"/>
  <c r="P196" i="97"/>
  <c r="P197" i="97"/>
  <c r="P198" i="97"/>
  <c r="P199" i="97"/>
  <c r="P200" i="97"/>
  <c r="P201" i="97"/>
  <c r="P202" i="97"/>
  <c r="P203" i="97"/>
  <c r="P204" i="97"/>
  <c r="P205" i="97"/>
  <c r="P206" i="97"/>
  <c r="P207" i="97"/>
  <c r="P208" i="97"/>
  <c r="P209" i="97"/>
  <c r="P210" i="97"/>
  <c r="P211" i="97"/>
  <c r="P212" i="97"/>
  <c r="P213" i="97"/>
  <c r="P214" i="97"/>
  <c r="P215" i="97"/>
  <c r="P221" i="97"/>
  <c r="P222" i="97"/>
  <c r="P223" i="97"/>
  <c r="P224" i="97"/>
  <c r="P225" i="97"/>
  <c r="P7" i="98"/>
  <c r="P8" i="98"/>
  <c r="P9" i="98"/>
  <c r="P10" i="98"/>
  <c r="P11" i="98"/>
  <c r="P12" i="98"/>
  <c r="P13" i="98"/>
  <c r="P14" i="98"/>
  <c r="P15" i="98"/>
  <c r="P16" i="98"/>
  <c r="P17" i="98"/>
  <c r="P18" i="98"/>
  <c r="P19" i="98"/>
  <c r="P20" i="98"/>
  <c r="P21" i="98"/>
  <c r="P23" i="98"/>
  <c r="P24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43" i="98"/>
  <c r="P44" i="98"/>
  <c r="P45" i="98"/>
  <c r="P46" i="98"/>
  <c r="P47" i="98"/>
  <c r="P48" i="98"/>
  <c r="P49" i="98"/>
  <c r="P50" i="98"/>
  <c r="P51" i="98"/>
  <c r="P52" i="98"/>
  <c r="P53" i="98"/>
  <c r="P54" i="98"/>
  <c r="P55" i="98"/>
  <c r="P56" i="98"/>
  <c r="P57" i="98"/>
  <c r="P58" i="98"/>
  <c r="P59" i="98"/>
  <c r="P60" i="98"/>
  <c r="P61" i="98"/>
  <c r="P62" i="98"/>
  <c r="P63" i="98"/>
  <c r="P64" i="98"/>
  <c r="P65" i="98"/>
  <c r="P66" i="98"/>
  <c r="P67" i="98"/>
  <c r="P68" i="98"/>
  <c r="P69" i="98"/>
  <c r="P70" i="98"/>
  <c r="P71" i="98"/>
  <c r="P72" i="98"/>
  <c r="P73" i="98"/>
  <c r="P74" i="98"/>
  <c r="P75" i="98"/>
  <c r="P76" i="98"/>
  <c r="P77" i="98"/>
  <c r="P78" i="98"/>
  <c r="P79" i="98"/>
  <c r="P80" i="98"/>
  <c r="P81" i="98"/>
  <c r="P82" i="98"/>
  <c r="P83" i="98"/>
  <c r="P84" i="98"/>
  <c r="P85" i="98"/>
  <c r="P86" i="98"/>
  <c r="P87" i="98"/>
  <c r="P88" i="98"/>
  <c r="P89" i="98"/>
  <c r="P90" i="98"/>
  <c r="P91" i="98"/>
  <c r="P92" i="98"/>
  <c r="P93" i="98"/>
  <c r="P94" i="98"/>
  <c r="P95" i="98"/>
  <c r="P96" i="98"/>
  <c r="P97" i="98"/>
  <c r="P99" i="98"/>
  <c r="P100" i="98"/>
  <c r="P101" i="98"/>
  <c r="P102" i="98"/>
  <c r="P103" i="98"/>
  <c r="P104" i="98"/>
  <c r="P105" i="98"/>
  <c r="P106" i="98"/>
  <c r="P107" i="98"/>
  <c r="P108" i="98"/>
  <c r="P109" i="98"/>
  <c r="P110" i="98"/>
  <c r="P111" i="98"/>
  <c r="P112" i="98"/>
  <c r="P113" i="98"/>
  <c r="P114" i="98"/>
  <c r="P115" i="98"/>
  <c r="P117" i="98"/>
  <c r="P118" i="98"/>
  <c r="P119" i="98"/>
  <c r="P120" i="98"/>
  <c r="P121" i="98"/>
  <c r="P122" i="98"/>
  <c r="P123" i="98"/>
  <c r="P124" i="98"/>
  <c r="P125" i="98"/>
  <c r="P126" i="98"/>
  <c r="P127" i="98"/>
  <c r="P128" i="98"/>
  <c r="P129" i="98"/>
  <c r="P130" i="98"/>
  <c r="P131" i="98"/>
  <c r="P132" i="98"/>
  <c r="P133" i="98"/>
  <c r="P134" i="98"/>
  <c r="P135" i="98"/>
  <c r="P136" i="98"/>
  <c r="P137" i="98"/>
  <c r="P138" i="98"/>
  <c r="P139" i="98"/>
  <c r="P140" i="98"/>
  <c r="P141" i="98"/>
  <c r="P142" i="98"/>
  <c r="P143" i="98"/>
  <c r="P144" i="98"/>
  <c r="P145" i="98"/>
  <c r="P146" i="98"/>
  <c r="P147" i="98"/>
  <c r="P148" i="98"/>
  <c r="P149" i="98"/>
  <c r="P150" i="98"/>
  <c r="P151" i="98"/>
  <c r="P152" i="98"/>
  <c r="P153" i="98"/>
  <c r="P154" i="98"/>
  <c r="P155" i="98"/>
  <c r="P156" i="98"/>
  <c r="P157" i="98"/>
  <c r="P158" i="98"/>
  <c r="P159" i="98"/>
  <c r="P160" i="98"/>
  <c r="P161" i="98"/>
  <c r="P162" i="98"/>
  <c r="P163" i="98"/>
  <c r="P164" i="98"/>
  <c r="P165" i="98"/>
  <c r="P166" i="98"/>
  <c r="P169" i="98"/>
  <c r="P170" i="98"/>
  <c r="P171" i="98"/>
  <c r="P172" i="98"/>
  <c r="P173" i="98"/>
  <c r="P174" i="98"/>
  <c r="P175" i="98"/>
  <c r="P176" i="98"/>
  <c r="P177" i="98"/>
  <c r="P178" i="98"/>
  <c r="P180" i="98"/>
  <c r="P181" i="98"/>
  <c r="P182" i="98"/>
  <c r="P183" i="98"/>
  <c r="P184" i="98"/>
  <c r="P185" i="98"/>
  <c r="P186" i="98"/>
  <c r="P187" i="98"/>
  <c r="P188" i="98"/>
  <c r="P189" i="98"/>
  <c r="P190" i="98"/>
  <c r="P191" i="98"/>
  <c r="P192" i="98"/>
  <c r="P193" i="98"/>
  <c r="P194" i="98"/>
  <c r="P195" i="98"/>
  <c r="P196" i="98"/>
  <c r="P197" i="98"/>
  <c r="P198" i="98"/>
  <c r="P199" i="98"/>
  <c r="P200" i="98"/>
  <c r="P201" i="98"/>
  <c r="P202" i="98"/>
  <c r="P203" i="98"/>
  <c r="P204" i="98"/>
  <c r="P205" i="98"/>
  <c r="P206" i="98"/>
  <c r="P207" i="98"/>
  <c r="P208" i="98"/>
  <c r="P209" i="98"/>
  <c r="P210" i="98"/>
  <c r="P211" i="98"/>
  <c r="P212" i="98"/>
  <c r="P213" i="98"/>
  <c r="P214" i="98"/>
  <c r="P215" i="98"/>
  <c r="P221" i="98"/>
  <c r="P222" i="98"/>
  <c r="P223" i="98"/>
  <c r="P224" i="98"/>
  <c r="P225" i="98"/>
  <c r="P7" i="99"/>
  <c r="P8" i="99"/>
  <c r="P9" i="99"/>
  <c r="P10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P23" i="99"/>
  <c r="P24" i="99"/>
  <c r="P25" i="99"/>
  <c r="P26" i="99"/>
  <c r="P27" i="99"/>
  <c r="P28" i="99"/>
  <c r="P29" i="99"/>
  <c r="P30" i="99"/>
  <c r="P31" i="99"/>
  <c r="P32" i="99"/>
  <c r="P33" i="99"/>
  <c r="P34" i="99"/>
  <c r="P35" i="99"/>
  <c r="P36" i="99"/>
  <c r="P37" i="99"/>
  <c r="P38" i="99"/>
  <c r="P40" i="99"/>
  <c r="P41" i="99"/>
  <c r="P42" i="99"/>
  <c r="P43" i="99"/>
  <c r="P44" i="99"/>
  <c r="P45" i="99"/>
  <c r="P46" i="99"/>
  <c r="P48" i="99"/>
  <c r="P49" i="99"/>
  <c r="P50" i="99"/>
  <c r="P51" i="99"/>
  <c r="P53" i="99"/>
  <c r="P54" i="99"/>
  <c r="P55" i="99"/>
  <c r="P56" i="99"/>
  <c r="P57" i="99"/>
  <c r="P58" i="99"/>
  <c r="P59" i="99"/>
  <c r="P60" i="99"/>
  <c r="P62" i="99"/>
  <c r="P64" i="99"/>
  <c r="P66" i="99"/>
  <c r="P67" i="99"/>
  <c r="P68" i="99"/>
  <c r="P69" i="99"/>
  <c r="P70" i="99"/>
  <c r="P71" i="99"/>
  <c r="P72" i="99"/>
  <c r="P73" i="99"/>
  <c r="P74" i="99"/>
  <c r="P75" i="99"/>
  <c r="P76" i="99"/>
  <c r="P77" i="99"/>
  <c r="P78" i="99"/>
  <c r="P79" i="99"/>
  <c r="P80" i="99"/>
  <c r="P81" i="99"/>
  <c r="P82" i="99"/>
  <c r="P83" i="99"/>
  <c r="P84" i="99"/>
  <c r="P85" i="99"/>
  <c r="P86" i="99"/>
  <c r="P87" i="99"/>
  <c r="P88" i="99"/>
  <c r="P89" i="99"/>
  <c r="P90" i="99"/>
  <c r="P91" i="99"/>
  <c r="P92" i="99"/>
  <c r="P93" i="99"/>
  <c r="P94" i="99"/>
  <c r="P95" i="99"/>
  <c r="P96" i="99"/>
  <c r="P97" i="99"/>
  <c r="P99" i="99"/>
  <c r="P100" i="99"/>
  <c r="P101" i="99"/>
  <c r="P102" i="99"/>
  <c r="P103" i="99"/>
  <c r="P104" i="99"/>
  <c r="P105" i="99"/>
  <c r="P106" i="99"/>
  <c r="P107" i="99"/>
  <c r="P108" i="99"/>
  <c r="P109" i="99"/>
  <c r="P111" i="99"/>
  <c r="P112" i="99"/>
  <c r="P113" i="99"/>
  <c r="P114" i="99"/>
  <c r="P115" i="99"/>
  <c r="P116" i="99"/>
  <c r="P117" i="99"/>
  <c r="P119" i="99"/>
  <c r="P120" i="99"/>
  <c r="P121" i="99"/>
  <c r="P122" i="99"/>
  <c r="P123" i="99"/>
  <c r="P124" i="99"/>
  <c r="P125" i="99"/>
  <c r="P126" i="99"/>
  <c r="P127" i="99"/>
  <c r="P128" i="99"/>
  <c r="P129" i="99"/>
  <c r="P130" i="99"/>
  <c r="P131" i="99"/>
  <c r="P132" i="99"/>
  <c r="P133" i="99"/>
  <c r="P134" i="99"/>
  <c r="P135" i="99"/>
  <c r="P136" i="99"/>
  <c r="P137" i="99"/>
  <c r="P138" i="99"/>
  <c r="P139" i="99"/>
  <c r="P140" i="99"/>
  <c r="P141" i="99"/>
  <c r="P142" i="99"/>
  <c r="P143" i="99"/>
  <c r="P144" i="99"/>
  <c r="P145" i="99"/>
  <c r="P146" i="99"/>
  <c r="P147" i="99"/>
  <c r="P148" i="99"/>
  <c r="P149" i="99"/>
  <c r="P150" i="99"/>
  <c r="P151" i="99"/>
  <c r="P152" i="99"/>
  <c r="P153" i="99"/>
  <c r="P154" i="99"/>
  <c r="P155" i="99"/>
  <c r="P156" i="99"/>
  <c r="P157" i="99"/>
  <c r="P158" i="99"/>
  <c r="P159" i="99"/>
  <c r="P160" i="99"/>
  <c r="P161" i="99"/>
  <c r="P162" i="99"/>
  <c r="P163" i="99"/>
  <c r="P164" i="99"/>
  <c r="P165" i="99"/>
  <c r="P166" i="99"/>
  <c r="P167" i="99"/>
  <c r="P169" i="99"/>
  <c r="P170" i="99"/>
  <c r="P171" i="99"/>
  <c r="P172" i="99"/>
  <c r="P173" i="99"/>
  <c r="P174" i="99"/>
  <c r="P175" i="99"/>
  <c r="P176" i="99"/>
  <c r="P177" i="99"/>
  <c r="P178" i="99"/>
  <c r="P180" i="99"/>
  <c r="P181" i="99"/>
  <c r="P182" i="99"/>
  <c r="P183" i="99"/>
  <c r="P184" i="99"/>
  <c r="P185" i="99"/>
  <c r="P186" i="99"/>
  <c r="P187" i="99"/>
  <c r="P188" i="99"/>
  <c r="P189" i="99"/>
  <c r="P190" i="99"/>
  <c r="P191" i="99"/>
  <c r="P192" i="99"/>
  <c r="P193" i="99"/>
  <c r="P194" i="99"/>
  <c r="P195" i="99"/>
  <c r="P196" i="99"/>
  <c r="P197" i="99"/>
  <c r="P198" i="99"/>
  <c r="P199" i="99"/>
  <c r="P200" i="99"/>
  <c r="P201" i="99"/>
  <c r="P202" i="99"/>
  <c r="P203" i="99"/>
  <c r="P204" i="99"/>
  <c r="P205" i="99"/>
  <c r="P206" i="99"/>
  <c r="P207" i="99"/>
  <c r="P208" i="99"/>
  <c r="P209" i="99"/>
  <c r="P210" i="99"/>
  <c r="P211" i="99"/>
  <c r="P212" i="99"/>
  <c r="P213" i="99"/>
  <c r="P214" i="99"/>
  <c r="P215" i="99"/>
  <c r="P221" i="99"/>
  <c r="P222" i="99"/>
  <c r="P223" i="99"/>
  <c r="P224" i="99"/>
  <c r="P225" i="99"/>
  <c r="P7" i="100"/>
  <c r="P8" i="100"/>
  <c r="P9" i="100"/>
  <c r="P10" i="100"/>
  <c r="P11" i="100"/>
  <c r="P12" i="100"/>
  <c r="P13" i="100"/>
  <c r="P14" i="100"/>
  <c r="P15" i="100"/>
  <c r="P16" i="100"/>
  <c r="P17" i="100"/>
  <c r="P18" i="100"/>
  <c r="P19" i="100"/>
  <c r="P20" i="100"/>
  <c r="P21" i="100"/>
  <c r="P23" i="100"/>
  <c r="P24" i="100"/>
  <c r="P25" i="100"/>
  <c r="P26" i="100"/>
  <c r="P27" i="100"/>
  <c r="P28" i="100"/>
  <c r="P29" i="100"/>
  <c r="P30" i="100"/>
  <c r="P31" i="100"/>
  <c r="P32" i="100"/>
  <c r="P33" i="100"/>
  <c r="P34" i="100"/>
  <c r="P35" i="100"/>
  <c r="P36" i="100"/>
  <c r="P37" i="100"/>
  <c r="P38" i="100"/>
  <c r="P39" i="100"/>
  <c r="P40" i="100"/>
  <c r="P41" i="100"/>
  <c r="P42" i="100"/>
  <c r="P43" i="100"/>
  <c r="P44" i="100"/>
  <c r="P45" i="100"/>
  <c r="P46" i="100"/>
  <c r="P47" i="100"/>
  <c r="P48" i="100"/>
  <c r="P49" i="100"/>
  <c r="P50" i="100"/>
  <c r="P51" i="100"/>
  <c r="P52" i="100"/>
  <c r="P53" i="100"/>
  <c r="P54" i="100"/>
  <c r="P55" i="100"/>
  <c r="P56" i="100"/>
  <c r="P57" i="100"/>
  <c r="P58" i="100"/>
  <c r="P59" i="100"/>
  <c r="P60" i="100"/>
  <c r="P61" i="100"/>
  <c r="P62" i="100"/>
  <c r="P63" i="100"/>
  <c r="P64" i="100"/>
  <c r="P65" i="100"/>
  <c r="P66" i="100"/>
  <c r="P67" i="100"/>
  <c r="P68" i="100"/>
  <c r="P69" i="100"/>
  <c r="P70" i="100"/>
  <c r="P71" i="100"/>
  <c r="P72" i="100"/>
  <c r="P73" i="100"/>
  <c r="P74" i="100"/>
  <c r="P75" i="100"/>
  <c r="P76" i="100"/>
  <c r="P77" i="100"/>
  <c r="P78" i="100"/>
  <c r="P79" i="100"/>
  <c r="P80" i="100"/>
  <c r="P81" i="100"/>
  <c r="P82" i="100"/>
  <c r="P83" i="100"/>
  <c r="P84" i="100"/>
  <c r="P85" i="100"/>
  <c r="P86" i="100"/>
  <c r="P87" i="100"/>
  <c r="P88" i="100"/>
  <c r="P89" i="100"/>
  <c r="P90" i="100"/>
  <c r="P91" i="100"/>
  <c r="P92" i="100"/>
  <c r="P93" i="100"/>
  <c r="P94" i="100"/>
  <c r="P95" i="100"/>
  <c r="P96" i="100"/>
  <c r="P97" i="100"/>
  <c r="P100" i="100"/>
  <c r="P101" i="100"/>
  <c r="P102" i="100"/>
  <c r="P103" i="100"/>
  <c r="P104" i="100"/>
  <c r="P105" i="100"/>
  <c r="P106" i="100"/>
  <c r="P107" i="100"/>
  <c r="P108" i="100"/>
  <c r="P109" i="100"/>
  <c r="P110" i="100"/>
  <c r="P111" i="100"/>
  <c r="P112" i="100"/>
  <c r="P113" i="100"/>
  <c r="P114" i="100"/>
  <c r="P115" i="100"/>
  <c r="P117" i="100"/>
  <c r="P119" i="100"/>
  <c r="P120" i="100"/>
  <c r="P121" i="100"/>
  <c r="P122" i="100"/>
  <c r="P123" i="100"/>
  <c r="P124" i="100"/>
  <c r="P125" i="100"/>
  <c r="P126" i="100"/>
  <c r="P127" i="100"/>
  <c r="P128" i="100"/>
  <c r="P129" i="100"/>
  <c r="P130" i="100"/>
  <c r="P131" i="100"/>
  <c r="P132" i="100"/>
  <c r="P133" i="100"/>
  <c r="P134" i="100"/>
  <c r="P135" i="100"/>
  <c r="P136" i="100"/>
  <c r="P137" i="100"/>
  <c r="P138" i="100"/>
  <c r="P139" i="100"/>
  <c r="P140" i="100"/>
  <c r="P141" i="100"/>
  <c r="P142" i="100"/>
  <c r="P143" i="100"/>
  <c r="P144" i="100"/>
  <c r="P145" i="100"/>
  <c r="P146" i="100"/>
  <c r="P147" i="100"/>
  <c r="P148" i="100"/>
  <c r="P149" i="100"/>
  <c r="P150" i="100"/>
  <c r="P151" i="100"/>
  <c r="P152" i="100"/>
  <c r="P153" i="100"/>
  <c r="P154" i="100"/>
  <c r="P155" i="100"/>
  <c r="P156" i="100"/>
  <c r="P157" i="100"/>
  <c r="P158" i="100"/>
  <c r="P159" i="100"/>
  <c r="P160" i="100"/>
  <c r="P161" i="100"/>
  <c r="P162" i="100"/>
  <c r="P163" i="100"/>
  <c r="P165" i="100"/>
  <c r="P166" i="100"/>
  <c r="P167" i="100"/>
  <c r="P169" i="100"/>
  <c r="P170" i="100"/>
  <c r="P171" i="100"/>
  <c r="P172" i="100"/>
  <c r="P173" i="100"/>
  <c r="P174" i="100"/>
  <c r="P175" i="100"/>
  <c r="P176" i="100"/>
  <c r="P177" i="100"/>
  <c r="P178" i="100"/>
  <c r="P180" i="100"/>
  <c r="P181" i="100"/>
  <c r="P182" i="100"/>
  <c r="P183" i="100"/>
  <c r="P184" i="100"/>
  <c r="P185" i="100"/>
  <c r="P186" i="100"/>
  <c r="P187" i="100"/>
  <c r="P188" i="100"/>
  <c r="P189" i="100"/>
  <c r="P190" i="100"/>
  <c r="P191" i="100"/>
  <c r="P192" i="100"/>
  <c r="P193" i="100"/>
  <c r="P194" i="100"/>
  <c r="P195" i="100"/>
  <c r="P196" i="100"/>
  <c r="P197" i="100"/>
  <c r="P198" i="100"/>
  <c r="P199" i="100"/>
  <c r="P200" i="100"/>
  <c r="P201" i="100"/>
  <c r="P202" i="100"/>
  <c r="P203" i="100"/>
  <c r="P204" i="100"/>
  <c r="P205" i="100"/>
  <c r="P206" i="100"/>
  <c r="P207" i="100"/>
  <c r="P208" i="100"/>
  <c r="P209" i="100"/>
  <c r="P210" i="100"/>
  <c r="P211" i="100"/>
  <c r="P212" i="100"/>
  <c r="P213" i="100"/>
  <c r="P214" i="100"/>
  <c r="P215" i="100"/>
  <c r="P221" i="100"/>
  <c r="P222" i="100"/>
  <c r="P223" i="100"/>
  <c r="P224" i="100"/>
  <c r="P225" i="100"/>
  <c r="P7" i="101"/>
  <c r="P8" i="101"/>
  <c r="P9" i="101"/>
  <c r="P10" i="101"/>
  <c r="P11" i="101"/>
  <c r="P12" i="101"/>
  <c r="P13" i="101"/>
  <c r="P14" i="101"/>
  <c r="P15" i="101"/>
  <c r="P16" i="101"/>
  <c r="P17" i="101"/>
  <c r="P18" i="101"/>
  <c r="P19" i="101"/>
  <c r="P20" i="101"/>
  <c r="P21" i="101"/>
  <c r="P23" i="101"/>
  <c r="P24" i="101"/>
  <c r="P25" i="101"/>
  <c r="P26" i="101"/>
  <c r="P27" i="101"/>
  <c r="P28" i="101"/>
  <c r="P29" i="101"/>
  <c r="P30" i="101"/>
  <c r="P31" i="101"/>
  <c r="P32" i="101"/>
  <c r="P33" i="101"/>
  <c r="P34" i="101"/>
  <c r="P35" i="101"/>
  <c r="P36" i="101"/>
  <c r="P37" i="101"/>
  <c r="P40" i="101"/>
  <c r="P41" i="101"/>
  <c r="P42" i="101"/>
  <c r="P43" i="101"/>
  <c r="P44" i="101"/>
  <c r="P45" i="101"/>
  <c r="P46" i="101"/>
  <c r="P48" i="101"/>
  <c r="P49" i="101"/>
  <c r="P51" i="101"/>
  <c r="P52" i="101"/>
  <c r="P53" i="101"/>
  <c r="P54" i="101"/>
  <c r="P55" i="101"/>
  <c r="P56" i="101"/>
  <c r="P57" i="101"/>
  <c r="P58" i="101"/>
  <c r="P59" i="101"/>
  <c r="P60" i="101"/>
  <c r="P61" i="101"/>
  <c r="P62" i="101"/>
  <c r="P63" i="101"/>
  <c r="P64" i="101"/>
  <c r="P65" i="101"/>
  <c r="P66" i="101"/>
  <c r="P67" i="101"/>
  <c r="P68" i="101"/>
  <c r="P69" i="101"/>
  <c r="P70" i="101"/>
  <c r="P71" i="101"/>
  <c r="P72" i="101"/>
  <c r="P73" i="101"/>
  <c r="P74" i="101"/>
  <c r="P76" i="101"/>
  <c r="P77" i="101"/>
  <c r="P78" i="101"/>
  <c r="P79" i="101"/>
  <c r="P80" i="101"/>
  <c r="P81" i="101"/>
  <c r="P82" i="101"/>
  <c r="P83" i="101"/>
  <c r="P84" i="101"/>
  <c r="P85" i="101"/>
  <c r="P86" i="101"/>
  <c r="P87" i="101"/>
  <c r="P88" i="101"/>
  <c r="P89" i="101"/>
  <c r="P90" i="101"/>
  <c r="P91" i="101"/>
  <c r="P92" i="101"/>
  <c r="P93" i="101"/>
  <c r="P94" i="101"/>
  <c r="P95" i="101"/>
  <c r="P96" i="101"/>
  <c r="P97" i="101"/>
  <c r="P99" i="101"/>
  <c r="P100" i="101"/>
  <c r="P101" i="101"/>
  <c r="P102" i="101"/>
  <c r="P103" i="101"/>
  <c r="P104" i="101"/>
  <c r="P105" i="101"/>
  <c r="P106" i="101"/>
  <c r="P107" i="101"/>
  <c r="P108" i="101"/>
  <c r="P109" i="101"/>
  <c r="P111" i="101"/>
  <c r="P112" i="101"/>
  <c r="P113" i="101"/>
  <c r="P114" i="101"/>
  <c r="P115" i="101"/>
  <c r="P117" i="101"/>
  <c r="P119" i="101"/>
  <c r="P120" i="101"/>
  <c r="P121" i="101"/>
  <c r="P122" i="101"/>
  <c r="P123" i="101"/>
  <c r="P124" i="101"/>
  <c r="P125" i="101"/>
  <c r="P126" i="101"/>
  <c r="P127" i="101"/>
  <c r="P128" i="101"/>
  <c r="P129" i="101"/>
  <c r="P130" i="101"/>
  <c r="P131" i="101"/>
  <c r="P132" i="101"/>
  <c r="P133" i="101"/>
  <c r="P134" i="101"/>
  <c r="P135" i="101"/>
  <c r="P136" i="101"/>
  <c r="P137" i="101"/>
  <c r="P138" i="101"/>
  <c r="P139" i="101"/>
  <c r="P140" i="101"/>
  <c r="P141" i="101"/>
  <c r="P142" i="101"/>
  <c r="P143" i="101"/>
  <c r="P144" i="101"/>
  <c r="P145" i="101"/>
  <c r="P146" i="101"/>
  <c r="P147" i="101"/>
  <c r="P148" i="101"/>
  <c r="P149" i="101"/>
  <c r="P150" i="101"/>
  <c r="P151" i="101"/>
  <c r="P152" i="101"/>
  <c r="P153" i="101"/>
  <c r="P154" i="101"/>
  <c r="P155" i="101"/>
  <c r="P157" i="101"/>
  <c r="P158" i="101"/>
  <c r="P159" i="101"/>
  <c r="P160" i="101"/>
  <c r="P161" i="101"/>
  <c r="P162" i="101"/>
  <c r="P163" i="101"/>
  <c r="P165" i="101"/>
  <c r="P166" i="101"/>
  <c r="P169" i="101"/>
  <c r="P170" i="101"/>
  <c r="P171" i="101"/>
  <c r="P172" i="101"/>
  <c r="P173" i="101"/>
  <c r="P174" i="101"/>
  <c r="P175" i="101"/>
  <c r="P176" i="101"/>
  <c r="P177" i="101"/>
  <c r="P178" i="101"/>
  <c r="P179" i="101"/>
  <c r="P180" i="101"/>
  <c r="P181" i="101"/>
  <c r="P182" i="101"/>
  <c r="P183" i="101"/>
  <c r="P184" i="101"/>
  <c r="P185" i="101"/>
  <c r="P186" i="101"/>
  <c r="P187" i="101"/>
  <c r="P188" i="101"/>
  <c r="P189" i="101"/>
  <c r="P190" i="101"/>
  <c r="P191" i="101"/>
  <c r="P192" i="101"/>
  <c r="P193" i="101"/>
  <c r="P194" i="101"/>
  <c r="P195" i="101"/>
  <c r="P196" i="101"/>
  <c r="P197" i="101"/>
  <c r="P198" i="101"/>
  <c r="P199" i="101"/>
  <c r="P200" i="101"/>
  <c r="P201" i="101"/>
  <c r="P202" i="101"/>
  <c r="P203" i="101"/>
  <c r="P204" i="101"/>
  <c r="P205" i="101"/>
  <c r="P206" i="101"/>
  <c r="P207" i="101"/>
  <c r="P208" i="101"/>
  <c r="P209" i="101"/>
  <c r="P210" i="101"/>
  <c r="P211" i="101"/>
  <c r="P212" i="101"/>
  <c r="P213" i="101"/>
  <c r="P214" i="101"/>
  <c r="P215" i="101"/>
  <c r="P221" i="101"/>
  <c r="P222" i="101"/>
  <c r="P223" i="101"/>
  <c r="P224" i="101"/>
  <c r="P225" i="101"/>
  <c r="P7" i="102"/>
  <c r="P8" i="102"/>
  <c r="P9" i="102"/>
  <c r="P10" i="102"/>
  <c r="P11" i="102"/>
  <c r="P12" i="102"/>
  <c r="P13" i="102"/>
  <c r="P14" i="102"/>
  <c r="P15" i="102"/>
  <c r="P16" i="102"/>
  <c r="P17" i="102"/>
  <c r="P18" i="102"/>
  <c r="P19" i="102"/>
  <c r="P20" i="102"/>
  <c r="P21" i="102"/>
  <c r="P23" i="102"/>
  <c r="P24" i="102"/>
  <c r="P25" i="102"/>
  <c r="P26" i="102"/>
  <c r="P27" i="102"/>
  <c r="P28" i="102"/>
  <c r="P29" i="102"/>
  <c r="P30" i="102"/>
  <c r="P31" i="102"/>
  <c r="P32" i="102"/>
  <c r="P33" i="102"/>
  <c r="P35" i="102"/>
  <c r="P36" i="102"/>
  <c r="P37" i="102"/>
  <c r="P40" i="102"/>
  <c r="P41" i="102"/>
  <c r="P42" i="102"/>
  <c r="P43" i="102"/>
  <c r="P44" i="102"/>
  <c r="P46" i="102"/>
  <c r="P48" i="102"/>
  <c r="P51" i="102"/>
  <c r="P52" i="102"/>
  <c r="P53" i="102"/>
  <c r="P54" i="102"/>
  <c r="P55" i="102"/>
  <c r="P56" i="102"/>
  <c r="P57" i="102"/>
  <c r="P58" i="102"/>
  <c r="P59" i="102"/>
  <c r="P60" i="102"/>
  <c r="P61" i="102"/>
  <c r="P62" i="102"/>
  <c r="P63" i="102"/>
  <c r="P64" i="102"/>
  <c r="P66" i="102"/>
  <c r="P67" i="102"/>
  <c r="P68" i="102"/>
  <c r="P69" i="102"/>
  <c r="P70" i="102"/>
  <c r="P71" i="102"/>
  <c r="P72" i="102"/>
  <c r="P74" i="102"/>
  <c r="P76" i="102"/>
  <c r="P77" i="102"/>
  <c r="P78" i="102"/>
  <c r="P79" i="102"/>
  <c r="P80" i="102"/>
  <c r="P81" i="102"/>
  <c r="P82" i="102"/>
  <c r="P83" i="102"/>
  <c r="P84" i="102"/>
  <c r="P85" i="102"/>
  <c r="P86" i="102"/>
  <c r="P87" i="102"/>
  <c r="P88" i="102"/>
  <c r="P89" i="102"/>
  <c r="P90" i="102"/>
  <c r="P91" i="102"/>
  <c r="P92" i="102"/>
  <c r="P93" i="102"/>
  <c r="P94" i="102"/>
  <c r="P95" i="102"/>
  <c r="P96" i="102"/>
  <c r="P97" i="102"/>
  <c r="P99" i="102"/>
  <c r="P100" i="102"/>
  <c r="P101" i="102"/>
  <c r="P104" i="102"/>
  <c r="P105" i="102"/>
  <c r="P106" i="102"/>
  <c r="P107" i="102"/>
  <c r="P108" i="102"/>
  <c r="P109" i="102"/>
  <c r="P110" i="102"/>
  <c r="P111" i="102"/>
  <c r="P112" i="102"/>
  <c r="P113" i="102"/>
  <c r="P114" i="102"/>
  <c r="P115" i="102"/>
  <c r="P117" i="102"/>
  <c r="P119" i="102"/>
  <c r="P120" i="102"/>
  <c r="P121" i="102"/>
  <c r="P122" i="102"/>
  <c r="P123" i="102"/>
  <c r="P124" i="102"/>
  <c r="P125" i="102"/>
  <c r="P126" i="102"/>
  <c r="P127" i="102"/>
  <c r="P128" i="102"/>
  <c r="P129" i="102"/>
  <c r="P130" i="102"/>
  <c r="P131" i="102"/>
  <c r="P132" i="102"/>
  <c r="P133" i="102"/>
  <c r="P134" i="102"/>
  <c r="P135" i="102"/>
  <c r="P136" i="102"/>
  <c r="P137" i="102"/>
  <c r="P138" i="102"/>
  <c r="P139" i="102"/>
  <c r="P140" i="102"/>
  <c r="P141" i="102"/>
  <c r="P142" i="102"/>
  <c r="P143" i="102"/>
  <c r="P144" i="102"/>
  <c r="P145" i="102"/>
  <c r="P146" i="102"/>
  <c r="P147" i="102"/>
  <c r="P148" i="102"/>
  <c r="P149" i="102"/>
  <c r="P150" i="102"/>
  <c r="P151" i="102"/>
  <c r="P152" i="102"/>
  <c r="P153" i="102"/>
  <c r="P155" i="102"/>
  <c r="P156" i="102"/>
  <c r="P157" i="102"/>
  <c r="P158" i="102"/>
  <c r="P159" i="102"/>
  <c r="P160" i="102"/>
  <c r="P161" i="102"/>
  <c r="P163" i="102"/>
  <c r="P165" i="102"/>
  <c r="P166" i="102"/>
  <c r="P169" i="102"/>
  <c r="P170" i="102"/>
  <c r="P171" i="102"/>
  <c r="P172" i="102"/>
  <c r="P173" i="102"/>
  <c r="P174" i="102"/>
  <c r="P175" i="102"/>
  <c r="P176" i="102"/>
  <c r="P177" i="102"/>
  <c r="P178" i="102"/>
  <c r="P180" i="102"/>
  <c r="P181" i="102"/>
  <c r="P182" i="102"/>
  <c r="P183" i="102"/>
  <c r="P184" i="102"/>
  <c r="P185" i="102"/>
  <c r="P186" i="102"/>
  <c r="P187" i="102"/>
  <c r="P188" i="102"/>
  <c r="P189" i="102"/>
  <c r="P190" i="102"/>
  <c r="P191" i="102"/>
  <c r="P192" i="102"/>
  <c r="P193" i="102"/>
  <c r="P194" i="102"/>
  <c r="P195" i="102"/>
  <c r="P196" i="102"/>
  <c r="P197" i="102"/>
  <c r="P198" i="102"/>
  <c r="P199" i="102"/>
  <c r="P200" i="102"/>
  <c r="P201" i="102"/>
  <c r="P202" i="102"/>
  <c r="P203" i="102"/>
  <c r="P204" i="102"/>
  <c r="P205" i="102"/>
  <c r="P206" i="102"/>
  <c r="P207" i="102"/>
  <c r="P208" i="102"/>
  <c r="P209" i="102"/>
  <c r="P210" i="102"/>
  <c r="P211" i="102"/>
  <c r="P212" i="102"/>
  <c r="P213" i="102"/>
  <c r="P214" i="102"/>
  <c r="P215" i="102"/>
  <c r="P221" i="102"/>
  <c r="P222" i="102"/>
  <c r="P223" i="102"/>
  <c r="P224" i="102"/>
  <c r="P225" i="102"/>
  <c r="P7" i="103"/>
  <c r="P8" i="103"/>
  <c r="P9" i="103"/>
  <c r="P10" i="103"/>
  <c r="P11" i="103"/>
  <c r="P12" i="103"/>
  <c r="P13" i="103"/>
  <c r="P14" i="103"/>
  <c r="P15" i="103"/>
  <c r="P16" i="103"/>
  <c r="P17" i="103"/>
  <c r="P18" i="103"/>
  <c r="P19" i="103"/>
  <c r="P20" i="103"/>
  <c r="P21" i="103"/>
  <c r="P23" i="103"/>
  <c r="P24" i="103"/>
  <c r="P25" i="103"/>
  <c r="P26" i="103"/>
  <c r="P27" i="103"/>
  <c r="P28" i="103"/>
  <c r="P29" i="103"/>
  <c r="P30" i="103"/>
  <c r="P31" i="103"/>
  <c r="P32" i="103"/>
  <c r="P33" i="103"/>
  <c r="P35" i="103"/>
  <c r="P36" i="103"/>
  <c r="P37" i="103"/>
  <c r="P38" i="103"/>
  <c r="P39" i="103"/>
  <c r="P40" i="103"/>
  <c r="P41" i="103"/>
  <c r="P42" i="103"/>
  <c r="P43" i="103"/>
  <c r="P44" i="103"/>
  <c r="P47" i="103"/>
  <c r="P48" i="103"/>
  <c r="P49" i="103"/>
  <c r="P50" i="103"/>
  <c r="P51" i="103"/>
  <c r="P52" i="103"/>
  <c r="P53" i="103"/>
  <c r="P54" i="103"/>
  <c r="P55" i="103"/>
  <c r="P56" i="103"/>
  <c r="P57" i="103"/>
  <c r="P58" i="103"/>
  <c r="P59" i="103"/>
  <c r="P60" i="103"/>
  <c r="P61" i="103"/>
  <c r="P62" i="103"/>
  <c r="P65" i="103"/>
  <c r="P66" i="103"/>
  <c r="P67" i="103"/>
  <c r="P68" i="103"/>
  <c r="P69" i="103"/>
  <c r="P70" i="103"/>
  <c r="P71" i="103"/>
  <c r="P72" i="103"/>
  <c r="P73" i="103"/>
  <c r="P74" i="103"/>
  <c r="P76" i="103"/>
  <c r="P77" i="103"/>
  <c r="P78" i="103"/>
  <c r="P79" i="103"/>
  <c r="P80" i="103"/>
  <c r="P81" i="103"/>
  <c r="P82" i="103"/>
  <c r="P83" i="103"/>
  <c r="P84" i="103"/>
  <c r="P85" i="103"/>
  <c r="P86" i="103"/>
  <c r="P87" i="103"/>
  <c r="P88" i="103"/>
  <c r="P89" i="103"/>
  <c r="P90" i="103"/>
  <c r="P91" i="103"/>
  <c r="P92" i="103"/>
  <c r="P93" i="103"/>
  <c r="P94" i="103"/>
  <c r="P95" i="103"/>
  <c r="P96" i="103"/>
  <c r="P97" i="103"/>
  <c r="P99" i="103"/>
  <c r="P100" i="103"/>
  <c r="P101" i="103"/>
  <c r="P102" i="103"/>
  <c r="P104" i="103"/>
  <c r="P105" i="103"/>
  <c r="P106" i="103"/>
  <c r="P107" i="103"/>
  <c r="P108" i="103"/>
  <c r="P109" i="103"/>
  <c r="P110" i="103"/>
  <c r="P111" i="103"/>
  <c r="P112" i="103"/>
  <c r="P113" i="103"/>
  <c r="P114" i="103"/>
  <c r="P115" i="103"/>
  <c r="P116" i="103"/>
  <c r="P117" i="103"/>
  <c r="P119" i="103"/>
  <c r="P120" i="103"/>
  <c r="P121" i="103"/>
  <c r="P122" i="103"/>
  <c r="P123" i="103"/>
  <c r="P124" i="103"/>
  <c r="P125" i="103"/>
  <c r="P126" i="103"/>
  <c r="P127" i="103"/>
  <c r="P128" i="103"/>
  <c r="P129" i="103"/>
  <c r="P130" i="103"/>
  <c r="P131" i="103"/>
  <c r="P132" i="103"/>
  <c r="P133" i="103"/>
  <c r="P134" i="103"/>
  <c r="P135" i="103"/>
  <c r="P136" i="103"/>
  <c r="P137" i="103"/>
  <c r="P138" i="103"/>
  <c r="P139" i="103"/>
  <c r="P140" i="103"/>
  <c r="P141" i="103"/>
  <c r="P142" i="103"/>
  <c r="P143" i="103"/>
  <c r="P144" i="103"/>
  <c r="P145" i="103"/>
  <c r="P146" i="103"/>
  <c r="P147" i="103"/>
  <c r="P148" i="103"/>
  <c r="P149" i="103"/>
  <c r="P150" i="103"/>
  <c r="P151" i="103"/>
  <c r="P152" i="103"/>
  <c r="P153" i="103"/>
  <c r="P154" i="103"/>
  <c r="P155" i="103"/>
  <c r="P157" i="103"/>
  <c r="P158" i="103"/>
  <c r="P159" i="103"/>
  <c r="P160" i="103"/>
  <c r="P161" i="103"/>
  <c r="P162" i="103"/>
  <c r="P163" i="103"/>
  <c r="P165" i="103"/>
  <c r="P166" i="103"/>
  <c r="P169" i="103"/>
  <c r="P170" i="103"/>
  <c r="P171" i="103"/>
  <c r="P172" i="103"/>
  <c r="P173" i="103"/>
  <c r="P174" i="103"/>
  <c r="P175" i="103"/>
  <c r="P176" i="103"/>
  <c r="P177" i="103"/>
  <c r="P178" i="103"/>
  <c r="P179" i="103"/>
  <c r="P180" i="103"/>
  <c r="P181" i="103"/>
  <c r="P182" i="103"/>
  <c r="P183" i="103"/>
  <c r="P184" i="103"/>
  <c r="P185" i="103"/>
  <c r="P186" i="103"/>
  <c r="P187" i="103"/>
  <c r="P188" i="103"/>
  <c r="P189" i="103"/>
  <c r="P190" i="103"/>
  <c r="P191" i="103"/>
  <c r="P192" i="103"/>
  <c r="P193" i="103"/>
  <c r="P194" i="103"/>
  <c r="P195" i="103"/>
  <c r="P196" i="103"/>
  <c r="P197" i="103"/>
  <c r="P198" i="103"/>
  <c r="P199" i="103"/>
  <c r="P200" i="103"/>
  <c r="P201" i="103"/>
  <c r="P202" i="103"/>
  <c r="P203" i="103"/>
  <c r="P204" i="103"/>
  <c r="P205" i="103"/>
  <c r="P206" i="103"/>
  <c r="P207" i="103"/>
  <c r="P208" i="103"/>
  <c r="P209" i="103"/>
  <c r="P210" i="103"/>
  <c r="P211" i="103"/>
  <c r="P212" i="103"/>
  <c r="P213" i="103"/>
  <c r="P214" i="103"/>
  <c r="P215" i="103"/>
  <c r="P221" i="103"/>
  <c r="P222" i="103"/>
  <c r="P223" i="103"/>
  <c r="P224" i="103"/>
  <c r="P225" i="103"/>
  <c r="P7" i="104"/>
  <c r="P8" i="104"/>
  <c r="P9" i="104"/>
  <c r="P10" i="104"/>
  <c r="P11" i="104"/>
  <c r="P12" i="104"/>
  <c r="P13" i="104"/>
  <c r="P14" i="104"/>
  <c r="P15" i="104"/>
  <c r="P16" i="104"/>
  <c r="P17" i="104"/>
  <c r="P18" i="104"/>
  <c r="P19" i="104"/>
  <c r="P20" i="104"/>
  <c r="P21" i="104"/>
  <c r="P22" i="104"/>
  <c r="P23" i="104"/>
  <c r="P24" i="104"/>
  <c r="P25" i="104"/>
  <c r="P26" i="104"/>
  <c r="P27" i="104"/>
  <c r="P28" i="104"/>
  <c r="P29" i="104"/>
  <c r="P30" i="104"/>
  <c r="P31" i="104"/>
  <c r="P32" i="104"/>
  <c r="P33" i="104"/>
  <c r="P35" i="104"/>
  <c r="P36" i="104"/>
  <c r="P37" i="104"/>
  <c r="P40" i="104"/>
  <c r="P41" i="104"/>
  <c r="P42" i="104"/>
  <c r="P43" i="104"/>
  <c r="P44" i="104"/>
  <c r="P45" i="104"/>
  <c r="P46" i="104"/>
  <c r="P47" i="104"/>
  <c r="P50" i="104"/>
  <c r="P51" i="104"/>
  <c r="P53" i="104"/>
  <c r="P54" i="104"/>
  <c r="P55" i="104"/>
  <c r="P56" i="104"/>
  <c r="P57" i="104"/>
  <c r="P58" i="104"/>
  <c r="P59" i="104"/>
  <c r="P60" i="104"/>
  <c r="P61" i="104"/>
  <c r="P62" i="104"/>
  <c r="P63" i="104"/>
  <c r="P64" i="104"/>
  <c r="P65" i="104"/>
  <c r="P66" i="104"/>
  <c r="P67" i="104"/>
  <c r="P68" i="104"/>
  <c r="P69" i="104"/>
  <c r="P70" i="104"/>
  <c r="P71" i="104"/>
  <c r="P72" i="104"/>
  <c r="P73" i="104"/>
  <c r="P74" i="104"/>
  <c r="P76" i="104"/>
  <c r="P77" i="104"/>
  <c r="P78" i="104"/>
  <c r="P80" i="104"/>
  <c r="P81" i="104"/>
  <c r="P82" i="104"/>
  <c r="P83" i="104"/>
  <c r="P84" i="104"/>
  <c r="P85" i="104"/>
  <c r="P86" i="104"/>
  <c r="P87" i="104"/>
  <c r="P88" i="104"/>
  <c r="P89" i="104"/>
  <c r="P90" i="104"/>
  <c r="P91" i="104"/>
  <c r="P92" i="104"/>
  <c r="P93" i="104"/>
  <c r="P94" i="104"/>
  <c r="P95" i="104"/>
  <c r="P96" i="104"/>
  <c r="P97" i="104"/>
  <c r="P98" i="104"/>
  <c r="P99" i="104"/>
  <c r="P100" i="104"/>
  <c r="P101" i="104"/>
  <c r="P102" i="104"/>
  <c r="P103" i="104"/>
  <c r="P104" i="104"/>
  <c r="P105" i="104"/>
  <c r="P106" i="104"/>
  <c r="P107" i="104"/>
  <c r="P108" i="104"/>
  <c r="P109" i="104"/>
  <c r="P111" i="104"/>
  <c r="P112" i="104"/>
  <c r="P113" i="104"/>
  <c r="P114" i="104"/>
  <c r="P115" i="104"/>
  <c r="P116" i="104"/>
  <c r="P117" i="104"/>
  <c r="P118" i="104"/>
  <c r="P119" i="104"/>
  <c r="P120" i="104"/>
  <c r="P121" i="104"/>
  <c r="P122" i="104"/>
  <c r="P123" i="104"/>
  <c r="P124" i="104"/>
  <c r="P125" i="104"/>
  <c r="P126" i="104"/>
  <c r="P127" i="104"/>
  <c r="P128" i="104"/>
  <c r="P129" i="104"/>
  <c r="P130" i="104"/>
  <c r="P131" i="104"/>
  <c r="P132" i="104"/>
  <c r="P133" i="104"/>
  <c r="P134" i="104"/>
  <c r="P135" i="104"/>
  <c r="P136" i="104"/>
  <c r="P137" i="104"/>
  <c r="P138" i="104"/>
  <c r="P139" i="104"/>
  <c r="P140" i="104"/>
  <c r="P141" i="104"/>
  <c r="P142" i="104"/>
  <c r="P143" i="104"/>
  <c r="P144" i="104"/>
  <c r="P145" i="104"/>
  <c r="P146" i="104"/>
  <c r="P147" i="104"/>
  <c r="P148" i="104"/>
  <c r="P149" i="104"/>
  <c r="P150" i="104"/>
  <c r="P151" i="104"/>
  <c r="P152" i="104"/>
  <c r="P153" i="104"/>
  <c r="P154" i="104"/>
  <c r="P155" i="104"/>
  <c r="P156" i="104"/>
  <c r="P157" i="104"/>
  <c r="P158" i="104"/>
  <c r="P159" i="104"/>
  <c r="P160" i="104"/>
  <c r="P161" i="104"/>
  <c r="P162" i="104"/>
  <c r="P163" i="104"/>
  <c r="P164" i="104"/>
  <c r="P165" i="104"/>
  <c r="P166" i="104"/>
  <c r="P169" i="104"/>
  <c r="P170" i="104"/>
  <c r="P171" i="104"/>
  <c r="P172" i="104"/>
  <c r="P173" i="104"/>
  <c r="P174" i="104"/>
  <c r="P175" i="104"/>
  <c r="P176" i="104"/>
  <c r="P177" i="104"/>
  <c r="P178" i="104"/>
  <c r="P179" i="104"/>
  <c r="P180" i="104"/>
  <c r="P181" i="104"/>
  <c r="P182" i="104"/>
  <c r="P183" i="104"/>
  <c r="P184" i="104"/>
  <c r="P185" i="104"/>
  <c r="P186" i="104"/>
  <c r="P187" i="104"/>
  <c r="P188" i="104"/>
  <c r="P189" i="104"/>
  <c r="P190" i="104"/>
  <c r="P191" i="104"/>
  <c r="P192" i="104"/>
  <c r="P193" i="104"/>
  <c r="P194" i="104"/>
  <c r="P195" i="104"/>
  <c r="P196" i="104"/>
  <c r="P197" i="104"/>
  <c r="P198" i="104"/>
  <c r="P199" i="104"/>
  <c r="P200" i="104"/>
  <c r="P201" i="104"/>
  <c r="P202" i="104"/>
  <c r="P203" i="104"/>
  <c r="P204" i="104"/>
  <c r="P205" i="104"/>
  <c r="P206" i="104"/>
  <c r="P207" i="104"/>
  <c r="P208" i="104"/>
  <c r="P209" i="104"/>
  <c r="P210" i="104"/>
  <c r="P211" i="104"/>
  <c r="P212" i="104"/>
  <c r="P213" i="104"/>
  <c r="P214" i="104"/>
  <c r="P215" i="104"/>
  <c r="P221" i="104"/>
  <c r="P222" i="104"/>
  <c r="P223" i="104"/>
  <c r="P224" i="104"/>
  <c r="P225" i="104"/>
  <c r="P6" i="105"/>
  <c r="P7" i="105"/>
  <c r="P8" i="105"/>
  <c r="P9" i="105"/>
  <c r="P10" i="105"/>
  <c r="P11" i="105"/>
  <c r="P12" i="105"/>
  <c r="P13" i="105"/>
  <c r="P14" i="105"/>
  <c r="P15" i="105"/>
  <c r="P16" i="105"/>
  <c r="P17" i="105"/>
  <c r="P18" i="105"/>
  <c r="P19" i="105"/>
  <c r="P20" i="105"/>
  <c r="P21" i="105"/>
  <c r="P22" i="105"/>
  <c r="P23" i="105"/>
  <c r="P24" i="105"/>
  <c r="P25" i="105"/>
  <c r="P26" i="105"/>
  <c r="P27" i="105"/>
  <c r="P28" i="105"/>
  <c r="P29" i="105"/>
  <c r="P30" i="105"/>
  <c r="P31" i="105"/>
  <c r="P32" i="105"/>
  <c r="P33" i="105"/>
  <c r="P34" i="105"/>
  <c r="P35" i="105"/>
  <c r="P36" i="105"/>
  <c r="P37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3" i="105"/>
  <c r="P54" i="105"/>
  <c r="P55" i="105"/>
  <c r="P56" i="105"/>
  <c r="P57" i="105"/>
  <c r="P58" i="105"/>
  <c r="P59" i="105"/>
  <c r="P60" i="105"/>
  <c r="P61" i="105"/>
  <c r="P62" i="105"/>
  <c r="P63" i="105"/>
  <c r="P64" i="105"/>
  <c r="P65" i="105"/>
  <c r="P66" i="105"/>
  <c r="P67" i="105"/>
  <c r="P68" i="105"/>
  <c r="P69" i="105"/>
  <c r="P70" i="105"/>
  <c r="P71" i="105"/>
  <c r="P72" i="105"/>
  <c r="P73" i="105"/>
  <c r="P74" i="105"/>
  <c r="P75" i="105"/>
  <c r="P76" i="105"/>
  <c r="P77" i="105"/>
  <c r="P78" i="105"/>
  <c r="P79" i="105"/>
  <c r="P80" i="105"/>
  <c r="P81" i="105"/>
  <c r="P82" i="105"/>
  <c r="P83" i="105"/>
  <c r="P84" i="105"/>
  <c r="P85" i="105"/>
  <c r="P86" i="105"/>
  <c r="P87" i="105"/>
  <c r="P88" i="105"/>
  <c r="P89" i="105"/>
  <c r="P90" i="105"/>
  <c r="P91" i="105"/>
  <c r="P92" i="105"/>
  <c r="P93" i="105"/>
  <c r="P94" i="105"/>
  <c r="P95" i="105"/>
  <c r="P96" i="105"/>
  <c r="P97" i="105"/>
  <c r="P99" i="105"/>
  <c r="P100" i="105"/>
  <c r="P101" i="105"/>
  <c r="P102" i="105"/>
  <c r="P103" i="105"/>
  <c r="P104" i="105"/>
  <c r="P105" i="105"/>
  <c r="P106" i="105"/>
  <c r="P107" i="105"/>
  <c r="P108" i="105"/>
  <c r="P109" i="105"/>
  <c r="P110" i="105"/>
  <c r="P111" i="105"/>
  <c r="P112" i="105"/>
  <c r="P113" i="105"/>
  <c r="P114" i="105"/>
  <c r="P115" i="105"/>
  <c r="P116" i="105"/>
  <c r="P117" i="105"/>
  <c r="P119" i="105"/>
  <c r="P120" i="105"/>
  <c r="P121" i="105"/>
  <c r="P122" i="105"/>
  <c r="P123" i="105"/>
  <c r="P124" i="105"/>
  <c r="P125" i="105"/>
  <c r="P126" i="105"/>
  <c r="P127" i="105"/>
  <c r="P128" i="105"/>
  <c r="P129" i="105"/>
  <c r="P130" i="105"/>
  <c r="P131" i="105"/>
  <c r="P132" i="105"/>
  <c r="P133" i="105"/>
  <c r="P134" i="105"/>
  <c r="P135" i="105"/>
  <c r="P136" i="105"/>
  <c r="P137" i="105"/>
  <c r="P138" i="105"/>
  <c r="P139" i="105"/>
  <c r="P140" i="105"/>
  <c r="P141" i="105"/>
  <c r="P142" i="105"/>
  <c r="P143" i="105"/>
  <c r="P144" i="105"/>
  <c r="P145" i="105"/>
  <c r="P146" i="105"/>
  <c r="P147" i="105"/>
  <c r="P148" i="105"/>
  <c r="P149" i="105"/>
  <c r="P150" i="105"/>
  <c r="P151" i="105"/>
  <c r="P152" i="105"/>
  <c r="P153" i="105"/>
  <c r="P154" i="105"/>
  <c r="P155" i="105"/>
  <c r="P156" i="105"/>
  <c r="P157" i="105"/>
  <c r="P158" i="105"/>
  <c r="P159" i="105"/>
  <c r="P160" i="105"/>
  <c r="P161" i="105"/>
  <c r="P162" i="105"/>
  <c r="P163" i="105"/>
  <c r="P165" i="105"/>
  <c r="P166" i="105"/>
  <c r="P167" i="105"/>
  <c r="P168" i="105"/>
  <c r="P169" i="105"/>
  <c r="P170" i="105"/>
  <c r="P171" i="105"/>
  <c r="P172" i="105"/>
  <c r="P173" i="105"/>
  <c r="P174" i="105"/>
  <c r="P175" i="105"/>
  <c r="P176" i="105"/>
  <c r="P177" i="105"/>
  <c r="P178" i="105"/>
  <c r="P179" i="105"/>
  <c r="P180" i="105"/>
  <c r="P181" i="105"/>
  <c r="P182" i="105"/>
  <c r="P183" i="105"/>
  <c r="P184" i="105"/>
  <c r="P185" i="105"/>
  <c r="P186" i="105"/>
  <c r="P187" i="105"/>
  <c r="P188" i="105"/>
  <c r="P189" i="105"/>
  <c r="P190" i="105"/>
  <c r="P191" i="105"/>
  <c r="P192" i="105"/>
  <c r="P193" i="105"/>
  <c r="P194" i="105"/>
  <c r="P195" i="105"/>
  <c r="P196" i="105"/>
  <c r="P197" i="105"/>
  <c r="P198" i="105"/>
  <c r="P199" i="105"/>
  <c r="P200" i="105"/>
  <c r="P201" i="105"/>
  <c r="P202" i="105"/>
  <c r="P203" i="105"/>
  <c r="P204" i="105"/>
  <c r="P205" i="105"/>
  <c r="P206" i="105"/>
  <c r="P207" i="105"/>
  <c r="P208" i="105"/>
  <c r="P209" i="105"/>
  <c r="P210" i="105"/>
  <c r="P211" i="105"/>
  <c r="P212" i="105"/>
  <c r="P213" i="105"/>
  <c r="P214" i="105"/>
  <c r="P215" i="105"/>
  <c r="P221" i="105"/>
  <c r="P222" i="105"/>
  <c r="P223" i="105"/>
  <c r="P224" i="105"/>
  <c r="P225" i="105"/>
  <c r="P7" i="106"/>
  <c r="P8" i="106"/>
  <c r="P9" i="106"/>
  <c r="P10" i="106"/>
  <c r="P11" i="106"/>
  <c r="P12" i="106"/>
  <c r="P13" i="106"/>
  <c r="P14" i="106"/>
  <c r="P15" i="106"/>
  <c r="P16" i="106"/>
  <c r="P17" i="106"/>
  <c r="P18" i="106"/>
  <c r="P19" i="106"/>
  <c r="P20" i="106"/>
  <c r="P21" i="106"/>
  <c r="P23" i="106"/>
  <c r="P24" i="106"/>
  <c r="P25" i="106"/>
  <c r="P26" i="106"/>
  <c r="P27" i="106"/>
  <c r="P28" i="106"/>
  <c r="P29" i="106"/>
  <c r="P30" i="106"/>
  <c r="P31" i="106"/>
  <c r="P32" i="106"/>
  <c r="P33" i="106"/>
  <c r="P34" i="106"/>
  <c r="P35" i="106"/>
  <c r="P36" i="106"/>
  <c r="P37" i="106"/>
  <c r="P38" i="106"/>
  <c r="P39" i="106"/>
  <c r="P40" i="106"/>
  <c r="P41" i="106"/>
  <c r="P42" i="106"/>
  <c r="P43" i="106"/>
  <c r="P44" i="106"/>
  <c r="P45" i="106"/>
  <c r="P46" i="106"/>
  <c r="P47" i="106"/>
  <c r="P48" i="106"/>
  <c r="P49" i="106"/>
  <c r="P50" i="106"/>
  <c r="P51" i="106"/>
  <c r="P52" i="106"/>
  <c r="P53" i="106"/>
  <c r="P54" i="106"/>
  <c r="P55" i="106"/>
  <c r="P56" i="106"/>
  <c r="P57" i="106"/>
  <c r="P58" i="106"/>
  <c r="P59" i="106"/>
  <c r="P60" i="106"/>
  <c r="P61" i="106"/>
  <c r="P62" i="106"/>
  <c r="P63" i="106"/>
  <c r="P64" i="106"/>
  <c r="P65" i="106"/>
  <c r="P66" i="106"/>
  <c r="P67" i="106"/>
  <c r="P68" i="106"/>
  <c r="P69" i="106"/>
  <c r="P70" i="106"/>
  <c r="P71" i="106"/>
  <c r="P72" i="106"/>
  <c r="P73" i="106"/>
  <c r="P74" i="106"/>
  <c r="P76" i="106"/>
  <c r="P77" i="106"/>
  <c r="P78" i="106"/>
  <c r="P79" i="106"/>
  <c r="P80" i="106"/>
  <c r="P81" i="106"/>
  <c r="P82" i="106"/>
  <c r="P83" i="106"/>
  <c r="P84" i="106"/>
  <c r="P85" i="106"/>
  <c r="P86" i="106"/>
  <c r="P87" i="106"/>
  <c r="P88" i="106"/>
  <c r="P89" i="106"/>
  <c r="P90" i="106"/>
  <c r="P91" i="106"/>
  <c r="P92" i="106"/>
  <c r="P93" i="106"/>
  <c r="P94" i="106"/>
  <c r="P95" i="106"/>
  <c r="P96" i="106"/>
  <c r="P97" i="106"/>
  <c r="P99" i="106"/>
  <c r="P100" i="106"/>
  <c r="P101" i="106"/>
  <c r="P103" i="106"/>
  <c r="P104" i="106"/>
  <c r="P105" i="106"/>
  <c r="P106" i="106"/>
  <c r="P107" i="106"/>
  <c r="P108" i="106"/>
  <c r="P109" i="106"/>
  <c r="P111" i="106"/>
  <c r="P112" i="106"/>
  <c r="P113" i="106"/>
  <c r="P114" i="106"/>
  <c r="P115" i="106"/>
  <c r="P116" i="106"/>
  <c r="P117" i="106"/>
  <c r="P118" i="106"/>
  <c r="P119" i="106"/>
  <c r="P120" i="106"/>
  <c r="P121" i="106"/>
  <c r="P122" i="106"/>
  <c r="P123" i="106"/>
  <c r="P124" i="106"/>
  <c r="P125" i="106"/>
  <c r="P126" i="106"/>
  <c r="P127" i="106"/>
  <c r="P128" i="106"/>
  <c r="P129" i="106"/>
  <c r="P130" i="106"/>
  <c r="P131" i="106"/>
  <c r="P132" i="106"/>
  <c r="P133" i="106"/>
  <c r="P134" i="106"/>
  <c r="P135" i="106"/>
  <c r="P136" i="106"/>
  <c r="P137" i="106"/>
  <c r="P138" i="106"/>
  <c r="P139" i="106"/>
  <c r="P140" i="106"/>
  <c r="P141" i="106"/>
  <c r="P142" i="106"/>
  <c r="P143" i="106"/>
  <c r="P144" i="106"/>
  <c r="P145" i="106"/>
  <c r="P146" i="106"/>
  <c r="P147" i="106"/>
  <c r="P148" i="106"/>
  <c r="P149" i="106"/>
  <c r="P150" i="106"/>
  <c r="P151" i="106"/>
  <c r="P152" i="106"/>
  <c r="P153" i="106"/>
  <c r="P154" i="106"/>
  <c r="P155" i="106"/>
  <c r="P156" i="106"/>
  <c r="P157" i="106"/>
  <c r="P158" i="106"/>
  <c r="P159" i="106"/>
  <c r="P160" i="106"/>
  <c r="P161" i="106"/>
  <c r="P162" i="106"/>
  <c r="P163" i="106"/>
  <c r="P165" i="106"/>
  <c r="P166" i="106"/>
  <c r="P168" i="106"/>
  <c r="P169" i="106"/>
  <c r="P170" i="106"/>
  <c r="P171" i="106"/>
  <c r="P172" i="106"/>
  <c r="P173" i="106"/>
  <c r="P174" i="106"/>
  <c r="P175" i="106"/>
  <c r="P176" i="106"/>
  <c r="P177" i="106"/>
  <c r="P178" i="106"/>
  <c r="P180" i="106"/>
  <c r="P181" i="106"/>
  <c r="P182" i="106"/>
  <c r="P183" i="106"/>
  <c r="P184" i="106"/>
  <c r="P185" i="106"/>
  <c r="P186" i="106"/>
  <c r="P187" i="106"/>
  <c r="P188" i="106"/>
  <c r="P189" i="106"/>
  <c r="P190" i="106"/>
  <c r="P191" i="106"/>
  <c r="P192" i="106"/>
  <c r="P193" i="106"/>
  <c r="P194" i="106"/>
  <c r="P195" i="106"/>
  <c r="P196" i="106"/>
  <c r="P197" i="106"/>
  <c r="P198" i="106"/>
  <c r="P199" i="106"/>
  <c r="P200" i="106"/>
  <c r="P201" i="106"/>
  <c r="P202" i="106"/>
  <c r="P203" i="106"/>
  <c r="P204" i="106"/>
  <c r="P205" i="106"/>
  <c r="P206" i="106"/>
  <c r="P207" i="106"/>
  <c r="P208" i="106"/>
  <c r="P209" i="106"/>
  <c r="P210" i="106"/>
  <c r="P211" i="106"/>
  <c r="P212" i="106"/>
  <c r="P213" i="106"/>
  <c r="P214" i="106"/>
  <c r="P215" i="106"/>
  <c r="P221" i="106"/>
  <c r="P222" i="106"/>
  <c r="P223" i="106"/>
  <c r="P224" i="106"/>
  <c r="P225" i="106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3" i="107"/>
  <c r="P24" i="107"/>
  <c r="P25" i="107"/>
  <c r="P26" i="107"/>
  <c r="P27" i="107"/>
  <c r="P28" i="107"/>
  <c r="P29" i="107"/>
  <c r="P30" i="107"/>
  <c r="P31" i="107"/>
  <c r="P32" i="107"/>
  <c r="P33" i="107"/>
  <c r="P35" i="107"/>
  <c r="P36" i="107"/>
  <c r="P37" i="107"/>
  <c r="P38" i="107"/>
  <c r="P39" i="107"/>
  <c r="P40" i="107"/>
  <c r="P41" i="107"/>
  <c r="P42" i="107"/>
  <c r="P43" i="107"/>
  <c r="P44" i="107"/>
  <c r="P46" i="107"/>
  <c r="P47" i="107"/>
  <c r="P48" i="107"/>
  <c r="P49" i="107"/>
  <c r="P51" i="107"/>
  <c r="P52" i="107"/>
  <c r="P53" i="107"/>
  <c r="P54" i="107"/>
  <c r="P55" i="107"/>
  <c r="P56" i="107"/>
  <c r="P57" i="107"/>
  <c r="P58" i="107"/>
  <c r="P59" i="107"/>
  <c r="P60" i="107"/>
  <c r="P61" i="107"/>
  <c r="P62" i="107"/>
  <c r="P64" i="107"/>
  <c r="P65" i="107"/>
  <c r="P66" i="107"/>
  <c r="P67" i="107"/>
  <c r="P68" i="107"/>
  <c r="P69" i="107"/>
  <c r="P70" i="107"/>
  <c r="P71" i="107"/>
  <c r="P72" i="107"/>
  <c r="P73" i="107"/>
  <c r="P74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94" i="107"/>
  <c r="P95" i="107"/>
  <c r="P96" i="107"/>
  <c r="P97" i="107"/>
  <c r="P100" i="107"/>
  <c r="P101" i="107"/>
  <c r="P103" i="107"/>
  <c r="P104" i="107"/>
  <c r="P105" i="107"/>
  <c r="P106" i="107"/>
  <c r="P107" i="107"/>
  <c r="P108" i="107"/>
  <c r="P109" i="107"/>
  <c r="P110" i="107"/>
  <c r="P111" i="107"/>
  <c r="P112" i="107"/>
  <c r="P113" i="107"/>
  <c r="P114" i="107"/>
  <c r="P115" i="107"/>
  <c r="P116" i="107"/>
  <c r="P117" i="107"/>
  <c r="P119" i="107"/>
  <c r="P120" i="107"/>
  <c r="P121" i="107"/>
  <c r="P122" i="107"/>
  <c r="P123" i="107"/>
  <c r="P124" i="107"/>
  <c r="P125" i="107"/>
  <c r="P126" i="107"/>
  <c r="P127" i="107"/>
  <c r="P128" i="107"/>
  <c r="P129" i="107"/>
  <c r="P130" i="107"/>
  <c r="P131" i="107"/>
  <c r="P132" i="107"/>
  <c r="P133" i="107"/>
  <c r="P134" i="107"/>
  <c r="P137" i="107"/>
  <c r="P138" i="107"/>
  <c r="P139" i="107"/>
  <c r="P140" i="107"/>
  <c r="P141" i="107"/>
  <c r="P142" i="107"/>
  <c r="P143" i="107"/>
  <c r="P144" i="107"/>
  <c r="P145" i="107"/>
  <c r="P146" i="107"/>
  <c r="P147" i="107"/>
  <c r="P148" i="107"/>
  <c r="P149" i="107"/>
  <c r="P150" i="107"/>
  <c r="P151" i="107"/>
  <c r="P152" i="107"/>
  <c r="P153" i="107"/>
  <c r="P155" i="107"/>
  <c r="P157" i="107"/>
  <c r="P158" i="107"/>
  <c r="P159" i="107"/>
  <c r="P160" i="107"/>
  <c r="P161" i="107"/>
  <c r="P162" i="107"/>
  <c r="P163" i="107"/>
  <c r="P164" i="107"/>
  <c r="P165" i="107"/>
  <c r="P166" i="107"/>
  <c r="P168" i="107"/>
  <c r="P169" i="107"/>
  <c r="P170" i="107"/>
  <c r="P171" i="107"/>
  <c r="P172" i="107"/>
  <c r="P173" i="107"/>
  <c r="P174" i="107"/>
  <c r="P175" i="107"/>
  <c r="P176" i="107"/>
  <c r="P177" i="107"/>
  <c r="P178" i="107"/>
  <c r="P180" i="107"/>
  <c r="P181" i="107"/>
  <c r="P182" i="107"/>
  <c r="P183" i="107"/>
  <c r="P184" i="107"/>
  <c r="P185" i="107"/>
  <c r="P186" i="107"/>
  <c r="P187" i="107"/>
  <c r="P188" i="107"/>
  <c r="P189" i="107"/>
  <c r="P190" i="107"/>
  <c r="P191" i="107"/>
  <c r="P192" i="107"/>
  <c r="P193" i="107"/>
  <c r="P194" i="107"/>
  <c r="P195" i="107"/>
  <c r="P196" i="107"/>
  <c r="P197" i="107"/>
  <c r="P198" i="107"/>
  <c r="P199" i="107"/>
  <c r="P200" i="107"/>
  <c r="P201" i="107"/>
  <c r="P202" i="107"/>
  <c r="P203" i="107"/>
  <c r="P204" i="107"/>
  <c r="P205" i="107"/>
  <c r="P206" i="107"/>
  <c r="P207" i="107"/>
  <c r="P208" i="107"/>
  <c r="P209" i="107"/>
  <c r="P210" i="107"/>
  <c r="P211" i="107"/>
  <c r="P212" i="107"/>
  <c r="P213" i="107"/>
  <c r="P214" i="107"/>
  <c r="P215" i="107"/>
  <c r="P221" i="107"/>
  <c r="P222" i="107"/>
  <c r="P223" i="107"/>
  <c r="P224" i="107"/>
  <c r="P225" i="107"/>
  <c r="P6" i="84"/>
  <c r="P7" i="84"/>
  <c r="P8" i="84"/>
  <c r="P9" i="84"/>
  <c r="P10" i="84"/>
  <c r="P11" i="84"/>
  <c r="P12" i="84"/>
  <c r="P13" i="84"/>
  <c r="P14" i="84"/>
  <c r="P15" i="84"/>
  <c r="P16" i="84"/>
  <c r="P17" i="84"/>
  <c r="P18" i="84"/>
  <c r="P19" i="84"/>
  <c r="P20" i="84"/>
  <c r="P21" i="84"/>
  <c r="P23" i="84"/>
  <c r="P24" i="84"/>
  <c r="P25" i="84"/>
  <c r="P26" i="84"/>
  <c r="P27" i="84"/>
  <c r="P28" i="84"/>
  <c r="P29" i="84"/>
  <c r="P30" i="84"/>
  <c r="P31" i="84"/>
  <c r="P32" i="84"/>
  <c r="P33" i="84"/>
  <c r="P34" i="84"/>
  <c r="P35" i="84"/>
  <c r="P36" i="84"/>
  <c r="P37" i="84"/>
  <c r="P38" i="84"/>
  <c r="P39" i="84"/>
  <c r="P40" i="84"/>
  <c r="P41" i="84"/>
  <c r="P42" i="84"/>
  <c r="P43" i="84"/>
  <c r="P44" i="84"/>
  <c r="P45" i="84"/>
  <c r="P46" i="84"/>
  <c r="P47" i="84"/>
  <c r="P48" i="84"/>
  <c r="P50" i="84"/>
  <c r="P51" i="84"/>
  <c r="P52" i="84"/>
  <c r="P53" i="84"/>
  <c r="P54" i="84"/>
  <c r="P55" i="84"/>
  <c r="P56" i="84"/>
  <c r="P57" i="84"/>
  <c r="P58" i="84"/>
  <c r="P59" i="84"/>
  <c r="P60" i="84"/>
  <c r="P61" i="84"/>
  <c r="P62" i="84"/>
  <c r="P63" i="84"/>
  <c r="P64" i="84"/>
  <c r="P65" i="84"/>
  <c r="P66" i="84"/>
  <c r="P67" i="84"/>
  <c r="P68" i="84"/>
  <c r="P69" i="84"/>
  <c r="P70" i="84"/>
  <c r="P71" i="84"/>
  <c r="P72" i="84"/>
  <c r="P73" i="84"/>
  <c r="P74" i="84"/>
  <c r="P75" i="84"/>
  <c r="P76" i="84"/>
  <c r="P77" i="84"/>
  <c r="P78" i="84"/>
  <c r="P79" i="84"/>
  <c r="P80" i="84"/>
  <c r="P81" i="84"/>
  <c r="P82" i="84"/>
  <c r="P83" i="84"/>
  <c r="P84" i="84"/>
  <c r="P85" i="84"/>
  <c r="P86" i="84"/>
  <c r="P87" i="84"/>
  <c r="P88" i="84"/>
  <c r="P89" i="84"/>
  <c r="P90" i="84"/>
  <c r="P91" i="84"/>
  <c r="P92" i="84"/>
  <c r="P93" i="84"/>
  <c r="P94" i="84"/>
  <c r="P95" i="84"/>
  <c r="P96" i="84"/>
  <c r="P97" i="84"/>
  <c r="P99" i="84"/>
  <c r="P100" i="84"/>
  <c r="P101" i="84"/>
  <c r="P102" i="84"/>
  <c r="P103" i="84"/>
  <c r="P104" i="84"/>
  <c r="P105" i="84"/>
  <c r="P106" i="84"/>
  <c r="P107" i="84"/>
  <c r="P108" i="84"/>
  <c r="P109" i="84"/>
  <c r="P111" i="84"/>
  <c r="P112" i="84"/>
  <c r="P113" i="84"/>
  <c r="P114" i="84"/>
  <c r="P115" i="84"/>
  <c r="P116" i="84"/>
  <c r="P117" i="84"/>
  <c r="P118" i="84"/>
  <c r="P119" i="84"/>
  <c r="P120" i="84"/>
  <c r="P121" i="84"/>
  <c r="P122" i="84"/>
  <c r="P123" i="84"/>
  <c r="P124" i="84"/>
  <c r="P125" i="84"/>
  <c r="P126" i="84"/>
  <c r="P127" i="84"/>
  <c r="P128" i="84"/>
  <c r="P129" i="84"/>
  <c r="P130" i="84"/>
  <c r="P131" i="84"/>
  <c r="P132" i="84"/>
  <c r="P133" i="84"/>
  <c r="P134" i="84"/>
  <c r="P135" i="84"/>
  <c r="P136" i="84"/>
  <c r="P137" i="84"/>
  <c r="P138" i="84"/>
  <c r="P139" i="84"/>
  <c r="P140" i="84"/>
  <c r="P141" i="84"/>
  <c r="P142" i="84"/>
  <c r="P143" i="84"/>
  <c r="P145" i="84"/>
  <c r="P146" i="84"/>
  <c r="P147" i="84"/>
  <c r="P148" i="84"/>
  <c r="P149" i="84"/>
  <c r="P150" i="84"/>
  <c r="P151" i="84"/>
  <c r="P153" i="84"/>
  <c r="P154" i="84"/>
  <c r="P155" i="84"/>
  <c r="P156" i="84"/>
  <c r="P157" i="84"/>
  <c r="P158" i="84"/>
  <c r="P159" i="84"/>
  <c r="P160" i="84"/>
  <c r="P161" i="84"/>
  <c r="P162" i="84"/>
  <c r="P163" i="84"/>
  <c r="P164" i="84"/>
  <c r="P165" i="84"/>
  <c r="P166" i="84"/>
  <c r="P168" i="84"/>
  <c r="P169" i="84"/>
  <c r="P170" i="84"/>
  <c r="P171" i="84"/>
  <c r="P172" i="84"/>
  <c r="P173" i="84"/>
  <c r="P174" i="84"/>
  <c r="P175" i="84"/>
  <c r="P176" i="84"/>
  <c r="P177" i="84"/>
  <c r="P178" i="84"/>
  <c r="P180" i="84"/>
  <c r="P181" i="84"/>
  <c r="P182" i="84"/>
  <c r="P183" i="84"/>
  <c r="P184" i="84"/>
  <c r="P185" i="84"/>
  <c r="P186" i="84"/>
  <c r="P187" i="84"/>
  <c r="P188" i="84"/>
  <c r="P189" i="84"/>
  <c r="P190" i="84"/>
  <c r="P191" i="84"/>
  <c r="P192" i="84"/>
  <c r="P193" i="84"/>
  <c r="P194" i="84"/>
  <c r="P195" i="84"/>
  <c r="P196" i="84"/>
  <c r="P197" i="84"/>
  <c r="P198" i="84"/>
  <c r="P199" i="84"/>
  <c r="P200" i="84"/>
  <c r="P201" i="84"/>
  <c r="P202" i="84"/>
  <c r="P203" i="84"/>
  <c r="P204" i="84"/>
  <c r="P205" i="84"/>
  <c r="P206" i="84"/>
  <c r="P207" i="84"/>
  <c r="P208" i="84"/>
  <c r="P209" i="84"/>
  <c r="P210" i="84"/>
  <c r="P211" i="84"/>
  <c r="P212" i="84"/>
  <c r="P213" i="84"/>
  <c r="P214" i="84"/>
  <c r="P221" i="84"/>
  <c r="P222" i="84"/>
  <c r="P223" i="84"/>
  <c r="P224" i="84"/>
  <c r="P225" i="84"/>
  <c r="G6" i="84"/>
  <c r="J6" i="84"/>
  <c r="G7" i="84"/>
  <c r="J7" i="84"/>
  <c r="G8" i="84"/>
  <c r="J8" i="84" s="1"/>
  <c r="G9" i="84"/>
  <c r="J9" i="84"/>
  <c r="G10" i="84"/>
  <c r="J10" i="84" s="1"/>
  <c r="G11" i="84"/>
  <c r="J11" i="84" s="1"/>
  <c r="G12" i="84"/>
  <c r="J12" i="84" s="1"/>
  <c r="G13" i="84"/>
  <c r="J13" i="84" s="1"/>
  <c r="G14" i="84"/>
  <c r="J14" i="84"/>
  <c r="G15" i="84"/>
  <c r="J15" i="84"/>
  <c r="G16" i="84"/>
  <c r="J16" i="84" s="1"/>
  <c r="G17" i="84"/>
  <c r="J17" i="84"/>
  <c r="G18" i="84"/>
  <c r="J18" i="84"/>
  <c r="G19" i="84"/>
  <c r="J19" i="84" s="1"/>
  <c r="G20" i="84"/>
  <c r="J20" i="84" s="1"/>
  <c r="G21" i="84"/>
  <c r="J21" i="84" s="1"/>
  <c r="G22" i="84"/>
  <c r="J22" i="84" s="1"/>
  <c r="G23" i="84"/>
  <c r="J23" i="84"/>
  <c r="G24" i="84"/>
  <c r="J24" i="84" s="1"/>
  <c r="G25" i="84"/>
  <c r="J25" i="84" s="1"/>
  <c r="G26" i="84"/>
  <c r="J26" i="84"/>
  <c r="G27" i="84"/>
  <c r="J27" i="84"/>
  <c r="G28" i="84"/>
  <c r="J28" i="84" s="1"/>
  <c r="G29" i="84"/>
  <c r="J29" i="84"/>
  <c r="G30" i="84"/>
  <c r="J30" i="84" s="1"/>
  <c r="G31" i="84"/>
  <c r="J31" i="84" s="1"/>
  <c r="G32" i="84"/>
  <c r="J32" i="84" s="1"/>
  <c r="G33" i="84"/>
  <c r="J33" i="84" s="1"/>
  <c r="G34" i="84"/>
  <c r="J34" i="84" s="1"/>
  <c r="G35" i="84"/>
  <c r="J35" i="84"/>
  <c r="G36" i="84"/>
  <c r="J36" i="84" s="1"/>
  <c r="G37" i="84"/>
  <c r="J37" i="84"/>
  <c r="G38" i="84"/>
  <c r="J38" i="84"/>
  <c r="G39" i="84"/>
  <c r="J39" i="84" s="1"/>
  <c r="G40" i="84"/>
  <c r="J40" i="84" s="1"/>
  <c r="G41" i="84"/>
  <c r="J41" i="84"/>
  <c r="G42" i="84"/>
  <c r="J42" i="84" s="1"/>
  <c r="G43" i="84"/>
  <c r="J43" i="84" s="1"/>
  <c r="G44" i="84"/>
  <c r="J44" i="84" s="1"/>
  <c r="G45" i="84"/>
  <c r="J45" i="84" s="1"/>
  <c r="G46" i="84"/>
  <c r="J46" i="84"/>
  <c r="G47" i="84"/>
  <c r="J47" i="84"/>
  <c r="G48" i="84"/>
  <c r="J48" i="84" s="1"/>
  <c r="G49" i="84"/>
  <c r="J49" i="84"/>
  <c r="G50" i="84"/>
  <c r="J50" i="84"/>
  <c r="G51" i="84"/>
  <c r="J51" i="84" s="1"/>
  <c r="G52" i="84"/>
  <c r="J52" i="84" s="1"/>
  <c r="G53" i="84"/>
  <c r="J53" i="84" s="1"/>
  <c r="G54" i="84"/>
  <c r="J54" i="84" s="1"/>
  <c r="G55" i="84"/>
  <c r="J55" i="84"/>
  <c r="G56" i="84"/>
  <c r="J56" i="84" s="1"/>
  <c r="G57" i="84"/>
  <c r="J57" i="84" s="1"/>
  <c r="G58" i="84"/>
  <c r="J58" i="84"/>
  <c r="G59" i="84"/>
  <c r="J59" i="84"/>
  <c r="G60" i="84"/>
  <c r="J60" i="84" s="1"/>
  <c r="G61" i="84"/>
  <c r="J61" i="84"/>
  <c r="G62" i="84"/>
  <c r="J62" i="84" s="1"/>
  <c r="G63" i="84"/>
  <c r="J63" i="84" s="1"/>
  <c r="G64" i="84"/>
  <c r="J64" i="84" s="1"/>
  <c r="G65" i="84"/>
  <c r="J65" i="84" s="1"/>
  <c r="G66" i="84"/>
  <c r="J66" i="84" s="1"/>
  <c r="G67" i="84"/>
  <c r="J67" i="84"/>
  <c r="G68" i="84"/>
  <c r="J68" i="84" s="1"/>
  <c r="G69" i="84"/>
  <c r="J69" i="84"/>
  <c r="G70" i="84"/>
  <c r="J70" i="84"/>
  <c r="G71" i="84"/>
  <c r="J71" i="84" s="1"/>
  <c r="G72" i="84"/>
  <c r="J72" i="84" s="1"/>
  <c r="G73" i="84"/>
  <c r="J73" i="84"/>
  <c r="G74" i="84"/>
  <c r="J74" i="84" s="1"/>
  <c r="G75" i="84"/>
  <c r="J75" i="84" s="1"/>
  <c r="G76" i="84"/>
  <c r="J76" i="84" s="1"/>
  <c r="G77" i="84"/>
  <c r="J77" i="84" s="1"/>
  <c r="G78" i="84"/>
  <c r="J78" i="84"/>
  <c r="G79" i="84"/>
  <c r="J79" i="84"/>
  <c r="G80" i="84"/>
  <c r="J80" i="84" s="1"/>
  <c r="G81" i="84"/>
  <c r="J81" i="84"/>
  <c r="G82" i="84"/>
  <c r="J82" i="84"/>
  <c r="G83" i="84"/>
  <c r="J83" i="84" s="1"/>
  <c r="G84" i="84"/>
  <c r="J84" i="84" s="1"/>
  <c r="G85" i="84"/>
  <c r="J85" i="84" s="1"/>
  <c r="G86" i="84"/>
  <c r="J86" i="84" s="1"/>
  <c r="G87" i="84"/>
  <c r="J87" i="84"/>
  <c r="G88" i="84"/>
  <c r="J88" i="84" s="1"/>
  <c r="G89" i="84"/>
  <c r="J89" i="84" s="1"/>
  <c r="G90" i="84"/>
  <c r="J90" i="84"/>
  <c r="G91" i="84"/>
  <c r="J91" i="84"/>
  <c r="G92" i="84"/>
  <c r="J92" i="84" s="1"/>
  <c r="G93" i="84"/>
  <c r="J93" i="84"/>
  <c r="G94" i="84"/>
  <c r="J94" i="84" s="1"/>
  <c r="G95" i="84"/>
  <c r="J95" i="84" s="1"/>
  <c r="G96" i="84"/>
  <c r="J96" i="84" s="1"/>
  <c r="G97" i="84"/>
  <c r="J97" i="84" s="1"/>
  <c r="G98" i="84"/>
  <c r="J98" i="84" s="1"/>
  <c r="G99" i="84"/>
  <c r="J99" i="84"/>
  <c r="G100" i="84"/>
  <c r="J100" i="84" s="1"/>
  <c r="G101" i="84"/>
  <c r="J101" i="84"/>
  <c r="G102" i="84"/>
  <c r="J102" i="84"/>
  <c r="G103" i="84"/>
  <c r="J103" i="84" s="1"/>
  <c r="G104" i="84"/>
  <c r="J104" i="84" s="1"/>
  <c r="G105" i="84"/>
  <c r="J105" i="84"/>
  <c r="G106" i="84"/>
  <c r="J106" i="84" s="1"/>
  <c r="G107" i="84"/>
  <c r="J107" i="84" s="1"/>
  <c r="G108" i="84"/>
  <c r="J108" i="84" s="1"/>
  <c r="G109" i="84"/>
  <c r="J109" i="84" s="1"/>
  <c r="G110" i="84"/>
  <c r="J110" i="84"/>
  <c r="G111" i="84"/>
  <c r="J111" i="84"/>
  <c r="G112" i="84"/>
  <c r="J112" i="84" s="1"/>
  <c r="G113" i="84"/>
  <c r="J113" i="84"/>
  <c r="G114" i="84"/>
  <c r="J114" i="84"/>
  <c r="G115" i="84"/>
  <c r="J115" i="84" s="1"/>
  <c r="G116" i="84"/>
  <c r="J116" i="84" s="1"/>
  <c r="G117" i="84"/>
  <c r="J117" i="84"/>
  <c r="G118" i="84"/>
  <c r="J118" i="84"/>
  <c r="G119" i="84"/>
  <c r="J119" i="84" s="1"/>
  <c r="G120" i="84"/>
  <c r="J120" i="84" s="1"/>
  <c r="G121" i="84"/>
  <c r="J121" i="84"/>
  <c r="G122" i="84"/>
  <c r="J122" i="84"/>
  <c r="G123" i="84"/>
  <c r="J123" i="84" s="1"/>
  <c r="G124" i="84"/>
  <c r="J124" i="84" s="1"/>
  <c r="G125" i="84"/>
  <c r="J125" i="84"/>
  <c r="G126" i="84"/>
  <c r="J126" i="84"/>
  <c r="G127" i="84"/>
  <c r="J127" i="84" s="1"/>
  <c r="G128" i="84"/>
  <c r="J128" i="84" s="1"/>
  <c r="G129" i="84"/>
  <c r="J129" i="84"/>
  <c r="G130" i="84"/>
  <c r="J130" i="84"/>
  <c r="G131" i="84"/>
  <c r="J131" i="84" s="1"/>
  <c r="G132" i="84"/>
  <c r="J132" i="84" s="1"/>
  <c r="G133" i="84"/>
  <c r="J133" i="84"/>
  <c r="G134" i="84"/>
  <c r="J134" i="84"/>
  <c r="G135" i="84"/>
  <c r="J135" i="84" s="1"/>
  <c r="G136" i="84"/>
  <c r="J136" i="84" s="1"/>
  <c r="G137" i="84"/>
  <c r="J137" i="84"/>
  <c r="G138" i="84"/>
  <c r="J138" i="84"/>
  <c r="G139" i="84"/>
  <c r="J139" i="84" s="1"/>
  <c r="G140" i="84"/>
  <c r="J140" i="84" s="1"/>
  <c r="G141" i="84"/>
  <c r="J141" i="84"/>
  <c r="G142" i="84"/>
  <c r="J142" i="84"/>
  <c r="G143" i="84"/>
  <c r="J143" i="84" s="1"/>
  <c r="G144" i="84"/>
  <c r="J144" i="84" s="1"/>
  <c r="G145" i="84"/>
  <c r="J145" i="84"/>
  <c r="G146" i="84"/>
  <c r="J146" i="84"/>
  <c r="G147" i="84"/>
  <c r="J147" i="84" s="1"/>
  <c r="G148" i="84"/>
  <c r="J148" i="84" s="1"/>
  <c r="G149" i="84"/>
  <c r="J149" i="84"/>
  <c r="G150" i="84"/>
  <c r="J150" i="84"/>
  <c r="G151" i="84"/>
  <c r="J151" i="84" s="1"/>
  <c r="G152" i="84"/>
  <c r="J152" i="84" s="1"/>
  <c r="G153" i="84"/>
  <c r="J153" i="84"/>
  <c r="G154" i="84"/>
  <c r="J154" i="84"/>
  <c r="G155" i="84"/>
  <c r="J155" i="84" s="1"/>
  <c r="G156" i="84"/>
  <c r="J156" i="84" s="1"/>
  <c r="G157" i="84"/>
  <c r="J157" i="84"/>
  <c r="G158" i="84"/>
  <c r="J158" i="84"/>
  <c r="G159" i="84"/>
  <c r="J159" i="84" s="1"/>
  <c r="G160" i="84"/>
  <c r="J160" i="84" s="1"/>
  <c r="G161" i="84"/>
  <c r="J161" i="84"/>
  <c r="G162" i="84"/>
  <c r="J162" i="84"/>
  <c r="G163" i="84"/>
  <c r="J163" i="84" s="1"/>
  <c r="G164" i="84"/>
  <c r="J164" i="84" s="1"/>
  <c r="G165" i="84"/>
  <c r="J165" i="84"/>
  <c r="G166" i="84"/>
  <c r="J166" i="84"/>
  <c r="G167" i="84"/>
  <c r="J167" i="84" s="1"/>
  <c r="G168" i="84"/>
  <c r="J168" i="84" s="1"/>
  <c r="G169" i="84"/>
  <c r="J169" i="84"/>
  <c r="G170" i="84"/>
  <c r="J170" i="84"/>
  <c r="G171" i="84"/>
  <c r="J171" i="84" s="1"/>
  <c r="G172" i="84"/>
  <c r="J172" i="84" s="1"/>
  <c r="G173" i="84"/>
  <c r="J173" i="84"/>
  <c r="G174" i="84"/>
  <c r="J174" i="84"/>
  <c r="G175" i="84"/>
  <c r="J175" i="84" s="1"/>
  <c r="G176" i="84"/>
  <c r="J176" i="84" s="1"/>
  <c r="G177" i="84"/>
  <c r="J177" i="84"/>
  <c r="G178" i="84"/>
  <c r="J178" i="84"/>
  <c r="G179" i="84"/>
  <c r="J179" i="84" s="1"/>
  <c r="G180" i="84"/>
  <c r="J180" i="84" s="1"/>
  <c r="G181" i="84"/>
  <c r="J181" i="84"/>
  <c r="G182" i="84"/>
  <c r="J182" i="84"/>
  <c r="G183" i="84"/>
  <c r="J183" i="84" s="1"/>
  <c r="G184" i="84"/>
  <c r="J184" i="84" s="1"/>
  <c r="G185" i="84"/>
  <c r="J185" i="84"/>
  <c r="G186" i="84"/>
  <c r="J186" i="84"/>
  <c r="G187" i="84"/>
  <c r="J187" i="84" s="1"/>
  <c r="G188" i="84"/>
  <c r="J188" i="84" s="1"/>
  <c r="G189" i="84"/>
  <c r="J189" i="84"/>
  <c r="G190" i="84"/>
  <c r="J190" i="84"/>
  <c r="G191" i="84"/>
  <c r="J191" i="84" s="1"/>
  <c r="G192" i="84"/>
  <c r="J192" i="84" s="1"/>
  <c r="G193" i="84"/>
  <c r="J193" i="84"/>
  <c r="G194" i="84"/>
  <c r="J194" i="84"/>
  <c r="G195" i="84"/>
  <c r="J195" i="84" s="1"/>
  <c r="G196" i="84"/>
  <c r="J196" i="84" s="1"/>
  <c r="G197" i="84"/>
  <c r="J197" i="84"/>
  <c r="G198" i="84"/>
  <c r="J198" i="84"/>
  <c r="G199" i="84"/>
  <c r="J199" i="84" s="1"/>
  <c r="G200" i="84"/>
  <c r="J200" i="84" s="1"/>
  <c r="G201" i="84"/>
  <c r="J201" i="84"/>
  <c r="G202" i="84"/>
  <c r="J202" i="84"/>
  <c r="G203" i="84"/>
  <c r="J203" i="84" s="1"/>
  <c r="G204" i="84"/>
  <c r="J204" i="84" s="1"/>
  <c r="G205" i="84"/>
  <c r="J205" i="84"/>
  <c r="G206" i="84"/>
  <c r="J206" i="84"/>
  <c r="G207" i="84"/>
  <c r="J207" i="84" s="1"/>
  <c r="G208" i="84"/>
  <c r="J208" i="84" s="1"/>
  <c r="G209" i="84"/>
  <c r="J209" i="84"/>
  <c r="G210" i="84"/>
  <c r="J210" i="84"/>
  <c r="G211" i="84"/>
  <c r="J211" i="84" s="1"/>
  <c r="G212" i="84"/>
  <c r="J212" i="84" s="1"/>
  <c r="G213" i="84"/>
  <c r="J213" i="84"/>
  <c r="G214" i="84"/>
  <c r="J214" i="84"/>
  <c r="G215" i="84"/>
  <c r="J215" i="84" s="1"/>
  <c r="G216" i="84"/>
  <c r="J216" i="84" s="1"/>
  <c r="G217" i="84"/>
  <c r="J217" i="84"/>
  <c r="G218" i="84"/>
  <c r="J218" i="84"/>
  <c r="G219" i="84"/>
  <c r="J219" i="84" s="1"/>
  <c r="G220" i="84"/>
  <c r="J220" i="84" s="1"/>
  <c r="G221" i="84"/>
  <c r="J221" i="84"/>
  <c r="G222" i="84"/>
  <c r="J222" i="84"/>
  <c r="G223" i="84"/>
  <c r="J223" i="84" s="1"/>
  <c r="G224" i="84"/>
  <c r="J224" i="84" s="1"/>
  <c r="G225" i="84"/>
  <c r="J225" i="84"/>
  <c r="M98" i="83" l="1"/>
  <c r="M87" i="83"/>
  <c r="P87" i="83" s="1"/>
  <c r="G87" i="83"/>
  <c r="J87" i="83" s="1"/>
  <c r="G100" i="83"/>
  <c r="J100" i="83" s="1"/>
  <c r="M87" i="82"/>
  <c r="P87" i="82" s="1"/>
  <c r="M88" i="82"/>
  <c r="P88" i="82" s="1"/>
  <c r="G87" i="82"/>
  <c r="J87" i="82"/>
  <c r="G35" i="82"/>
  <c r="J35" i="82" s="1"/>
  <c r="Y34" i="8"/>
  <c r="Y33" i="8"/>
  <c r="Y32" i="8"/>
  <c r="Y31" i="8"/>
  <c r="Y30" i="8"/>
  <c r="Y29" i="8"/>
  <c r="Y28" i="8"/>
  <c r="Y27" i="8"/>
  <c r="Y26" i="8"/>
  <c r="W33" i="8"/>
  <c r="W31" i="8"/>
  <c r="W28" i="8"/>
  <c r="W26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W16" i="8"/>
  <c r="Y16" i="8"/>
  <c r="Y15" i="8"/>
  <c r="V15" i="8"/>
  <c r="U15" i="8"/>
  <c r="T15" i="8"/>
  <c r="T14" i="8"/>
  <c r="U14" i="8"/>
  <c r="V14" i="8"/>
  <c r="Y14" i="8"/>
  <c r="Y13" i="8"/>
  <c r="W13" i="8"/>
  <c r="V13" i="8"/>
  <c r="U13" i="8"/>
  <c r="T13" i="8"/>
  <c r="T12" i="8"/>
  <c r="U12" i="8"/>
  <c r="V12" i="8"/>
  <c r="W12" i="8"/>
  <c r="Y12" i="8"/>
  <c r="Y11" i="8"/>
  <c r="V11" i="8"/>
  <c r="U11" i="8"/>
  <c r="T11" i="8"/>
  <c r="T10" i="8"/>
  <c r="U10" i="8"/>
  <c r="V10" i="8"/>
  <c r="Y10" i="8"/>
  <c r="Y9" i="8"/>
  <c r="W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M87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K18" i="8"/>
  <c r="P18" i="8" s="1"/>
  <c r="K19" i="8"/>
  <c r="P19" i="8" s="1"/>
  <c r="K20" i="8"/>
  <c r="P20" i="8" s="1"/>
  <c r="K21" i="8"/>
  <c r="P21" i="8" s="1"/>
  <c r="K22" i="8"/>
  <c r="P22" i="8" s="1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8" i="8"/>
  <c r="P38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6" i="8"/>
  <c r="P76" i="8" s="1"/>
  <c r="K77" i="8"/>
  <c r="P77" i="8" s="1"/>
  <c r="K78" i="8"/>
  <c r="P78" i="8" s="1"/>
  <c r="K79" i="8"/>
  <c r="P79" i="8" s="1"/>
  <c r="K80" i="8"/>
  <c r="P80" i="8" s="1"/>
  <c r="K81" i="8"/>
  <c r="P81" i="8" s="1"/>
  <c r="K82" i="8"/>
  <c r="P82" i="8" s="1"/>
  <c r="K83" i="8"/>
  <c r="P83" i="8" s="1"/>
  <c r="K84" i="8"/>
  <c r="P84" i="8" s="1"/>
  <c r="K85" i="8"/>
  <c r="P85" i="8" s="1"/>
  <c r="K86" i="8"/>
  <c r="P86" i="8" s="1"/>
  <c r="K87" i="8"/>
  <c r="P87" i="8" s="1"/>
  <c r="K88" i="8"/>
  <c r="P88" i="8" s="1"/>
  <c r="K89" i="8"/>
  <c r="P89" i="8" s="1"/>
  <c r="K90" i="8"/>
  <c r="P90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99" i="8"/>
  <c r="P99" i="8" s="1"/>
  <c r="K100" i="8"/>
  <c r="P100" i="8" s="1"/>
  <c r="K101" i="8"/>
  <c r="P101" i="8" s="1"/>
  <c r="K102" i="8"/>
  <c r="P102" i="8" s="1"/>
  <c r="K103" i="8"/>
  <c r="P103" i="8" s="1"/>
  <c r="K104" i="8"/>
  <c r="P104" i="8" s="1"/>
  <c r="K105" i="8"/>
  <c r="P105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4" i="8"/>
  <c r="P124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4" i="8"/>
  <c r="P134" i="8" s="1"/>
  <c r="K135" i="8"/>
  <c r="P135" i="8" s="1"/>
  <c r="K136" i="8"/>
  <c r="P136" i="8" s="1"/>
  <c r="K137" i="8"/>
  <c r="P137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3" i="8"/>
  <c r="P173" i="8" s="1"/>
  <c r="K174" i="8"/>
  <c r="P174" i="8" s="1"/>
  <c r="K175" i="8"/>
  <c r="P175" i="8" s="1"/>
  <c r="K176" i="8"/>
  <c r="P176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86" i="8"/>
  <c r="P186" i="8" s="1"/>
  <c r="K187" i="8"/>
  <c r="P187" i="8" s="1"/>
  <c r="K188" i="8"/>
  <c r="P188" i="8" s="1"/>
  <c r="K189" i="8"/>
  <c r="P189" i="8" s="1"/>
  <c r="K190" i="8"/>
  <c r="P190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7" i="8"/>
  <c r="P207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6" i="8"/>
  <c r="F217" i="8"/>
  <c r="F218" i="8"/>
  <c r="F219" i="8"/>
  <c r="F220" i="8"/>
  <c r="F221" i="8"/>
  <c r="F222" i="8"/>
  <c r="F223" i="8"/>
  <c r="F224" i="8"/>
  <c r="F5" i="8"/>
  <c r="E35" i="87"/>
  <c r="G35" i="87" s="1"/>
  <c r="J35" i="87" s="1"/>
  <c r="E35" i="88" s="1"/>
  <c r="G35" i="88" s="1"/>
  <c r="J35" i="88" s="1"/>
  <c r="E35" i="89" s="1"/>
  <c r="G35" i="89" s="1"/>
  <c r="J35" i="89" s="1"/>
  <c r="E35" i="90" s="1"/>
  <c r="G35" i="90" s="1"/>
  <c r="J35" i="90" s="1"/>
  <c r="E35" i="91" s="1"/>
  <c r="G35" i="91" s="1"/>
  <c r="J35" i="91" s="1"/>
  <c r="E35" i="92" s="1"/>
  <c r="G35" i="92" s="1"/>
  <c r="J35" i="92" s="1"/>
  <c r="E35" i="93" s="1"/>
  <c r="G35" i="93" s="1"/>
  <c r="J35" i="93" s="1"/>
  <c r="E35" i="94" s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35" i="101" s="1"/>
  <c r="J35" i="101" s="1"/>
  <c r="E35" i="102" s="1"/>
  <c r="G35" i="102" s="1"/>
  <c r="J35" i="102" s="1"/>
  <c r="E35" i="103" s="1"/>
  <c r="G35" i="103" s="1"/>
  <c r="J35" i="103" s="1"/>
  <c r="E35" i="104" s="1"/>
  <c r="G35" i="104" s="1"/>
  <c r="J35" i="104" s="1"/>
  <c r="E35" i="105" s="1"/>
  <c r="G35" i="105" s="1"/>
  <c r="J35" i="105" s="1"/>
  <c r="E35" i="106" s="1"/>
  <c r="G35" i="106" s="1"/>
  <c r="J35" i="106" s="1"/>
  <c r="E35" i="107" s="1"/>
  <c r="G35" i="107" s="1"/>
  <c r="J35" i="107" s="1"/>
  <c r="E114" i="87"/>
  <c r="G114" i="87" s="1"/>
  <c r="J114" i="87" s="1"/>
  <c r="E114" i="88" s="1"/>
  <c r="G114" i="88" s="1"/>
  <c r="J114" i="88" s="1"/>
  <c r="E114" i="89" s="1"/>
  <c r="G114" i="89" s="1"/>
  <c r="J114" i="89" s="1"/>
  <c r="E114" i="90" s="1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G114" i="96" s="1"/>
  <c r="J114" i="96" s="1"/>
  <c r="E114" i="97" s="1"/>
  <c r="G114" i="97" s="1"/>
  <c r="J114" i="97" s="1"/>
  <c r="E114" i="98" s="1"/>
  <c r="G114" i="98" s="1"/>
  <c r="J114" i="98" s="1"/>
  <c r="E114" i="99" s="1"/>
  <c r="G114" i="99" s="1"/>
  <c r="J114" i="99" s="1"/>
  <c r="E114" i="100" s="1"/>
  <c r="G114" i="100" s="1"/>
  <c r="J114" i="100" s="1"/>
  <c r="E114" i="101" s="1"/>
  <c r="G114" i="101" s="1"/>
  <c r="J114" i="101" s="1"/>
  <c r="E114" i="102" s="1"/>
  <c r="G114" i="102" s="1"/>
  <c r="J114" i="102" s="1"/>
  <c r="E114" i="103" s="1"/>
  <c r="G114" i="103" s="1"/>
  <c r="J114" i="103" s="1"/>
  <c r="E114" i="104" s="1"/>
  <c r="G114" i="104" s="1"/>
  <c r="J114" i="104" s="1"/>
  <c r="E114" i="105" s="1"/>
  <c r="G114" i="105" s="1"/>
  <c r="J114" i="105" s="1"/>
  <c r="E114" i="106" s="1"/>
  <c r="G114" i="106" s="1"/>
  <c r="J114" i="106" s="1"/>
  <c r="E114" i="107" s="1"/>
  <c r="G114" i="107" s="1"/>
  <c r="J114" i="107" s="1"/>
  <c r="E35" i="86"/>
  <c r="G35" i="86" s="1"/>
  <c r="J35" i="86" s="1"/>
  <c r="E62" i="86"/>
  <c r="G62" i="86" s="1"/>
  <c r="J62" i="86" s="1"/>
  <c r="E62" i="87" s="1"/>
  <c r="G62" i="87" s="1"/>
  <c r="J62" i="87" s="1"/>
  <c r="E62" i="88" s="1"/>
  <c r="G62" i="88" s="1"/>
  <c r="J62" i="88" s="1"/>
  <c r="E62" i="89" s="1"/>
  <c r="G62" i="89" s="1"/>
  <c r="J62" i="89" s="1"/>
  <c r="E62" i="90" s="1"/>
  <c r="G62" i="90" s="1"/>
  <c r="J62" i="90" s="1"/>
  <c r="E62" i="91" s="1"/>
  <c r="G62" i="91" s="1"/>
  <c r="J62" i="91" s="1"/>
  <c r="E62" i="92" s="1"/>
  <c r="G62" i="92" s="1"/>
  <c r="J62" i="92" s="1"/>
  <c r="E62" i="93" s="1"/>
  <c r="G62" i="93" s="1"/>
  <c r="J62" i="93" s="1"/>
  <c r="E62" i="94" s="1"/>
  <c r="G62" i="94" s="1"/>
  <c r="J62" i="94" s="1"/>
  <c r="E62" i="95" s="1"/>
  <c r="G62" i="95" s="1"/>
  <c r="J62" i="95" s="1"/>
  <c r="E62" i="96" s="1"/>
  <c r="G62" i="96" s="1"/>
  <c r="J62" i="96" s="1"/>
  <c r="E62" i="97" s="1"/>
  <c r="G62" i="97" s="1"/>
  <c r="J62" i="97" s="1"/>
  <c r="E62" i="98" s="1"/>
  <c r="G62" i="98" s="1"/>
  <c r="J62" i="98" s="1"/>
  <c r="E62" i="99" s="1"/>
  <c r="G62" i="99" s="1"/>
  <c r="J62" i="99" s="1"/>
  <c r="E62" i="100" s="1"/>
  <c r="G62" i="100" s="1"/>
  <c r="J62" i="100" s="1"/>
  <c r="E62" i="101" s="1"/>
  <c r="G62" i="101" s="1"/>
  <c r="J62" i="101" s="1"/>
  <c r="E62" i="102" s="1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62" i="106" s="1"/>
  <c r="G62" i="106" s="1"/>
  <c r="J62" i="106" s="1"/>
  <c r="E62" i="107" s="1"/>
  <c r="G62" i="107" s="1"/>
  <c r="J62" i="107" s="1"/>
  <c r="E95" i="86"/>
  <c r="G95" i="86" s="1"/>
  <c r="J95" i="86" s="1"/>
  <c r="E95" i="87" s="1"/>
  <c r="G95" i="87" s="1"/>
  <c r="J95" i="87" s="1"/>
  <c r="E95" i="88" s="1"/>
  <c r="G95" i="88" s="1"/>
  <c r="J95" i="88" s="1"/>
  <c r="E95" i="89" s="1"/>
  <c r="G95" i="89" s="1"/>
  <c r="J95" i="89" s="1"/>
  <c r="E95" i="90" s="1"/>
  <c r="G95" i="90" s="1"/>
  <c r="J95" i="90" s="1"/>
  <c r="E95" i="91" s="1"/>
  <c r="G95" i="91" s="1"/>
  <c r="J95" i="91" s="1"/>
  <c r="E95" i="92" s="1"/>
  <c r="G95" i="92" s="1"/>
  <c r="J95" i="92" s="1"/>
  <c r="E95" i="93" s="1"/>
  <c r="G95" i="93" s="1"/>
  <c r="J95" i="93" s="1"/>
  <c r="E95" i="94" s="1"/>
  <c r="G95" i="94" s="1"/>
  <c r="J95" i="94" s="1"/>
  <c r="E95" i="95" s="1"/>
  <c r="G95" i="95" s="1"/>
  <c r="J95" i="95" s="1"/>
  <c r="E95" i="96" s="1"/>
  <c r="G95" i="96" s="1"/>
  <c r="J95" i="96" s="1"/>
  <c r="E95" i="97" s="1"/>
  <c r="G95" i="97" s="1"/>
  <c r="J95" i="97" s="1"/>
  <c r="E95" i="98" s="1"/>
  <c r="G95" i="98" s="1"/>
  <c r="J95" i="98" s="1"/>
  <c r="E95" i="99" s="1"/>
  <c r="G95" i="99" s="1"/>
  <c r="J95" i="99" s="1"/>
  <c r="E95" i="100" s="1"/>
  <c r="G95" i="100" s="1"/>
  <c r="J95" i="100" s="1"/>
  <c r="E95" i="101" s="1"/>
  <c r="G95" i="101" s="1"/>
  <c r="J95" i="101" s="1"/>
  <c r="E95" i="102" s="1"/>
  <c r="G95" i="102" s="1"/>
  <c r="J95" i="102" s="1"/>
  <c r="E95" i="103" s="1"/>
  <c r="G95" i="103" s="1"/>
  <c r="J95" i="103" s="1"/>
  <c r="E95" i="104" s="1"/>
  <c r="G95" i="104" s="1"/>
  <c r="J95" i="104" s="1"/>
  <c r="E95" i="105" s="1"/>
  <c r="G95" i="105" s="1"/>
  <c r="J95" i="105" s="1"/>
  <c r="E95" i="106" s="1"/>
  <c r="G95" i="106" s="1"/>
  <c r="J95" i="106" s="1"/>
  <c r="E95" i="107" s="1"/>
  <c r="G95" i="107" s="1"/>
  <c r="J95" i="107" s="1"/>
  <c r="E100" i="86"/>
  <c r="G100" i="86" s="1"/>
  <c r="J100" i="86" s="1"/>
  <c r="E100" i="87" s="1"/>
  <c r="G100" i="87" s="1"/>
  <c r="J100" i="87" s="1"/>
  <c r="E100" i="88" s="1"/>
  <c r="G100" i="88" s="1"/>
  <c r="J100" i="88" s="1"/>
  <c r="E100" i="89" s="1"/>
  <c r="G100" i="89" s="1"/>
  <c r="J100" i="89" s="1"/>
  <c r="E100" i="90" s="1"/>
  <c r="G100" i="90" s="1"/>
  <c r="J100" i="90" s="1"/>
  <c r="E100" i="91" s="1"/>
  <c r="G100" i="91" s="1"/>
  <c r="J100" i="91" s="1"/>
  <c r="E100" i="92" s="1"/>
  <c r="G100" i="92" s="1"/>
  <c r="J100" i="92" s="1"/>
  <c r="E100" i="93" s="1"/>
  <c r="G100" i="93" s="1"/>
  <c r="J100" i="93" s="1"/>
  <c r="E100" i="94" s="1"/>
  <c r="G100" i="94" s="1"/>
  <c r="J100" i="94" s="1"/>
  <c r="E100" i="95" s="1"/>
  <c r="G100" i="95" s="1"/>
  <c r="J100" i="95" s="1"/>
  <c r="E100" i="96" s="1"/>
  <c r="G100" i="96" s="1"/>
  <c r="J100" i="96" s="1"/>
  <c r="E100" i="97" s="1"/>
  <c r="G100" i="97" s="1"/>
  <c r="J100" i="97" s="1"/>
  <c r="E100" i="98" s="1"/>
  <c r="G100" i="98" s="1"/>
  <c r="J100" i="98" s="1"/>
  <c r="E100" i="99" s="1"/>
  <c r="G100" i="99" s="1"/>
  <c r="J100" i="99" s="1"/>
  <c r="E100" i="100" s="1"/>
  <c r="G100" i="100" s="1"/>
  <c r="J100" i="100" s="1"/>
  <c r="E100" i="101" s="1"/>
  <c r="G100" i="101" s="1"/>
  <c r="J100" i="101" s="1"/>
  <c r="E100" i="102" s="1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100" i="105" s="1"/>
  <c r="J100" i="105" s="1"/>
  <c r="E100" i="106" s="1"/>
  <c r="G100" i="106" s="1"/>
  <c r="J100" i="106" s="1"/>
  <c r="E100" i="107" s="1"/>
  <c r="G100" i="107" s="1"/>
  <c r="J100" i="107" s="1"/>
  <c r="E114" i="86"/>
  <c r="G114" i="86" s="1"/>
  <c r="J114" i="86" s="1"/>
  <c r="E35" i="85"/>
  <c r="G35" i="85" s="1"/>
  <c r="J35" i="85" s="1"/>
  <c r="E44" i="85"/>
  <c r="G44" i="85" s="1"/>
  <c r="J44" i="85" s="1"/>
  <c r="E44" i="86" s="1"/>
  <c r="G44" i="86" s="1"/>
  <c r="J44" i="86" s="1"/>
  <c r="E44" i="87" s="1"/>
  <c r="G44" i="87" s="1"/>
  <c r="J44" i="87" s="1"/>
  <c r="E44" i="88" s="1"/>
  <c r="G44" i="88" s="1"/>
  <c r="J44" i="88" s="1"/>
  <c r="E44" i="89" s="1"/>
  <c r="G44" i="89" s="1"/>
  <c r="J44" i="89" s="1"/>
  <c r="E44" i="90" s="1"/>
  <c r="G44" i="90" s="1"/>
  <c r="J44" i="90" s="1"/>
  <c r="E44" i="91" s="1"/>
  <c r="G44" i="91" s="1"/>
  <c r="J44" i="91" s="1"/>
  <c r="E44" i="92" s="1"/>
  <c r="G44" i="92" s="1"/>
  <c r="J44" i="92" s="1"/>
  <c r="E44" i="93" s="1"/>
  <c r="G44" i="93" s="1"/>
  <c r="J44" i="93" s="1"/>
  <c r="E44" i="94" s="1"/>
  <c r="G44" i="94" s="1"/>
  <c r="J44" i="94" s="1"/>
  <c r="E44" i="95" s="1"/>
  <c r="G44" i="95" s="1"/>
  <c r="J44" i="95" s="1"/>
  <c r="E44" i="96" s="1"/>
  <c r="G44" i="96" s="1"/>
  <c r="J44" i="96" s="1"/>
  <c r="E44" i="97" s="1"/>
  <c r="G44" i="97" s="1"/>
  <c r="J44" i="97" s="1"/>
  <c r="E44" i="98" s="1"/>
  <c r="G44" i="98" s="1"/>
  <c r="J44" i="98" s="1"/>
  <c r="E44" i="99" s="1"/>
  <c r="G44" i="99" s="1"/>
  <c r="J44" i="99" s="1"/>
  <c r="E44" i="100" s="1"/>
  <c r="G44" i="100" s="1"/>
  <c r="J44" i="100" s="1"/>
  <c r="E44" i="101" s="1"/>
  <c r="G44" i="101" s="1"/>
  <c r="J44" i="101" s="1"/>
  <c r="E44" i="102" s="1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E44" i="106" s="1"/>
  <c r="G44" i="106" s="1"/>
  <c r="J44" i="106" s="1"/>
  <c r="E44" i="107" s="1"/>
  <c r="G44" i="107" s="1"/>
  <c r="J44" i="107" s="1"/>
  <c r="E59" i="85"/>
  <c r="G59" i="85" s="1"/>
  <c r="J59" i="85" s="1"/>
  <c r="E59" i="86" s="1"/>
  <c r="G59" i="86" s="1"/>
  <c r="J59" i="86" s="1"/>
  <c r="E59" i="87" s="1"/>
  <c r="G59" i="87" s="1"/>
  <c r="J59" i="87" s="1"/>
  <c r="E59" i="88" s="1"/>
  <c r="G59" i="88" s="1"/>
  <c r="J59" i="88" s="1"/>
  <c r="E59" i="89" s="1"/>
  <c r="G59" i="89" s="1"/>
  <c r="J59" i="89" s="1"/>
  <c r="E59" i="90" s="1"/>
  <c r="G59" i="90" s="1"/>
  <c r="J59" i="90" s="1"/>
  <c r="E59" i="91" s="1"/>
  <c r="G59" i="91" s="1"/>
  <c r="J59" i="91" s="1"/>
  <c r="E59" i="92" s="1"/>
  <c r="G59" i="92" s="1"/>
  <c r="J59" i="92" s="1"/>
  <c r="E59" i="93" s="1"/>
  <c r="G59" i="93" s="1"/>
  <c r="J59" i="93" s="1"/>
  <c r="E59" i="94" s="1"/>
  <c r="G59" i="94" s="1"/>
  <c r="J59" i="94" s="1"/>
  <c r="E59" i="95" s="1"/>
  <c r="G59" i="95" s="1"/>
  <c r="J59" i="95" s="1"/>
  <c r="E59" i="96" s="1"/>
  <c r="G59" i="96" s="1"/>
  <c r="J59" i="96" s="1"/>
  <c r="E59" i="97" s="1"/>
  <c r="G59" i="97" s="1"/>
  <c r="J59" i="97" s="1"/>
  <c r="E59" i="98" s="1"/>
  <c r="G59" i="98" s="1"/>
  <c r="J59" i="98" s="1"/>
  <c r="E59" i="99" s="1"/>
  <c r="G59" i="99" s="1"/>
  <c r="J59" i="99" s="1"/>
  <c r="E59" i="100" s="1"/>
  <c r="G59" i="100" s="1"/>
  <c r="J59" i="100" s="1"/>
  <c r="E59" i="101" s="1"/>
  <c r="G59" i="101" s="1"/>
  <c r="J59" i="101" s="1"/>
  <c r="E59" i="102" s="1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59" i="106" s="1"/>
  <c r="G59" i="106" s="1"/>
  <c r="J59" i="106" s="1"/>
  <c r="E59" i="107" s="1"/>
  <c r="G59" i="107" s="1"/>
  <c r="J59" i="107" s="1"/>
  <c r="E62" i="85"/>
  <c r="G62" i="85" s="1"/>
  <c r="J62" i="85" s="1"/>
  <c r="E74" i="85"/>
  <c r="G74" i="85" s="1"/>
  <c r="J74" i="85" s="1"/>
  <c r="E74" i="86" s="1"/>
  <c r="G74" i="86" s="1"/>
  <c r="J74" i="86" s="1"/>
  <c r="E74" i="87" s="1"/>
  <c r="G74" i="87" s="1"/>
  <c r="J74" i="87" s="1"/>
  <c r="E74" i="88" s="1"/>
  <c r="G74" i="88" s="1"/>
  <c r="J74" i="88" s="1"/>
  <c r="E74" i="89" s="1"/>
  <c r="G74" i="89" s="1"/>
  <c r="J74" i="89" s="1"/>
  <c r="E74" i="90" s="1"/>
  <c r="G74" i="90" s="1"/>
  <c r="J74" i="90" s="1"/>
  <c r="E74" i="91" s="1"/>
  <c r="G74" i="91" s="1"/>
  <c r="J74" i="91" s="1"/>
  <c r="E74" i="92" s="1"/>
  <c r="G74" i="92" s="1"/>
  <c r="J74" i="92" s="1"/>
  <c r="E74" i="93" s="1"/>
  <c r="G74" i="93" s="1"/>
  <c r="J74" i="93" s="1"/>
  <c r="E74" i="94" s="1"/>
  <c r="G74" i="94" s="1"/>
  <c r="J74" i="94" s="1"/>
  <c r="E74" i="95" s="1"/>
  <c r="G74" i="95" s="1"/>
  <c r="J74" i="95" s="1"/>
  <c r="E74" i="96" s="1"/>
  <c r="G74" i="96" s="1"/>
  <c r="J74" i="96" s="1"/>
  <c r="E74" i="97" s="1"/>
  <c r="G74" i="97" s="1"/>
  <c r="J74" i="97" s="1"/>
  <c r="E74" i="98" s="1"/>
  <c r="G74" i="98" s="1"/>
  <c r="J74" i="98" s="1"/>
  <c r="E74" i="99" s="1"/>
  <c r="G74" i="99" s="1"/>
  <c r="J74" i="99" s="1"/>
  <c r="E74" i="100" s="1"/>
  <c r="G74" i="100" s="1"/>
  <c r="J74" i="100" s="1"/>
  <c r="E74" i="101" s="1"/>
  <c r="G74" i="101" s="1"/>
  <c r="J74" i="101" s="1"/>
  <c r="E74" i="102" s="1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E74" i="106" s="1"/>
  <c r="G74" i="106" s="1"/>
  <c r="J74" i="106" s="1"/>
  <c r="E74" i="107" s="1"/>
  <c r="G74" i="107" s="1"/>
  <c r="J74" i="107" s="1"/>
  <c r="E87" i="85"/>
  <c r="G87" i="85" s="1"/>
  <c r="J87" i="85" s="1"/>
  <c r="E87" i="86" s="1"/>
  <c r="G87" i="86" s="1"/>
  <c r="J87" i="86" s="1"/>
  <c r="E87" i="87" s="1"/>
  <c r="G87" i="87" s="1"/>
  <c r="J87" i="87" s="1"/>
  <c r="E87" i="88" s="1"/>
  <c r="G87" i="88" s="1"/>
  <c r="J87" i="88" s="1"/>
  <c r="E87" i="89" s="1"/>
  <c r="G87" i="89" s="1"/>
  <c r="J87" i="89" s="1"/>
  <c r="E87" i="90" s="1"/>
  <c r="G87" i="90" s="1"/>
  <c r="J87" i="90" s="1"/>
  <c r="E87" i="91" s="1"/>
  <c r="G87" i="91" s="1"/>
  <c r="J87" i="91" s="1"/>
  <c r="E87" i="92" s="1"/>
  <c r="G87" i="92" s="1"/>
  <c r="J87" i="92" s="1"/>
  <c r="E87" i="93" s="1"/>
  <c r="G87" i="93" s="1"/>
  <c r="J87" i="93" s="1"/>
  <c r="E87" i="94" s="1"/>
  <c r="G87" i="94" s="1"/>
  <c r="J87" i="94" s="1"/>
  <c r="E87" i="95" s="1"/>
  <c r="G87" i="95" s="1"/>
  <c r="J87" i="95" s="1"/>
  <c r="E87" i="96" s="1"/>
  <c r="G87" i="96" s="1"/>
  <c r="J87" i="96" s="1"/>
  <c r="E87" i="97" s="1"/>
  <c r="G87" i="97" s="1"/>
  <c r="J87" i="97" s="1"/>
  <c r="E87" i="98" s="1"/>
  <c r="G87" i="98" s="1"/>
  <c r="J87" i="98" s="1"/>
  <c r="E87" i="99" s="1"/>
  <c r="G87" i="99" s="1"/>
  <c r="J87" i="99" s="1"/>
  <c r="E87" i="100" s="1"/>
  <c r="G87" i="100" s="1"/>
  <c r="J87" i="100" s="1"/>
  <c r="E87" i="101" s="1"/>
  <c r="G87" i="101" s="1"/>
  <c r="J87" i="101" s="1"/>
  <c r="E87" i="102" s="1"/>
  <c r="G87" i="102" s="1"/>
  <c r="J87" i="102" s="1"/>
  <c r="E87" i="103" s="1"/>
  <c r="G87" i="103" s="1"/>
  <c r="J87" i="103" s="1"/>
  <c r="E87" i="104" s="1"/>
  <c r="G87" i="104" s="1"/>
  <c r="J87" i="104" s="1"/>
  <c r="E87" i="105" s="1"/>
  <c r="G87" i="105" s="1"/>
  <c r="J87" i="105" s="1"/>
  <c r="E87" i="106" s="1"/>
  <c r="G87" i="106" s="1"/>
  <c r="J87" i="106" s="1"/>
  <c r="E87" i="107" s="1"/>
  <c r="G87" i="107" s="1"/>
  <c r="J87" i="107" s="1"/>
  <c r="E95" i="85"/>
  <c r="G95" i="85" s="1"/>
  <c r="J95" i="85" s="1"/>
  <c r="E100" i="85"/>
  <c r="G100" i="85" s="1"/>
  <c r="J100" i="85" s="1"/>
  <c r="E114" i="85"/>
  <c r="G114" i="85" s="1"/>
  <c r="J114" i="85" s="1"/>
  <c r="E157" i="85"/>
  <c r="G157" i="85" s="1"/>
  <c r="J157" i="85" s="1"/>
  <c r="E157" i="86" s="1"/>
  <c r="G157" i="86" s="1"/>
  <c r="J157" i="86" s="1"/>
  <c r="E157" i="87" s="1"/>
  <c r="G157" i="87" s="1"/>
  <c r="J157" i="87" s="1"/>
  <c r="E157" i="88" s="1"/>
  <c r="G157" i="88" s="1"/>
  <c r="J157" i="88" s="1"/>
  <c r="E157" i="89" s="1"/>
  <c r="G157" i="89" s="1"/>
  <c r="J157" i="89" s="1"/>
  <c r="E157" i="90" s="1"/>
  <c r="G157" i="90" s="1"/>
  <c r="J157" i="90" s="1"/>
  <c r="E157" i="91" s="1"/>
  <c r="G157" i="91" s="1"/>
  <c r="J157" i="91" s="1"/>
  <c r="E157" i="92" s="1"/>
  <c r="G157" i="92" s="1"/>
  <c r="J157" i="92" s="1"/>
  <c r="E157" i="93" s="1"/>
  <c r="G157" i="93" s="1"/>
  <c r="J157" i="93" s="1"/>
  <c r="E157" i="94" s="1"/>
  <c r="G157" i="94" s="1"/>
  <c r="J157" i="94" s="1"/>
  <c r="E157" i="95" s="1"/>
  <c r="G157" i="95" s="1"/>
  <c r="J157" i="95" s="1"/>
  <c r="E157" i="96" s="1"/>
  <c r="G157" i="96" s="1"/>
  <c r="J157" i="96" s="1"/>
  <c r="E157" i="97" s="1"/>
  <c r="G157" i="97" s="1"/>
  <c r="J157" i="97" s="1"/>
  <c r="E157" i="98" s="1"/>
  <c r="G157" i="98" s="1"/>
  <c r="J157" i="98" s="1"/>
  <c r="E157" i="99" s="1"/>
  <c r="G157" i="99" s="1"/>
  <c r="J157" i="99" s="1"/>
  <c r="E157" i="100" s="1"/>
  <c r="G157" i="100" s="1"/>
  <c r="J157" i="100" s="1"/>
  <c r="E157" i="101" s="1"/>
  <c r="G157" i="101" s="1"/>
  <c r="J157" i="101" s="1"/>
  <c r="E157" i="102" s="1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E157" i="106" s="1"/>
  <c r="G157" i="106" s="1"/>
  <c r="J157" i="106" s="1"/>
  <c r="E157" i="107" s="1"/>
  <c r="G157" i="107" s="1"/>
  <c r="J157" i="107" s="1"/>
  <c r="E35" i="84"/>
  <c r="E44" i="84"/>
  <c r="E59" i="84"/>
  <c r="E62" i="84"/>
  <c r="E74" i="84"/>
  <c r="E87" i="84"/>
  <c r="E95" i="84"/>
  <c r="E100" i="84"/>
  <c r="E114" i="84"/>
  <c r="E157" i="84"/>
  <c r="E35" i="83"/>
  <c r="E44" i="83"/>
  <c r="E59" i="83"/>
  <c r="E62" i="83"/>
  <c r="E74" i="83"/>
  <c r="E87" i="83"/>
  <c r="E95" i="83"/>
  <c r="E100" i="83"/>
  <c r="E114" i="83"/>
  <c r="E157" i="83"/>
  <c r="E35" i="82"/>
  <c r="E44" i="82"/>
  <c r="E59" i="82"/>
  <c r="E62" i="82"/>
  <c r="E74" i="82"/>
  <c r="E87" i="82"/>
  <c r="E95" i="82"/>
  <c r="E100" i="82"/>
  <c r="E114" i="82"/>
  <c r="E157" i="82"/>
  <c r="E35" i="81"/>
  <c r="E44" i="81"/>
  <c r="E59" i="81"/>
  <c r="E62" i="81"/>
  <c r="E74" i="81"/>
  <c r="E87" i="81"/>
  <c r="E95" i="81"/>
  <c r="E100" i="81"/>
  <c r="E114" i="81"/>
  <c r="E157" i="81"/>
  <c r="E35" i="80"/>
  <c r="E44" i="80"/>
  <c r="E59" i="80"/>
  <c r="E62" i="80"/>
  <c r="E74" i="80"/>
  <c r="E87" i="80"/>
  <c r="E95" i="80"/>
  <c r="E100" i="80"/>
  <c r="E114" i="80"/>
  <c r="E157" i="80"/>
  <c r="E35" i="79"/>
  <c r="E44" i="79"/>
  <c r="E59" i="79"/>
  <c r="E62" i="79"/>
  <c r="E74" i="79"/>
  <c r="E87" i="79"/>
  <c r="E95" i="79"/>
  <c r="E100" i="79"/>
  <c r="E114" i="79"/>
  <c r="E157" i="79"/>
  <c r="E35" i="78"/>
  <c r="E44" i="78"/>
  <c r="E59" i="78"/>
  <c r="E62" i="78"/>
  <c r="E74" i="78"/>
  <c r="E87" i="78"/>
  <c r="E95" i="78"/>
  <c r="E100" i="78"/>
  <c r="E114" i="78"/>
  <c r="E157" i="78"/>
  <c r="E35" i="77"/>
  <c r="E44" i="77"/>
  <c r="E59" i="77"/>
  <c r="E62" i="77"/>
  <c r="E74" i="77"/>
  <c r="E87" i="77"/>
  <c r="E95" i="77"/>
  <c r="E100" i="77"/>
  <c r="E114" i="77"/>
  <c r="E157" i="77"/>
  <c r="N233" i="107"/>
  <c r="N230" i="107"/>
  <c r="W35" i="8" s="1"/>
  <c r="M227" i="107"/>
  <c r="R225" i="107"/>
  <c r="M225" i="107"/>
  <c r="R224" i="107"/>
  <c r="M224" i="107"/>
  <c r="R223" i="107"/>
  <c r="M223" i="107"/>
  <c r="R222" i="107"/>
  <c r="M222" i="107"/>
  <c r="R221" i="107"/>
  <c r="M221" i="107"/>
  <c r="R220" i="107"/>
  <c r="M220" i="107"/>
  <c r="P220" i="107" s="1"/>
  <c r="R219" i="107"/>
  <c r="M219" i="107"/>
  <c r="P219" i="107" s="1"/>
  <c r="R218" i="107"/>
  <c r="M218" i="107"/>
  <c r="P218" i="107" s="1"/>
  <c r="R217" i="107"/>
  <c r="M217" i="107"/>
  <c r="P217" i="107" s="1"/>
  <c r="R216" i="107"/>
  <c r="M216" i="107"/>
  <c r="P216" i="107" s="1"/>
  <c r="R215" i="107"/>
  <c r="M215" i="107"/>
  <c r="R214" i="107"/>
  <c r="M214" i="107"/>
  <c r="R213" i="107"/>
  <c r="M213" i="107"/>
  <c r="R212" i="107"/>
  <c r="M212" i="107"/>
  <c r="R211" i="107"/>
  <c r="M211" i="107"/>
  <c r="R210" i="107"/>
  <c r="M210" i="107"/>
  <c r="R209" i="107"/>
  <c r="M209" i="107"/>
  <c r="R208" i="107"/>
  <c r="M208" i="107"/>
  <c r="R207" i="107"/>
  <c r="M207" i="107"/>
  <c r="R206" i="107"/>
  <c r="M206" i="107"/>
  <c r="R205" i="107"/>
  <c r="M205" i="107"/>
  <c r="R204" i="107"/>
  <c r="M204" i="107"/>
  <c r="R203" i="107"/>
  <c r="M203" i="107"/>
  <c r="R202" i="107"/>
  <c r="M202" i="107"/>
  <c r="R201" i="107"/>
  <c r="M201" i="107"/>
  <c r="R200" i="107"/>
  <c r="M200" i="107"/>
  <c r="R199" i="107"/>
  <c r="M199" i="107"/>
  <c r="R198" i="107"/>
  <c r="M198" i="107"/>
  <c r="R197" i="107"/>
  <c r="M197" i="107"/>
  <c r="R196" i="107"/>
  <c r="M196" i="107"/>
  <c r="R195" i="107"/>
  <c r="M195" i="107"/>
  <c r="R194" i="107"/>
  <c r="M194" i="107"/>
  <c r="R193" i="107"/>
  <c r="M193" i="107"/>
  <c r="R192" i="107"/>
  <c r="M192" i="107"/>
  <c r="R191" i="107"/>
  <c r="M191" i="107"/>
  <c r="R190" i="107"/>
  <c r="M190" i="107"/>
  <c r="R189" i="107"/>
  <c r="M189" i="107"/>
  <c r="R188" i="107"/>
  <c r="M188" i="107"/>
  <c r="R187" i="107"/>
  <c r="M187" i="107"/>
  <c r="R186" i="107"/>
  <c r="M186" i="107"/>
  <c r="R185" i="107"/>
  <c r="M185" i="107"/>
  <c r="R184" i="107"/>
  <c r="M184" i="107"/>
  <c r="R183" i="107"/>
  <c r="M183" i="107"/>
  <c r="R182" i="107"/>
  <c r="M182" i="107"/>
  <c r="R181" i="107"/>
  <c r="M181" i="107"/>
  <c r="R180" i="107"/>
  <c r="M180" i="107"/>
  <c r="R179" i="107"/>
  <c r="M179" i="107"/>
  <c r="P179" i="107" s="1"/>
  <c r="R178" i="107"/>
  <c r="M178" i="107"/>
  <c r="R177" i="107"/>
  <c r="M177" i="107"/>
  <c r="R176" i="107"/>
  <c r="M176" i="107"/>
  <c r="R175" i="107"/>
  <c r="M175" i="107"/>
  <c r="R174" i="107"/>
  <c r="M174" i="107"/>
  <c r="R173" i="107"/>
  <c r="M173" i="107"/>
  <c r="R172" i="107"/>
  <c r="M172" i="107"/>
  <c r="R171" i="107"/>
  <c r="M171" i="107"/>
  <c r="R170" i="107"/>
  <c r="M170" i="107"/>
  <c r="R169" i="107"/>
  <c r="M169" i="107"/>
  <c r="R168" i="107"/>
  <c r="M168" i="107"/>
  <c r="R167" i="107"/>
  <c r="M167" i="107"/>
  <c r="P167" i="107" s="1"/>
  <c r="R166" i="107"/>
  <c r="M166" i="107"/>
  <c r="R165" i="107"/>
  <c r="M165" i="107"/>
  <c r="R164" i="107"/>
  <c r="M164" i="107"/>
  <c r="R163" i="107"/>
  <c r="M163" i="107"/>
  <c r="R162" i="107"/>
  <c r="M162" i="107"/>
  <c r="R161" i="107"/>
  <c r="M161" i="107"/>
  <c r="R160" i="107"/>
  <c r="M160" i="107"/>
  <c r="R159" i="107"/>
  <c r="M159" i="107"/>
  <c r="R158" i="107"/>
  <c r="M158" i="107"/>
  <c r="M157" i="107"/>
  <c r="R156" i="107"/>
  <c r="M156" i="107"/>
  <c r="P156" i="107" s="1"/>
  <c r="R155" i="107"/>
  <c r="M155" i="107"/>
  <c r="R154" i="107"/>
  <c r="M154" i="107"/>
  <c r="P154" i="107" s="1"/>
  <c r="R153" i="107"/>
  <c r="M153" i="107"/>
  <c r="R152" i="107"/>
  <c r="M152" i="107"/>
  <c r="R151" i="107"/>
  <c r="M151" i="107"/>
  <c r="R150" i="107"/>
  <c r="M150" i="107"/>
  <c r="R149" i="107"/>
  <c r="M149" i="107"/>
  <c r="R148" i="107"/>
  <c r="M148" i="107"/>
  <c r="R147" i="107"/>
  <c r="M147" i="107"/>
  <c r="R146" i="107"/>
  <c r="M146" i="107"/>
  <c r="R145" i="107"/>
  <c r="M145" i="107"/>
  <c r="R144" i="107"/>
  <c r="M144" i="107"/>
  <c r="R143" i="107"/>
  <c r="M143" i="107"/>
  <c r="R142" i="107"/>
  <c r="M142" i="107"/>
  <c r="R141" i="107"/>
  <c r="M141" i="107"/>
  <c r="R140" i="107"/>
  <c r="M140" i="107"/>
  <c r="R139" i="107"/>
  <c r="M139" i="107"/>
  <c r="R138" i="107"/>
  <c r="M138" i="107"/>
  <c r="R137" i="107"/>
  <c r="M137" i="107"/>
  <c r="R136" i="107"/>
  <c r="M136" i="107"/>
  <c r="P136" i="107" s="1"/>
  <c r="R135" i="107"/>
  <c r="M135" i="107"/>
  <c r="P135" i="107" s="1"/>
  <c r="R134" i="107"/>
  <c r="M134" i="107"/>
  <c r="R133" i="107"/>
  <c r="M133" i="107"/>
  <c r="R132" i="107"/>
  <c r="M132" i="107"/>
  <c r="R131" i="107"/>
  <c r="M131" i="107"/>
  <c r="R130" i="107"/>
  <c r="M130" i="107"/>
  <c r="R129" i="107"/>
  <c r="M129" i="107"/>
  <c r="R128" i="107"/>
  <c r="M128" i="107"/>
  <c r="R127" i="107"/>
  <c r="M127" i="107"/>
  <c r="R126" i="107"/>
  <c r="M126" i="107"/>
  <c r="R125" i="107"/>
  <c r="M125" i="107"/>
  <c r="R124" i="107"/>
  <c r="M124" i="107"/>
  <c r="R123" i="107"/>
  <c r="M123" i="107"/>
  <c r="R122" i="107"/>
  <c r="M122" i="107"/>
  <c r="R121" i="107"/>
  <c r="M121" i="107"/>
  <c r="R120" i="107"/>
  <c r="M120" i="107"/>
  <c r="R119" i="107"/>
  <c r="M119" i="107"/>
  <c r="R118" i="107"/>
  <c r="M118" i="107"/>
  <c r="P118" i="107" s="1"/>
  <c r="R117" i="107"/>
  <c r="M117" i="107"/>
  <c r="R116" i="107"/>
  <c r="M116" i="107"/>
  <c r="R115" i="107"/>
  <c r="M115" i="107"/>
  <c r="M114" i="107"/>
  <c r="R113" i="107"/>
  <c r="M113" i="107"/>
  <c r="R112" i="107"/>
  <c r="M112" i="107"/>
  <c r="R111" i="107"/>
  <c r="M111" i="107"/>
  <c r="R110" i="107"/>
  <c r="M110" i="107"/>
  <c r="R109" i="107"/>
  <c r="M109" i="107"/>
  <c r="R108" i="107"/>
  <c r="M108" i="107"/>
  <c r="R107" i="107"/>
  <c r="M107" i="107"/>
  <c r="R106" i="107"/>
  <c r="M106" i="107"/>
  <c r="R105" i="107"/>
  <c r="M105" i="107"/>
  <c r="R104" i="107"/>
  <c r="M104" i="107"/>
  <c r="R103" i="107"/>
  <c r="M103" i="107"/>
  <c r="R102" i="107"/>
  <c r="M102" i="107"/>
  <c r="P102" i="107" s="1"/>
  <c r="R101" i="107"/>
  <c r="M101" i="107"/>
  <c r="M100" i="107"/>
  <c r="R99" i="107"/>
  <c r="M99" i="107"/>
  <c r="P99" i="107" s="1"/>
  <c r="R98" i="107"/>
  <c r="M98" i="107"/>
  <c r="P98" i="107" s="1"/>
  <c r="R97" i="107"/>
  <c r="M97" i="107"/>
  <c r="R96" i="107"/>
  <c r="M96" i="107"/>
  <c r="M95" i="107"/>
  <c r="R94" i="107"/>
  <c r="M94" i="107"/>
  <c r="R93" i="107"/>
  <c r="M93" i="107"/>
  <c r="R92" i="107"/>
  <c r="M92" i="107"/>
  <c r="R91" i="107"/>
  <c r="M91" i="107"/>
  <c r="R90" i="107"/>
  <c r="M90" i="107"/>
  <c r="R89" i="107"/>
  <c r="M89" i="107"/>
  <c r="R88" i="107"/>
  <c r="M88" i="107"/>
  <c r="R86" i="107"/>
  <c r="M86" i="107"/>
  <c r="R85" i="107"/>
  <c r="M85" i="107"/>
  <c r="R84" i="107"/>
  <c r="M84" i="107"/>
  <c r="R83" i="107"/>
  <c r="M83" i="107"/>
  <c r="R82" i="107"/>
  <c r="M82" i="107"/>
  <c r="R81" i="107"/>
  <c r="M81" i="107"/>
  <c r="R80" i="107"/>
  <c r="M80" i="107"/>
  <c r="R79" i="107"/>
  <c r="M79" i="107"/>
  <c r="R78" i="107"/>
  <c r="M78" i="107"/>
  <c r="R77" i="107"/>
  <c r="M77" i="107"/>
  <c r="R76" i="107"/>
  <c r="M76" i="107"/>
  <c r="R75" i="107"/>
  <c r="M75" i="107"/>
  <c r="P75" i="107" s="1"/>
  <c r="M74" i="107"/>
  <c r="R73" i="107"/>
  <c r="M73" i="107"/>
  <c r="R72" i="107"/>
  <c r="M72" i="107"/>
  <c r="R71" i="107"/>
  <c r="M71" i="107"/>
  <c r="R70" i="107"/>
  <c r="M70" i="107"/>
  <c r="R69" i="107"/>
  <c r="M69" i="107"/>
  <c r="R68" i="107"/>
  <c r="M68" i="107"/>
  <c r="R67" i="107"/>
  <c r="M67" i="107"/>
  <c r="R66" i="107"/>
  <c r="M66" i="107"/>
  <c r="R65" i="107"/>
  <c r="M65" i="107"/>
  <c r="R64" i="107"/>
  <c r="M64" i="107"/>
  <c r="R63" i="107"/>
  <c r="M63" i="107"/>
  <c r="P63" i="107" s="1"/>
  <c r="R62" i="107"/>
  <c r="M62" i="107"/>
  <c r="R61" i="107"/>
  <c r="M61" i="107"/>
  <c r="R60" i="107"/>
  <c r="M60" i="107"/>
  <c r="R59" i="107"/>
  <c r="M59" i="107"/>
  <c r="R58" i="107"/>
  <c r="M58" i="107"/>
  <c r="R57" i="107"/>
  <c r="M57" i="107"/>
  <c r="R56" i="107"/>
  <c r="M56" i="107"/>
  <c r="R55" i="107"/>
  <c r="M55" i="107"/>
  <c r="R54" i="107"/>
  <c r="M54" i="107"/>
  <c r="R53" i="107"/>
  <c r="M53" i="107"/>
  <c r="R52" i="107"/>
  <c r="M52" i="107"/>
  <c r="R51" i="107"/>
  <c r="M51" i="107"/>
  <c r="R50" i="107"/>
  <c r="M50" i="107"/>
  <c r="P50" i="107" s="1"/>
  <c r="R49" i="107"/>
  <c r="M49" i="107"/>
  <c r="R48" i="107"/>
  <c r="M48" i="107"/>
  <c r="R47" i="107"/>
  <c r="M47" i="107"/>
  <c r="R46" i="107"/>
  <c r="M46" i="107"/>
  <c r="R45" i="107"/>
  <c r="M45" i="107"/>
  <c r="P45" i="107" s="1"/>
  <c r="M44" i="107"/>
  <c r="R43" i="107"/>
  <c r="M43" i="107"/>
  <c r="R42" i="107"/>
  <c r="M42" i="107"/>
  <c r="R41" i="107"/>
  <c r="M41" i="107"/>
  <c r="R40" i="107"/>
  <c r="M40" i="107"/>
  <c r="R39" i="107"/>
  <c r="M39" i="107"/>
  <c r="R38" i="107"/>
  <c r="M38" i="107"/>
  <c r="R37" i="107"/>
  <c r="M37" i="107"/>
  <c r="R36" i="107"/>
  <c r="M36" i="107"/>
  <c r="R35" i="107"/>
  <c r="M35" i="107"/>
  <c r="R34" i="107"/>
  <c r="M34" i="107"/>
  <c r="P34" i="107" s="1"/>
  <c r="R33" i="107"/>
  <c r="M33" i="107"/>
  <c r="R32" i="107"/>
  <c r="M32" i="107"/>
  <c r="R31" i="107"/>
  <c r="M31" i="107"/>
  <c r="R30" i="107"/>
  <c r="M30" i="107"/>
  <c r="R29" i="107"/>
  <c r="M29" i="107"/>
  <c r="R28" i="107"/>
  <c r="M28" i="107"/>
  <c r="R27" i="107"/>
  <c r="M27" i="107"/>
  <c r="R26" i="107"/>
  <c r="M26" i="107"/>
  <c r="R25" i="107"/>
  <c r="M25" i="107"/>
  <c r="R24" i="107"/>
  <c r="M24" i="107"/>
  <c r="R23" i="107"/>
  <c r="M23" i="107"/>
  <c r="R22" i="107"/>
  <c r="M22" i="107"/>
  <c r="P22" i="107" s="1"/>
  <c r="R21" i="107"/>
  <c r="M21" i="107"/>
  <c r="R20" i="107"/>
  <c r="M20" i="107"/>
  <c r="R19" i="107"/>
  <c r="M19" i="107"/>
  <c r="R18" i="107"/>
  <c r="M18" i="107"/>
  <c r="R17" i="107"/>
  <c r="M17" i="107"/>
  <c r="R16" i="107"/>
  <c r="M16" i="107"/>
  <c r="R15" i="107"/>
  <c r="M15" i="107"/>
  <c r="R14" i="107"/>
  <c r="M14" i="107"/>
  <c r="R13" i="107"/>
  <c r="M13" i="107"/>
  <c r="R12" i="107"/>
  <c r="M12" i="107"/>
  <c r="R11" i="107"/>
  <c r="M11" i="107"/>
  <c r="R10" i="107"/>
  <c r="M10" i="107"/>
  <c r="R9" i="107"/>
  <c r="M9" i="107"/>
  <c r="R8" i="107"/>
  <c r="M8" i="107"/>
  <c r="R7" i="107"/>
  <c r="M7" i="107"/>
  <c r="R6" i="107"/>
  <c r="M6" i="107"/>
  <c r="P6" i="107" s="1"/>
  <c r="R5" i="107"/>
  <c r="M5" i="107"/>
  <c r="N233" i="106"/>
  <c r="S34" i="8" s="1"/>
  <c r="N230" i="106"/>
  <c r="W34" i="8" s="1"/>
  <c r="M227" i="106"/>
  <c r="R225" i="106"/>
  <c r="M225" i="106"/>
  <c r="R224" i="106"/>
  <c r="M224" i="106"/>
  <c r="R223" i="106"/>
  <c r="M223" i="106"/>
  <c r="R222" i="106"/>
  <c r="M222" i="106"/>
  <c r="R221" i="106"/>
  <c r="M221" i="106"/>
  <c r="R220" i="106"/>
  <c r="M220" i="106"/>
  <c r="P220" i="106" s="1"/>
  <c r="R219" i="106"/>
  <c r="M219" i="106"/>
  <c r="P219" i="106" s="1"/>
  <c r="R218" i="106"/>
  <c r="M218" i="106"/>
  <c r="P218" i="106" s="1"/>
  <c r="R217" i="106"/>
  <c r="M217" i="106"/>
  <c r="P217" i="106" s="1"/>
  <c r="R216" i="106"/>
  <c r="M216" i="106"/>
  <c r="P216" i="106" s="1"/>
  <c r="R215" i="106"/>
  <c r="M215" i="106"/>
  <c r="R214" i="106"/>
  <c r="M214" i="106"/>
  <c r="R213" i="106"/>
  <c r="M213" i="106"/>
  <c r="R212" i="106"/>
  <c r="M212" i="106"/>
  <c r="R211" i="106"/>
  <c r="M211" i="106"/>
  <c r="R210" i="106"/>
  <c r="M210" i="106"/>
  <c r="R209" i="106"/>
  <c r="M209" i="106"/>
  <c r="R208" i="106"/>
  <c r="M208" i="106"/>
  <c r="R207" i="106"/>
  <c r="M207" i="106"/>
  <c r="R206" i="106"/>
  <c r="M206" i="106"/>
  <c r="R205" i="106"/>
  <c r="M205" i="106"/>
  <c r="R204" i="106"/>
  <c r="M204" i="106"/>
  <c r="R203" i="106"/>
  <c r="M203" i="106"/>
  <c r="R202" i="106"/>
  <c r="M202" i="106"/>
  <c r="R201" i="106"/>
  <c r="M201" i="106"/>
  <c r="R200" i="106"/>
  <c r="M200" i="106"/>
  <c r="R199" i="106"/>
  <c r="M199" i="106"/>
  <c r="R198" i="106"/>
  <c r="M198" i="106"/>
  <c r="R197" i="106"/>
  <c r="M197" i="106"/>
  <c r="R196" i="106"/>
  <c r="M196" i="106"/>
  <c r="R195" i="106"/>
  <c r="M195" i="106"/>
  <c r="R194" i="106"/>
  <c r="M194" i="106"/>
  <c r="R193" i="106"/>
  <c r="M193" i="106"/>
  <c r="R192" i="106"/>
  <c r="M192" i="106"/>
  <c r="R191" i="106"/>
  <c r="M191" i="106"/>
  <c r="R190" i="106"/>
  <c r="M190" i="106"/>
  <c r="R189" i="106"/>
  <c r="M189" i="106"/>
  <c r="R188" i="106"/>
  <c r="M188" i="106"/>
  <c r="R187" i="106"/>
  <c r="M187" i="106"/>
  <c r="R186" i="106"/>
  <c r="M186" i="106"/>
  <c r="R185" i="106"/>
  <c r="M185" i="106"/>
  <c r="R184" i="106"/>
  <c r="M184" i="106"/>
  <c r="R183" i="106"/>
  <c r="M183" i="106"/>
  <c r="R182" i="106"/>
  <c r="M182" i="106"/>
  <c r="R181" i="106"/>
  <c r="M181" i="106"/>
  <c r="R180" i="106"/>
  <c r="M180" i="106"/>
  <c r="R179" i="106"/>
  <c r="M179" i="106"/>
  <c r="P179" i="106" s="1"/>
  <c r="R178" i="106"/>
  <c r="M178" i="106"/>
  <c r="R177" i="106"/>
  <c r="M177" i="106"/>
  <c r="R176" i="106"/>
  <c r="M176" i="106"/>
  <c r="R175" i="106"/>
  <c r="M175" i="106"/>
  <c r="R174" i="106"/>
  <c r="M174" i="106"/>
  <c r="R173" i="106"/>
  <c r="M173" i="106"/>
  <c r="R172" i="106"/>
  <c r="M172" i="106"/>
  <c r="R171" i="106"/>
  <c r="M171" i="106"/>
  <c r="R170" i="106"/>
  <c r="M170" i="106"/>
  <c r="R169" i="106"/>
  <c r="M169" i="106"/>
  <c r="R168" i="106"/>
  <c r="M168" i="106"/>
  <c r="R167" i="106"/>
  <c r="M167" i="106"/>
  <c r="P167" i="106" s="1"/>
  <c r="R166" i="106"/>
  <c r="M166" i="106"/>
  <c r="R165" i="106"/>
  <c r="M165" i="106"/>
  <c r="R164" i="106"/>
  <c r="M164" i="106"/>
  <c r="P164" i="106" s="1"/>
  <c r="R163" i="106"/>
  <c r="M163" i="106"/>
  <c r="R162" i="106"/>
  <c r="M162" i="106"/>
  <c r="R161" i="106"/>
  <c r="M161" i="106"/>
  <c r="R160" i="106"/>
  <c r="M160" i="106"/>
  <c r="R159" i="106"/>
  <c r="M159" i="106"/>
  <c r="R158" i="106"/>
  <c r="M158" i="106"/>
  <c r="M157" i="106"/>
  <c r="R156" i="106"/>
  <c r="M156" i="106"/>
  <c r="R155" i="106"/>
  <c r="M155" i="106"/>
  <c r="R154" i="106"/>
  <c r="M154" i="106"/>
  <c r="R153" i="106"/>
  <c r="M153" i="106"/>
  <c r="R152" i="106"/>
  <c r="M152" i="106"/>
  <c r="R151" i="106"/>
  <c r="M151" i="106"/>
  <c r="R150" i="106"/>
  <c r="M150" i="106"/>
  <c r="R149" i="106"/>
  <c r="M149" i="106"/>
  <c r="R148" i="106"/>
  <c r="M148" i="106"/>
  <c r="R147" i="106"/>
  <c r="M147" i="106"/>
  <c r="R146" i="106"/>
  <c r="M146" i="106"/>
  <c r="R145" i="106"/>
  <c r="M145" i="106"/>
  <c r="R144" i="106"/>
  <c r="M144" i="106"/>
  <c r="R143" i="106"/>
  <c r="M143" i="106"/>
  <c r="R142" i="106"/>
  <c r="M142" i="106"/>
  <c r="R141" i="106"/>
  <c r="M141" i="106"/>
  <c r="R140" i="106"/>
  <c r="M140" i="106"/>
  <c r="R139" i="106"/>
  <c r="M139" i="106"/>
  <c r="R138" i="106"/>
  <c r="M138" i="106"/>
  <c r="R137" i="106"/>
  <c r="M137" i="106"/>
  <c r="R136" i="106"/>
  <c r="M136" i="106"/>
  <c r="R135" i="106"/>
  <c r="M135" i="106"/>
  <c r="R134" i="106"/>
  <c r="M134" i="106"/>
  <c r="R133" i="106"/>
  <c r="M133" i="106"/>
  <c r="R132" i="106"/>
  <c r="M132" i="106"/>
  <c r="R131" i="106"/>
  <c r="M131" i="106"/>
  <c r="R130" i="106"/>
  <c r="M130" i="106"/>
  <c r="R129" i="106"/>
  <c r="M129" i="106"/>
  <c r="R128" i="106"/>
  <c r="M128" i="106"/>
  <c r="R127" i="106"/>
  <c r="M127" i="106"/>
  <c r="R126" i="106"/>
  <c r="M126" i="106"/>
  <c r="R125" i="106"/>
  <c r="M125" i="106"/>
  <c r="R124" i="106"/>
  <c r="M124" i="106"/>
  <c r="R123" i="106"/>
  <c r="M123" i="106"/>
  <c r="R122" i="106"/>
  <c r="M122" i="106"/>
  <c r="R121" i="106"/>
  <c r="M121" i="106"/>
  <c r="R120" i="106"/>
  <c r="M120" i="106"/>
  <c r="R119" i="106"/>
  <c r="M119" i="106"/>
  <c r="R118" i="106"/>
  <c r="M118" i="106"/>
  <c r="R117" i="106"/>
  <c r="M117" i="106"/>
  <c r="R116" i="106"/>
  <c r="M116" i="106"/>
  <c r="R115" i="106"/>
  <c r="M115" i="106"/>
  <c r="M114" i="106"/>
  <c r="R113" i="106"/>
  <c r="M113" i="106"/>
  <c r="R112" i="106"/>
  <c r="M112" i="106"/>
  <c r="R111" i="106"/>
  <c r="M111" i="106"/>
  <c r="R110" i="106"/>
  <c r="M110" i="106"/>
  <c r="P110" i="106" s="1"/>
  <c r="R109" i="106"/>
  <c r="M109" i="106"/>
  <c r="R108" i="106"/>
  <c r="M108" i="106"/>
  <c r="R107" i="106"/>
  <c r="M107" i="106"/>
  <c r="R106" i="106"/>
  <c r="M106" i="106"/>
  <c r="R105" i="106"/>
  <c r="M105" i="106"/>
  <c r="R104" i="106"/>
  <c r="M104" i="106"/>
  <c r="R103" i="106"/>
  <c r="M103" i="106"/>
  <c r="R102" i="106"/>
  <c r="M102" i="106"/>
  <c r="P102" i="106" s="1"/>
  <c r="R101" i="106"/>
  <c r="M101" i="106"/>
  <c r="M100" i="106"/>
  <c r="R99" i="106"/>
  <c r="M99" i="106"/>
  <c r="R98" i="106"/>
  <c r="M98" i="106"/>
  <c r="P98" i="106" s="1"/>
  <c r="R97" i="106"/>
  <c r="M97" i="106"/>
  <c r="R96" i="106"/>
  <c r="M96" i="106"/>
  <c r="M95" i="106"/>
  <c r="R94" i="106"/>
  <c r="M94" i="106"/>
  <c r="R93" i="106"/>
  <c r="M93" i="106"/>
  <c r="R92" i="106"/>
  <c r="M92" i="106"/>
  <c r="R91" i="106"/>
  <c r="M91" i="106"/>
  <c r="R90" i="106"/>
  <c r="M90" i="106"/>
  <c r="R89" i="106"/>
  <c r="M89" i="106"/>
  <c r="R88" i="106"/>
  <c r="M88" i="106"/>
  <c r="R86" i="106"/>
  <c r="M86" i="106"/>
  <c r="R85" i="106"/>
  <c r="M85" i="106"/>
  <c r="R84" i="106"/>
  <c r="M84" i="106"/>
  <c r="R83" i="106"/>
  <c r="M83" i="106"/>
  <c r="R82" i="106"/>
  <c r="M82" i="106"/>
  <c r="R81" i="106"/>
  <c r="M81" i="106"/>
  <c r="R80" i="106"/>
  <c r="M80" i="106"/>
  <c r="R79" i="106"/>
  <c r="M79" i="106"/>
  <c r="R78" i="106"/>
  <c r="M78" i="106"/>
  <c r="R77" i="106"/>
  <c r="M77" i="106"/>
  <c r="R76" i="106"/>
  <c r="M76" i="106"/>
  <c r="R75" i="106"/>
  <c r="M75" i="106"/>
  <c r="P75" i="106" s="1"/>
  <c r="M74" i="106"/>
  <c r="R73" i="106"/>
  <c r="M73" i="106"/>
  <c r="R72" i="106"/>
  <c r="M72" i="106"/>
  <c r="R71" i="106"/>
  <c r="M71" i="106"/>
  <c r="R70" i="106"/>
  <c r="M70" i="106"/>
  <c r="R69" i="106"/>
  <c r="M69" i="106"/>
  <c r="R68" i="106"/>
  <c r="M68" i="106"/>
  <c r="R67" i="106"/>
  <c r="M67" i="106"/>
  <c r="R66" i="106"/>
  <c r="M66" i="106"/>
  <c r="R65" i="106"/>
  <c r="M65" i="106"/>
  <c r="R64" i="106"/>
  <c r="M64" i="106"/>
  <c r="R63" i="106"/>
  <c r="M63" i="106"/>
  <c r="R62" i="106"/>
  <c r="M62" i="106"/>
  <c r="R61" i="106"/>
  <c r="M61" i="106"/>
  <c r="R60" i="106"/>
  <c r="M60" i="106"/>
  <c r="R59" i="106"/>
  <c r="M59" i="106"/>
  <c r="R58" i="106"/>
  <c r="M58" i="106"/>
  <c r="R57" i="106"/>
  <c r="M57" i="106"/>
  <c r="R56" i="106"/>
  <c r="M56" i="106"/>
  <c r="R55" i="106"/>
  <c r="M55" i="106"/>
  <c r="R54" i="106"/>
  <c r="M54" i="106"/>
  <c r="R53" i="106"/>
  <c r="M53" i="106"/>
  <c r="R52" i="106"/>
  <c r="M52" i="106"/>
  <c r="R51" i="106"/>
  <c r="M51" i="106"/>
  <c r="R50" i="106"/>
  <c r="M50" i="106"/>
  <c r="R49" i="106"/>
  <c r="M49" i="106"/>
  <c r="R48" i="106"/>
  <c r="M48" i="106"/>
  <c r="R47" i="106"/>
  <c r="M47" i="106"/>
  <c r="R46" i="106"/>
  <c r="M46" i="106"/>
  <c r="R45" i="106"/>
  <c r="M45" i="106"/>
  <c r="M44" i="106"/>
  <c r="R43" i="106"/>
  <c r="M43" i="106"/>
  <c r="R42" i="106"/>
  <c r="M42" i="106"/>
  <c r="R41" i="106"/>
  <c r="M41" i="106"/>
  <c r="R40" i="106"/>
  <c r="M40" i="106"/>
  <c r="R39" i="106"/>
  <c r="M39" i="106"/>
  <c r="R38" i="106"/>
  <c r="M38" i="106"/>
  <c r="R37" i="106"/>
  <c r="M37" i="106"/>
  <c r="R36" i="106"/>
  <c r="M36" i="106"/>
  <c r="R35" i="106"/>
  <c r="M35" i="106"/>
  <c r="R34" i="106"/>
  <c r="M34" i="106"/>
  <c r="R33" i="106"/>
  <c r="M33" i="106"/>
  <c r="R32" i="106"/>
  <c r="M32" i="106"/>
  <c r="R31" i="106"/>
  <c r="M31" i="106"/>
  <c r="R30" i="106"/>
  <c r="M30" i="106"/>
  <c r="R29" i="106"/>
  <c r="M29" i="106"/>
  <c r="R28" i="106"/>
  <c r="M28" i="106"/>
  <c r="R27" i="106"/>
  <c r="M27" i="106"/>
  <c r="R26" i="106"/>
  <c r="M26" i="106"/>
  <c r="R25" i="106"/>
  <c r="M25" i="106"/>
  <c r="R24" i="106"/>
  <c r="M24" i="106"/>
  <c r="R23" i="106"/>
  <c r="M23" i="106"/>
  <c r="R22" i="106"/>
  <c r="M22" i="106"/>
  <c r="P22" i="106" s="1"/>
  <c r="R21" i="106"/>
  <c r="M21" i="106"/>
  <c r="R20" i="106"/>
  <c r="M20" i="106"/>
  <c r="R19" i="106"/>
  <c r="M19" i="106"/>
  <c r="R18" i="106"/>
  <c r="M18" i="106"/>
  <c r="R17" i="106"/>
  <c r="M17" i="106"/>
  <c r="R16" i="106"/>
  <c r="M16" i="106"/>
  <c r="R15" i="106"/>
  <c r="M15" i="106"/>
  <c r="R14" i="106"/>
  <c r="M14" i="106"/>
  <c r="R13" i="106"/>
  <c r="M13" i="106"/>
  <c r="R12" i="106"/>
  <c r="M12" i="106"/>
  <c r="R11" i="106"/>
  <c r="M11" i="106"/>
  <c r="R10" i="106"/>
  <c r="M10" i="106"/>
  <c r="R9" i="106"/>
  <c r="M9" i="106"/>
  <c r="R8" i="106"/>
  <c r="M8" i="106"/>
  <c r="R7" i="106"/>
  <c r="M7" i="106"/>
  <c r="R6" i="106"/>
  <c r="M6" i="106"/>
  <c r="P6" i="106" s="1"/>
  <c r="R5" i="106"/>
  <c r="M5" i="106"/>
  <c r="N233" i="105"/>
  <c r="S33" i="8" s="1"/>
  <c r="N230" i="105"/>
  <c r="M227" i="105"/>
  <c r="R225" i="105"/>
  <c r="M225" i="105"/>
  <c r="R224" i="105"/>
  <c r="M224" i="105"/>
  <c r="R223" i="105"/>
  <c r="M223" i="105"/>
  <c r="R222" i="105"/>
  <c r="M222" i="105"/>
  <c r="R221" i="105"/>
  <c r="M221" i="105"/>
  <c r="R220" i="105"/>
  <c r="M220" i="105"/>
  <c r="P220" i="105" s="1"/>
  <c r="R219" i="105"/>
  <c r="M219" i="105"/>
  <c r="P219" i="105" s="1"/>
  <c r="R218" i="105"/>
  <c r="M218" i="105"/>
  <c r="P218" i="105" s="1"/>
  <c r="R217" i="105"/>
  <c r="M217" i="105"/>
  <c r="P217" i="105" s="1"/>
  <c r="R216" i="105"/>
  <c r="M216" i="105"/>
  <c r="P216" i="105" s="1"/>
  <c r="R215" i="105"/>
  <c r="M215" i="105"/>
  <c r="R214" i="105"/>
  <c r="M214" i="105"/>
  <c r="R213" i="105"/>
  <c r="M213" i="105"/>
  <c r="R212" i="105"/>
  <c r="M212" i="105"/>
  <c r="R211" i="105"/>
  <c r="M211" i="105"/>
  <c r="R210" i="105"/>
  <c r="M210" i="105"/>
  <c r="R209" i="105"/>
  <c r="M209" i="105"/>
  <c r="R208" i="105"/>
  <c r="M208" i="105"/>
  <c r="R207" i="105"/>
  <c r="M207" i="105"/>
  <c r="R206" i="105"/>
  <c r="M206" i="105"/>
  <c r="R205" i="105"/>
  <c r="M205" i="105"/>
  <c r="R204" i="105"/>
  <c r="M204" i="105"/>
  <c r="R203" i="105"/>
  <c r="M203" i="105"/>
  <c r="R202" i="105"/>
  <c r="M202" i="105"/>
  <c r="R201" i="105"/>
  <c r="M201" i="105"/>
  <c r="R200" i="105"/>
  <c r="M200" i="105"/>
  <c r="R199" i="105"/>
  <c r="M199" i="105"/>
  <c r="R198" i="105"/>
  <c r="M198" i="105"/>
  <c r="R197" i="105"/>
  <c r="M197" i="105"/>
  <c r="R196" i="105"/>
  <c r="M196" i="105"/>
  <c r="R195" i="105"/>
  <c r="M195" i="105"/>
  <c r="R194" i="105"/>
  <c r="M194" i="105"/>
  <c r="R193" i="105"/>
  <c r="M193" i="105"/>
  <c r="R192" i="105"/>
  <c r="M192" i="105"/>
  <c r="R191" i="105"/>
  <c r="M191" i="105"/>
  <c r="R190" i="105"/>
  <c r="M190" i="105"/>
  <c r="R189" i="105"/>
  <c r="M189" i="105"/>
  <c r="R188" i="105"/>
  <c r="M188" i="105"/>
  <c r="R187" i="105"/>
  <c r="M187" i="105"/>
  <c r="R186" i="105"/>
  <c r="M186" i="105"/>
  <c r="R185" i="105"/>
  <c r="M185" i="105"/>
  <c r="R184" i="105"/>
  <c r="M184" i="105"/>
  <c r="R183" i="105"/>
  <c r="M183" i="105"/>
  <c r="R182" i="105"/>
  <c r="M182" i="105"/>
  <c r="R181" i="105"/>
  <c r="M181" i="105"/>
  <c r="R180" i="105"/>
  <c r="M180" i="105"/>
  <c r="R179" i="105"/>
  <c r="M179" i="105"/>
  <c r="R178" i="105"/>
  <c r="M178" i="105"/>
  <c r="R177" i="105"/>
  <c r="M177" i="105"/>
  <c r="R176" i="105"/>
  <c r="M176" i="105"/>
  <c r="R175" i="105"/>
  <c r="M175" i="105"/>
  <c r="R174" i="105"/>
  <c r="M174" i="105"/>
  <c r="R173" i="105"/>
  <c r="M173" i="105"/>
  <c r="R172" i="105"/>
  <c r="M172" i="105"/>
  <c r="R171" i="105"/>
  <c r="M171" i="105"/>
  <c r="R170" i="105"/>
  <c r="M170" i="105"/>
  <c r="R169" i="105"/>
  <c r="M169" i="105"/>
  <c r="R168" i="105"/>
  <c r="M168" i="105"/>
  <c r="R167" i="105"/>
  <c r="M167" i="105"/>
  <c r="R166" i="105"/>
  <c r="M166" i="105"/>
  <c r="R165" i="105"/>
  <c r="M165" i="105"/>
  <c r="R164" i="105"/>
  <c r="M164" i="105"/>
  <c r="P164" i="105" s="1"/>
  <c r="R163" i="105"/>
  <c r="M163" i="105"/>
  <c r="R162" i="105"/>
  <c r="M162" i="105"/>
  <c r="R161" i="105"/>
  <c r="M161" i="105"/>
  <c r="R160" i="105"/>
  <c r="M160" i="105"/>
  <c r="R159" i="105"/>
  <c r="M159" i="105"/>
  <c r="R158" i="105"/>
  <c r="M158" i="105"/>
  <c r="M157" i="105"/>
  <c r="R156" i="105"/>
  <c r="M156" i="105"/>
  <c r="R155" i="105"/>
  <c r="M155" i="105"/>
  <c r="R154" i="105"/>
  <c r="M154" i="105"/>
  <c r="R153" i="105"/>
  <c r="M153" i="105"/>
  <c r="R152" i="105"/>
  <c r="M152" i="105"/>
  <c r="R151" i="105"/>
  <c r="M151" i="105"/>
  <c r="R150" i="105"/>
  <c r="M150" i="105"/>
  <c r="R149" i="105"/>
  <c r="M149" i="105"/>
  <c r="R148" i="105"/>
  <c r="M148" i="105"/>
  <c r="R147" i="105"/>
  <c r="M147" i="105"/>
  <c r="R146" i="105"/>
  <c r="M146" i="105"/>
  <c r="R145" i="105"/>
  <c r="M145" i="105"/>
  <c r="R144" i="105"/>
  <c r="M144" i="105"/>
  <c r="R143" i="105"/>
  <c r="M143" i="105"/>
  <c r="R142" i="105"/>
  <c r="M142" i="105"/>
  <c r="R141" i="105"/>
  <c r="M141" i="105"/>
  <c r="R140" i="105"/>
  <c r="M140" i="105"/>
  <c r="R139" i="105"/>
  <c r="M139" i="105"/>
  <c r="R138" i="105"/>
  <c r="M138" i="105"/>
  <c r="R137" i="105"/>
  <c r="M137" i="105"/>
  <c r="R136" i="105"/>
  <c r="M136" i="105"/>
  <c r="R135" i="105"/>
  <c r="M135" i="105"/>
  <c r="R134" i="105"/>
  <c r="M134" i="105"/>
  <c r="R133" i="105"/>
  <c r="M133" i="105"/>
  <c r="R132" i="105"/>
  <c r="M132" i="105"/>
  <c r="R131" i="105"/>
  <c r="M131" i="105"/>
  <c r="R130" i="105"/>
  <c r="M130" i="105"/>
  <c r="R129" i="105"/>
  <c r="M129" i="105"/>
  <c r="R128" i="105"/>
  <c r="M128" i="105"/>
  <c r="R127" i="105"/>
  <c r="M127" i="105"/>
  <c r="R126" i="105"/>
  <c r="M126" i="105"/>
  <c r="R125" i="105"/>
  <c r="M125" i="105"/>
  <c r="R124" i="105"/>
  <c r="M124" i="105"/>
  <c r="R123" i="105"/>
  <c r="M123" i="105"/>
  <c r="R122" i="105"/>
  <c r="M122" i="105"/>
  <c r="R121" i="105"/>
  <c r="M121" i="105"/>
  <c r="R120" i="105"/>
  <c r="M120" i="105"/>
  <c r="R119" i="105"/>
  <c r="M119" i="105"/>
  <c r="R118" i="105"/>
  <c r="M118" i="105"/>
  <c r="P118" i="105" s="1"/>
  <c r="R117" i="105"/>
  <c r="M117" i="105"/>
  <c r="R116" i="105"/>
  <c r="M116" i="105"/>
  <c r="R115" i="105"/>
  <c r="M115" i="105"/>
  <c r="M114" i="105"/>
  <c r="R113" i="105"/>
  <c r="M113" i="105"/>
  <c r="R112" i="105"/>
  <c r="M112" i="105"/>
  <c r="R111" i="105"/>
  <c r="M111" i="105"/>
  <c r="R110" i="105"/>
  <c r="M110" i="105"/>
  <c r="R109" i="105"/>
  <c r="M109" i="105"/>
  <c r="R108" i="105"/>
  <c r="M108" i="105"/>
  <c r="R107" i="105"/>
  <c r="M107" i="105"/>
  <c r="R106" i="105"/>
  <c r="M106" i="105"/>
  <c r="R105" i="105"/>
  <c r="M105" i="105"/>
  <c r="R104" i="105"/>
  <c r="M104" i="105"/>
  <c r="R103" i="105"/>
  <c r="M103" i="105"/>
  <c r="R102" i="105"/>
  <c r="M102" i="105"/>
  <c r="R101" i="105"/>
  <c r="M101" i="105"/>
  <c r="M100" i="105"/>
  <c r="R99" i="105"/>
  <c r="M99" i="105"/>
  <c r="R98" i="105"/>
  <c r="M98" i="105"/>
  <c r="P98" i="105" s="1"/>
  <c r="R97" i="105"/>
  <c r="M97" i="105"/>
  <c r="R96" i="105"/>
  <c r="M96" i="105"/>
  <c r="M95" i="105"/>
  <c r="R94" i="105"/>
  <c r="M94" i="105"/>
  <c r="R93" i="105"/>
  <c r="M93" i="105"/>
  <c r="R92" i="105"/>
  <c r="M92" i="105"/>
  <c r="R91" i="105"/>
  <c r="M91" i="105"/>
  <c r="R90" i="105"/>
  <c r="M90" i="105"/>
  <c r="R89" i="105"/>
  <c r="M89" i="105"/>
  <c r="R88" i="105"/>
  <c r="M88" i="105"/>
  <c r="R86" i="105"/>
  <c r="M86" i="105"/>
  <c r="R85" i="105"/>
  <c r="M85" i="105"/>
  <c r="R84" i="105"/>
  <c r="M84" i="105"/>
  <c r="R83" i="105"/>
  <c r="M83" i="105"/>
  <c r="R82" i="105"/>
  <c r="M82" i="105"/>
  <c r="R81" i="105"/>
  <c r="M81" i="105"/>
  <c r="R80" i="105"/>
  <c r="M80" i="105"/>
  <c r="R79" i="105"/>
  <c r="M79" i="105"/>
  <c r="R78" i="105"/>
  <c r="M78" i="105"/>
  <c r="R77" i="105"/>
  <c r="M77" i="105"/>
  <c r="R76" i="105"/>
  <c r="M76" i="105"/>
  <c r="R75" i="105"/>
  <c r="M75" i="105"/>
  <c r="M74" i="105"/>
  <c r="R73" i="105"/>
  <c r="M73" i="105"/>
  <c r="R72" i="105"/>
  <c r="M72" i="105"/>
  <c r="R71" i="105"/>
  <c r="M71" i="105"/>
  <c r="R70" i="105"/>
  <c r="M70" i="105"/>
  <c r="R69" i="105"/>
  <c r="M69" i="105"/>
  <c r="R68" i="105"/>
  <c r="M68" i="105"/>
  <c r="R67" i="105"/>
  <c r="M67" i="105"/>
  <c r="R66" i="105"/>
  <c r="M66" i="105"/>
  <c r="R65" i="105"/>
  <c r="M65" i="105"/>
  <c r="R64" i="105"/>
  <c r="M64" i="105"/>
  <c r="R63" i="105"/>
  <c r="M63" i="105"/>
  <c r="R62" i="105"/>
  <c r="M62" i="105"/>
  <c r="R61" i="105"/>
  <c r="M61" i="105"/>
  <c r="R60" i="105"/>
  <c r="M60" i="105"/>
  <c r="R59" i="105"/>
  <c r="M59" i="105"/>
  <c r="R58" i="105"/>
  <c r="M58" i="105"/>
  <c r="R57" i="105"/>
  <c r="M57" i="105"/>
  <c r="R56" i="105"/>
  <c r="M56" i="105"/>
  <c r="R55" i="105"/>
  <c r="M55" i="105"/>
  <c r="R54" i="105"/>
  <c r="M54" i="105"/>
  <c r="R53" i="105"/>
  <c r="M53" i="105"/>
  <c r="R52" i="105"/>
  <c r="M52" i="105"/>
  <c r="P52" i="105" s="1"/>
  <c r="R51" i="105"/>
  <c r="M51" i="105"/>
  <c r="R50" i="105"/>
  <c r="M50" i="105"/>
  <c r="R49" i="105"/>
  <c r="M49" i="105"/>
  <c r="R48" i="105"/>
  <c r="M48" i="105"/>
  <c r="R47" i="105"/>
  <c r="M47" i="105"/>
  <c r="R46" i="105"/>
  <c r="M46" i="105"/>
  <c r="R45" i="105"/>
  <c r="M45" i="105"/>
  <c r="M44" i="105"/>
  <c r="R43" i="105"/>
  <c r="M43" i="105"/>
  <c r="R42" i="105"/>
  <c r="M42" i="105"/>
  <c r="R41" i="105"/>
  <c r="M41" i="105"/>
  <c r="R40" i="105"/>
  <c r="M40" i="105"/>
  <c r="R39" i="105"/>
  <c r="M39" i="105"/>
  <c r="P39" i="105" s="1"/>
  <c r="R38" i="105"/>
  <c r="M38" i="105"/>
  <c r="P38" i="105" s="1"/>
  <c r="R37" i="105"/>
  <c r="M37" i="105"/>
  <c r="R36" i="105"/>
  <c r="M36" i="105"/>
  <c r="R35" i="105"/>
  <c r="M35" i="105"/>
  <c r="R34" i="105"/>
  <c r="M34" i="105"/>
  <c r="R33" i="105"/>
  <c r="M33" i="105"/>
  <c r="R32" i="105"/>
  <c r="M32" i="105"/>
  <c r="R31" i="105"/>
  <c r="M31" i="105"/>
  <c r="R30" i="105"/>
  <c r="M30" i="105"/>
  <c r="R29" i="105"/>
  <c r="M29" i="105"/>
  <c r="R28" i="105"/>
  <c r="M28" i="105"/>
  <c r="R27" i="105"/>
  <c r="M27" i="105"/>
  <c r="R26" i="105"/>
  <c r="M26" i="105"/>
  <c r="R25" i="105"/>
  <c r="M25" i="105"/>
  <c r="R24" i="105"/>
  <c r="M24" i="105"/>
  <c r="R23" i="105"/>
  <c r="M23" i="105"/>
  <c r="R22" i="105"/>
  <c r="M22" i="105"/>
  <c r="R21" i="105"/>
  <c r="M21" i="105"/>
  <c r="R20" i="105"/>
  <c r="M20" i="105"/>
  <c r="R19" i="105"/>
  <c r="M19" i="105"/>
  <c r="R18" i="105"/>
  <c r="M18" i="105"/>
  <c r="R17" i="105"/>
  <c r="M17" i="105"/>
  <c r="R16" i="105"/>
  <c r="M16" i="105"/>
  <c r="R15" i="105"/>
  <c r="M15" i="105"/>
  <c r="R14" i="105"/>
  <c r="M14" i="105"/>
  <c r="R13" i="105"/>
  <c r="M13" i="105"/>
  <c r="R12" i="105"/>
  <c r="M12" i="105"/>
  <c r="R11" i="105"/>
  <c r="M11" i="105"/>
  <c r="R10" i="105"/>
  <c r="M10" i="105"/>
  <c r="R9" i="105"/>
  <c r="M9" i="105"/>
  <c r="R8" i="105"/>
  <c r="M8" i="105"/>
  <c r="R7" i="105"/>
  <c r="M7" i="105"/>
  <c r="R6" i="105"/>
  <c r="M6" i="105"/>
  <c r="R5" i="105"/>
  <c r="M5" i="105"/>
  <c r="N233" i="104"/>
  <c r="S32" i="8" s="1"/>
  <c r="N230" i="104"/>
  <c r="W32" i="8" s="1"/>
  <c r="M227" i="104"/>
  <c r="R225" i="104"/>
  <c r="M225" i="104"/>
  <c r="R224" i="104"/>
  <c r="M224" i="104"/>
  <c r="R223" i="104"/>
  <c r="M223" i="104"/>
  <c r="R222" i="104"/>
  <c r="M222" i="104"/>
  <c r="R221" i="104"/>
  <c r="M221" i="104"/>
  <c r="R220" i="104"/>
  <c r="M220" i="104"/>
  <c r="P220" i="104" s="1"/>
  <c r="R219" i="104"/>
  <c r="M219" i="104"/>
  <c r="P219" i="104" s="1"/>
  <c r="R218" i="104"/>
  <c r="M218" i="104"/>
  <c r="P218" i="104" s="1"/>
  <c r="R217" i="104"/>
  <c r="M217" i="104"/>
  <c r="P217" i="104" s="1"/>
  <c r="R216" i="104"/>
  <c r="M216" i="104"/>
  <c r="P216" i="104" s="1"/>
  <c r="R215" i="104"/>
  <c r="M215" i="104"/>
  <c r="R214" i="104"/>
  <c r="M214" i="104"/>
  <c r="R213" i="104"/>
  <c r="M213" i="104"/>
  <c r="R212" i="104"/>
  <c r="M212" i="104"/>
  <c r="R211" i="104"/>
  <c r="M211" i="104"/>
  <c r="R210" i="104"/>
  <c r="M210" i="104"/>
  <c r="R209" i="104"/>
  <c r="M209" i="104"/>
  <c r="R208" i="104"/>
  <c r="M208" i="104"/>
  <c r="R207" i="104"/>
  <c r="M207" i="104"/>
  <c r="R206" i="104"/>
  <c r="M206" i="104"/>
  <c r="R205" i="104"/>
  <c r="M205" i="104"/>
  <c r="R204" i="104"/>
  <c r="M204" i="104"/>
  <c r="R203" i="104"/>
  <c r="M203" i="104"/>
  <c r="R202" i="104"/>
  <c r="M202" i="104"/>
  <c r="R201" i="104"/>
  <c r="M201" i="104"/>
  <c r="R200" i="104"/>
  <c r="M200" i="104"/>
  <c r="R199" i="104"/>
  <c r="M199" i="104"/>
  <c r="R198" i="104"/>
  <c r="M198" i="104"/>
  <c r="R197" i="104"/>
  <c r="M197" i="104"/>
  <c r="R196" i="104"/>
  <c r="M196" i="104"/>
  <c r="R195" i="104"/>
  <c r="M195" i="104"/>
  <c r="R194" i="104"/>
  <c r="M194" i="104"/>
  <c r="R193" i="104"/>
  <c r="M193" i="104"/>
  <c r="R192" i="104"/>
  <c r="M192" i="104"/>
  <c r="R191" i="104"/>
  <c r="M191" i="104"/>
  <c r="R190" i="104"/>
  <c r="M190" i="104"/>
  <c r="R189" i="104"/>
  <c r="M189" i="104"/>
  <c r="R188" i="104"/>
  <c r="M188" i="104"/>
  <c r="R187" i="104"/>
  <c r="M187" i="104"/>
  <c r="R186" i="104"/>
  <c r="M186" i="104"/>
  <c r="R185" i="104"/>
  <c r="M185" i="104"/>
  <c r="R184" i="104"/>
  <c r="M184" i="104"/>
  <c r="R183" i="104"/>
  <c r="M183" i="104"/>
  <c r="R182" i="104"/>
  <c r="M182" i="104"/>
  <c r="R181" i="104"/>
  <c r="M181" i="104"/>
  <c r="R180" i="104"/>
  <c r="M180" i="104"/>
  <c r="R179" i="104"/>
  <c r="M179" i="104"/>
  <c r="R178" i="104"/>
  <c r="M178" i="104"/>
  <c r="R177" i="104"/>
  <c r="M177" i="104"/>
  <c r="R176" i="104"/>
  <c r="M176" i="104"/>
  <c r="R175" i="104"/>
  <c r="M175" i="104"/>
  <c r="R174" i="104"/>
  <c r="M174" i="104"/>
  <c r="R173" i="104"/>
  <c r="M173" i="104"/>
  <c r="R172" i="104"/>
  <c r="M172" i="104"/>
  <c r="R171" i="104"/>
  <c r="M171" i="104"/>
  <c r="R170" i="104"/>
  <c r="M170" i="104"/>
  <c r="R169" i="104"/>
  <c r="M169" i="104"/>
  <c r="R168" i="104"/>
  <c r="M168" i="104"/>
  <c r="P168" i="104" s="1"/>
  <c r="R167" i="104"/>
  <c r="M167" i="104"/>
  <c r="P167" i="104" s="1"/>
  <c r="R166" i="104"/>
  <c r="M166" i="104"/>
  <c r="R165" i="104"/>
  <c r="M165" i="104"/>
  <c r="R164" i="104"/>
  <c r="M164" i="104"/>
  <c r="R163" i="104"/>
  <c r="M163" i="104"/>
  <c r="R162" i="104"/>
  <c r="M162" i="104"/>
  <c r="R161" i="104"/>
  <c r="M161" i="104"/>
  <c r="R160" i="104"/>
  <c r="M160" i="104"/>
  <c r="R159" i="104"/>
  <c r="M159" i="104"/>
  <c r="R158" i="104"/>
  <c r="M158" i="104"/>
  <c r="M157" i="104"/>
  <c r="R156" i="104"/>
  <c r="M156" i="104"/>
  <c r="R155" i="104"/>
  <c r="M155" i="104"/>
  <c r="R154" i="104"/>
  <c r="M154" i="104"/>
  <c r="R153" i="104"/>
  <c r="M153" i="104"/>
  <c r="R152" i="104"/>
  <c r="M152" i="104"/>
  <c r="R151" i="104"/>
  <c r="M151" i="104"/>
  <c r="R150" i="104"/>
  <c r="M150" i="104"/>
  <c r="R149" i="104"/>
  <c r="M149" i="104"/>
  <c r="R148" i="104"/>
  <c r="M148" i="104"/>
  <c r="R147" i="104"/>
  <c r="M147" i="104"/>
  <c r="R146" i="104"/>
  <c r="M146" i="104"/>
  <c r="R145" i="104"/>
  <c r="M145" i="104"/>
  <c r="R144" i="104"/>
  <c r="M144" i="104"/>
  <c r="R143" i="104"/>
  <c r="M143" i="104"/>
  <c r="R142" i="104"/>
  <c r="M142" i="104"/>
  <c r="R141" i="104"/>
  <c r="M141" i="104"/>
  <c r="R140" i="104"/>
  <c r="M140" i="104"/>
  <c r="R139" i="104"/>
  <c r="M139" i="104"/>
  <c r="R138" i="104"/>
  <c r="M138" i="104"/>
  <c r="R137" i="104"/>
  <c r="M137" i="104"/>
  <c r="R136" i="104"/>
  <c r="M136" i="104"/>
  <c r="R135" i="104"/>
  <c r="M135" i="104"/>
  <c r="R134" i="104"/>
  <c r="M134" i="104"/>
  <c r="R133" i="104"/>
  <c r="M133" i="104"/>
  <c r="R132" i="104"/>
  <c r="M132" i="104"/>
  <c r="R131" i="104"/>
  <c r="M131" i="104"/>
  <c r="R130" i="104"/>
  <c r="M130" i="104"/>
  <c r="R129" i="104"/>
  <c r="M129" i="104"/>
  <c r="R128" i="104"/>
  <c r="M128" i="104"/>
  <c r="R127" i="104"/>
  <c r="M127" i="104"/>
  <c r="R126" i="104"/>
  <c r="M126" i="104"/>
  <c r="R125" i="104"/>
  <c r="M125" i="104"/>
  <c r="R124" i="104"/>
  <c r="M124" i="104"/>
  <c r="R123" i="104"/>
  <c r="M123" i="104"/>
  <c r="R122" i="104"/>
  <c r="M122" i="104"/>
  <c r="R121" i="104"/>
  <c r="M121" i="104"/>
  <c r="R120" i="104"/>
  <c r="M120" i="104"/>
  <c r="R119" i="104"/>
  <c r="M119" i="104"/>
  <c r="R118" i="104"/>
  <c r="M118" i="104"/>
  <c r="R117" i="104"/>
  <c r="M117" i="104"/>
  <c r="R116" i="104"/>
  <c r="M116" i="104"/>
  <c r="R115" i="104"/>
  <c r="M115" i="104"/>
  <c r="M114" i="104"/>
  <c r="R113" i="104"/>
  <c r="M113" i="104"/>
  <c r="R112" i="104"/>
  <c r="M112" i="104"/>
  <c r="R111" i="104"/>
  <c r="M111" i="104"/>
  <c r="R110" i="104"/>
  <c r="M110" i="104"/>
  <c r="P110" i="104" s="1"/>
  <c r="R109" i="104"/>
  <c r="M109" i="104"/>
  <c r="R108" i="104"/>
  <c r="M108" i="104"/>
  <c r="R107" i="104"/>
  <c r="M107" i="104"/>
  <c r="R106" i="104"/>
  <c r="M106" i="104"/>
  <c r="R105" i="104"/>
  <c r="M105" i="104"/>
  <c r="R104" i="104"/>
  <c r="M104" i="104"/>
  <c r="R103" i="104"/>
  <c r="M103" i="104"/>
  <c r="R102" i="104"/>
  <c r="M102" i="104"/>
  <c r="R101" i="104"/>
  <c r="M101" i="104"/>
  <c r="M100" i="104"/>
  <c r="R99" i="104"/>
  <c r="M99" i="104"/>
  <c r="R98" i="104"/>
  <c r="M98" i="104"/>
  <c r="R97" i="104"/>
  <c r="M97" i="104"/>
  <c r="R96" i="104"/>
  <c r="M96" i="104"/>
  <c r="M95" i="104"/>
  <c r="R94" i="104"/>
  <c r="M94" i="104"/>
  <c r="R93" i="104"/>
  <c r="M93" i="104"/>
  <c r="R92" i="104"/>
  <c r="M92" i="104"/>
  <c r="R91" i="104"/>
  <c r="M91" i="104"/>
  <c r="R90" i="104"/>
  <c r="M90" i="104"/>
  <c r="R89" i="104"/>
  <c r="M89" i="104"/>
  <c r="R88" i="104"/>
  <c r="M88" i="104"/>
  <c r="R86" i="104"/>
  <c r="M86" i="104"/>
  <c r="R85" i="104"/>
  <c r="M85" i="104"/>
  <c r="R84" i="104"/>
  <c r="M84" i="104"/>
  <c r="R83" i="104"/>
  <c r="M83" i="104"/>
  <c r="R82" i="104"/>
  <c r="M82" i="104"/>
  <c r="R81" i="104"/>
  <c r="M81" i="104"/>
  <c r="R80" i="104"/>
  <c r="M80" i="104"/>
  <c r="R79" i="104"/>
  <c r="M79" i="104"/>
  <c r="P79" i="104" s="1"/>
  <c r="R78" i="104"/>
  <c r="M78" i="104"/>
  <c r="R77" i="104"/>
  <c r="M77" i="104"/>
  <c r="R76" i="104"/>
  <c r="M76" i="104"/>
  <c r="R75" i="104"/>
  <c r="M75" i="104"/>
  <c r="P75" i="104" s="1"/>
  <c r="M74" i="104"/>
  <c r="R73" i="104"/>
  <c r="M73" i="104"/>
  <c r="R72" i="104"/>
  <c r="M72" i="104"/>
  <c r="R71" i="104"/>
  <c r="M71" i="104"/>
  <c r="R70" i="104"/>
  <c r="M70" i="104"/>
  <c r="R69" i="104"/>
  <c r="M69" i="104"/>
  <c r="R68" i="104"/>
  <c r="M68" i="104"/>
  <c r="R67" i="104"/>
  <c r="M67" i="104"/>
  <c r="R66" i="104"/>
  <c r="M66" i="104"/>
  <c r="R65" i="104"/>
  <c r="M65" i="104"/>
  <c r="R64" i="104"/>
  <c r="M64" i="104"/>
  <c r="R63" i="104"/>
  <c r="M63" i="104"/>
  <c r="R62" i="104"/>
  <c r="M62" i="104"/>
  <c r="R61" i="104"/>
  <c r="M61" i="104"/>
  <c r="R60" i="104"/>
  <c r="M60" i="104"/>
  <c r="R59" i="104"/>
  <c r="M59" i="104"/>
  <c r="R58" i="104"/>
  <c r="M58" i="104"/>
  <c r="R57" i="104"/>
  <c r="M57" i="104"/>
  <c r="R56" i="104"/>
  <c r="M56" i="104"/>
  <c r="R55" i="104"/>
  <c r="M55" i="104"/>
  <c r="R54" i="104"/>
  <c r="M54" i="104"/>
  <c r="R53" i="104"/>
  <c r="M53" i="104"/>
  <c r="R52" i="104"/>
  <c r="M52" i="104"/>
  <c r="P52" i="104" s="1"/>
  <c r="R51" i="104"/>
  <c r="M51" i="104"/>
  <c r="R50" i="104"/>
  <c r="M50" i="104"/>
  <c r="R49" i="104"/>
  <c r="M49" i="104"/>
  <c r="P49" i="104" s="1"/>
  <c r="R48" i="104"/>
  <c r="M48" i="104"/>
  <c r="P48" i="104" s="1"/>
  <c r="R47" i="104"/>
  <c r="M47" i="104"/>
  <c r="R46" i="104"/>
  <c r="M46" i="104"/>
  <c r="R45" i="104"/>
  <c r="M45" i="104"/>
  <c r="M44" i="104"/>
  <c r="R43" i="104"/>
  <c r="M43" i="104"/>
  <c r="R42" i="104"/>
  <c r="M42" i="104"/>
  <c r="R41" i="104"/>
  <c r="M41" i="104"/>
  <c r="R40" i="104"/>
  <c r="M40" i="104"/>
  <c r="R39" i="104"/>
  <c r="M39" i="104"/>
  <c r="P39" i="104" s="1"/>
  <c r="R38" i="104"/>
  <c r="M38" i="104"/>
  <c r="P38" i="104" s="1"/>
  <c r="R37" i="104"/>
  <c r="M37" i="104"/>
  <c r="R36" i="104"/>
  <c r="M36" i="104"/>
  <c r="R35" i="104"/>
  <c r="M35" i="104"/>
  <c r="R34" i="104"/>
  <c r="M34" i="104"/>
  <c r="P34" i="104" s="1"/>
  <c r="R33" i="104"/>
  <c r="M33" i="104"/>
  <c r="R32" i="104"/>
  <c r="M32" i="104"/>
  <c r="R31" i="104"/>
  <c r="M31" i="104"/>
  <c r="R30" i="104"/>
  <c r="M30" i="104"/>
  <c r="R29" i="104"/>
  <c r="M29" i="104"/>
  <c r="R28" i="104"/>
  <c r="M28" i="104"/>
  <c r="R27" i="104"/>
  <c r="M27" i="104"/>
  <c r="R26" i="104"/>
  <c r="M26" i="104"/>
  <c r="R25" i="104"/>
  <c r="M25" i="104"/>
  <c r="R24" i="104"/>
  <c r="M24" i="104"/>
  <c r="R23" i="104"/>
  <c r="M23" i="104"/>
  <c r="R22" i="104"/>
  <c r="M22" i="104"/>
  <c r="R21" i="104"/>
  <c r="M21" i="104"/>
  <c r="R20" i="104"/>
  <c r="M20" i="104"/>
  <c r="R19" i="104"/>
  <c r="M19" i="104"/>
  <c r="R18" i="104"/>
  <c r="M18" i="104"/>
  <c r="R17" i="104"/>
  <c r="M17" i="104"/>
  <c r="R16" i="104"/>
  <c r="M16" i="104"/>
  <c r="R15" i="104"/>
  <c r="M15" i="104"/>
  <c r="R14" i="104"/>
  <c r="M14" i="104"/>
  <c r="R13" i="104"/>
  <c r="M13" i="104"/>
  <c r="R12" i="104"/>
  <c r="M12" i="104"/>
  <c r="R11" i="104"/>
  <c r="M11" i="104"/>
  <c r="R10" i="104"/>
  <c r="M10" i="104"/>
  <c r="R9" i="104"/>
  <c r="M9" i="104"/>
  <c r="R8" i="104"/>
  <c r="M8" i="104"/>
  <c r="R7" i="104"/>
  <c r="M7" i="104"/>
  <c r="R6" i="104"/>
  <c r="M6" i="104"/>
  <c r="P6" i="104" s="1"/>
  <c r="R5" i="104"/>
  <c r="M5" i="104"/>
  <c r="P5" i="104" s="1"/>
  <c r="N233" i="103"/>
  <c r="S31" i="8" s="1"/>
  <c r="N230" i="103"/>
  <c r="M227" i="103"/>
  <c r="R225" i="103"/>
  <c r="M225" i="103"/>
  <c r="R224" i="103"/>
  <c r="M224" i="103"/>
  <c r="R223" i="103"/>
  <c r="M223" i="103"/>
  <c r="R222" i="103"/>
  <c r="M222" i="103"/>
  <c r="R221" i="103"/>
  <c r="M221" i="103"/>
  <c r="R220" i="103"/>
  <c r="M220" i="103"/>
  <c r="P220" i="103" s="1"/>
  <c r="R219" i="103"/>
  <c r="M219" i="103"/>
  <c r="P219" i="103" s="1"/>
  <c r="R218" i="103"/>
  <c r="M218" i="103"/>
  <c r="P218" i="103" s="1"/>
  <c r="R217" i="103"/>
  <c r="M217" i="103"/>
  <c r="P217" i="103" s="1"/>
  <c r="R216" i="103"/>
  <c r="M216" i="103"/>
  <c r="P216" i="103" s="1"/>
  <c r="R215" i="103"/>
  <c r="M215" i="103"/>
  <c r="R214" i="103"/>
  <c r="M214" i="103"/>
  <c r="R213" i="103"/>
  <c r="M213" i="103"/>
  <c r="R212" i="103"/>
  <c r="M212" i="103"/>
  <c r="R211" i="103"/>
  <c r="M211" i="103"/>
  <c r="R210" i="103"/>
  <c r="M210" i="103"/>
  <c r="R209" i="103"/>
  <c r="M209" i="103"/>
  <c r="R208" i="103"/>
  <c r="M208" i="103"/>
  <c r="R207" i="103"/>
  <c r="M207" i="103"/>
  <c r="R206" i="103"/>
  <c r="M206" i="103"/>
  <c r="R205" i="103"/>
  <c r="M205" i="103"/>
  <c r="R204" i="103"/>
  <c r="M204" i="103"/>
  <c r="R203" i="103"/>
  <c r="M203" i="103"/>
  <c r="R202" i="103"/>
  <c r="M202" i="103"/>
  <c r="R201" i="103"/>
  <c r="M201" i="103"/>
  <c r="R200" i="103"/>
  <c r="M200" i="103"/>
  <c r="R199" i="103"/>
  <c r="M199" i="103"/>
  <c r="R198" i="103"/>
  <c r="M198" i="103"/>
  <c r="R197" i="103"/>
  <c r="M197" i="103"/>
  <c r="R196" i="103"/>
  <c r="M196" i="103"/>
  <c r="R195" i="103"/>
  <c r="M195" i="103"/>
  <c r="R194" i="103"/>
  <c r="M194" i="103"/>
  <c r="R193" i="103"/>
  <c r="M193" i="103"/>
  <c r="R192" i="103"/>
  <c r="M192" i="103"/>
  <c r="R191" i="103"/>
  <c r="M191" i="103"/>
  <c r="R190" i="103"/>
  <c r="M190" i="103"/>
  <c r="R189" i="103"/>
  <c r="M189" i="103"/>
  <c r="R188" i="103"/>
  <c r="M188" i="103"/>
  <c r="R187" i="103"/>
  <c r="M187" i="103"/>
  <c r="R186" i="103"/>
  <c r="M186" i="103"/>
  <c r="R185" i="103"/>
  <c r="M185" i="103"/>
  <c r="R184" i="103"/>
  <c r="M184" i="103"/>
  <c r="R183" i="103"/>
  <c r="M183" i="103"/>
  <c r="R182" i="103"/>
  <c r="M182" i="103"/>
  <c r="R181" i="103"/>
  <c r="M181" i="103"/>
  <c r="R180" i="103"/>
  <c r="M180" i="103"/>
  <c r="R179" i="103"/>
  <c r="M179" i="103"/>
  <c r="R178" i="103"/>
  <c r="M178" i="103"/>
  <c r="R177" i="103"/>
  <c r="M177" i="103"/>
  <c r="R176" i="103"/>
  <c r="M176" i="103"/>
  <c r="R175" i="103"/>
  <c r="M175" i="103"/>
  <c r="R174" i="103"/>
  <c r="M174" i="103"/>
  <c r="R173" i="103"/>
  <c r="M173" i="103"/>
  <c r="R172" i="103"/>
  <c r="M172" i="103"/>
  <c r="R171" i="103"/>
  <c r="M171" i="103"/>
  <c r="R170" i="103"/>
  <c r="M170" i="103"/>
  <c r="R169" i="103"/>
  <c r="M169" i="103"/>
  <c r="R168" i="103"/>
  <c r="M168" i="103"/>
  <c r="P168" i="103" s="1"/>
  <c r="R167" i="103"/>
  <c r="M167" i="103"/>
  <c r="P167" i="103" s="1"/>
  <c r="R166" i="103"/>
  <c r="M166" i="103"/>
  <c r="R165" i="103"/>
  <c r="M165" i="103"/>
  <c r="R164" i="103"/>
  <c r="M164" i="103"/>
  <c r="P164" i="103" s="1"/>
  <c r="R163" i="103"/>
  <c r="M163" i="103"/>
  <c r="R162" i="103"/>
  <c r="M162" i="103"/>
  <c r="R161" i="103"/>
  <c r="M161" i="103"/>
  <c r="R160" i="103"/>
  <c r="M160" i="103"/>
  <c r="R159" i="103"/>
  <c r="M159" i="103"/>
  <c r="R158" i="103"/>
  <c r="M158" i="103"/>
  <c r="M157" i="103"/>
  <c r="R156" i="103"/>
  <c r="M156" i="103"/>
  <c r="P156" i="103" s="1"/>
  <c r="R155" i="103"/>
  <c r="M155" i="103"/>
  <c r="R154" i="103"/>
  <c r="M154" i="103"/>
  <c r="R153" i="103"/>
  <c r="M153" i="103"/>
  <c r="R152" i="103"/>
  <c r="M152" i="103"/>
  <c r="R151" i="103"/>
  <c r="M151" i="103"/>
  <c r="R150" i="103"/>
  <c r="M150" i="103"/>
  <c r="R149" i="103"/>
  <c r="M149" i="103"/>
  <c r="R148" i="103"/>
  <c r="M148" i="103"/>
  <c r="R147" i="103"/>
  <c r="M147" i="103"/>
  <c r="R146" i="103"/>
  <c r="M146" i="103"/>
  <c r="R145" i="103"/>
  <c r="M145" i="103"/>
  <c r="R144" i="103"/>
  <c r="M144" i="103"/>
  <c r="R143" i="103"/>
  <c r="M143" i="103"/>
  <c r="R142" i="103"/>
  <c r="M142" i="103"/>
  <c r="R141" i="103"/>
  <c r="M141" i="103"/>
  <c r="R140" i="103"/>
  <c r="M140" i="103"/>
  <c r="R139" i="103"/>
  <c r="M139" i="103"/>
  <c r="R138" i="103"/>
  <c r="M138" i="103"/>
  <c r="R137" i="103"/>
  <c r="M137" i="103"/>
  <c r="R136" i="103"/>
  <c r="M136" i="103"/>
  <c r="R135" i="103"/>
  <c r="M135" i="103"/>
  <c r="R134" i="103"/>
  <c r="M134" i="103"/>
  <c r="R133" i="103"/>
  <c r="M133" i="103"/>
  <c r="R132" i="103"/>
  <c r="M132" i="103"/>
  <c r="R131" i="103"/>
  <c r="M131" i="103"/>
  <c r="R130" i="103"/>
  <c r="M130" i="103"/>
  <c r="R129" i="103"/>
  <c r="M129" i="103"/>
  <c r="R128" i="103"/>
  <c r="M128" i="103"/>
  <c r="R127" i="103"/>
  <c r="M127" i="103"/>
  <c r="R126" i="103"/>
  <c r="M126" i="103"/>
  <c r="R125" i="103"/>
  <c r="M125" i="103"/>
  <c r="R124" i="103"/>
  <c r="M124" i="103"/>
  <c r="R123" i="103"/>
  <c r="M123" i="103"/>
  <c r="R122" i="103"/>
  <c r="M122" i="103"/>
  <c r="R121" i="103"/>
  <c r="M121" i="103"/>
  <c r="R120" i="103"/>
  <c r="M120" i="103"/>
  <c r="R119" i="103"/>
  <c r="M119" i="103"/>
  <c r="R118" i="103"/>
  <c r="M118" i="103"/>
  <c r="P118" i="103" s="1"/>
  <c r="R117" i="103"/>
  <c r="M117" i="103"/>
  <c r="R116" i="103"/>
  <c r="M116" i="103"/>
  <c r="R115" i="103"/>
  <c r="M115" i="103"/>
  <c r="M114" i="103"/>
  <c r="R113" i="103"/>
  <c r="M113" i="103"/>
  <c r="R112" i="103"/>
  <c r="M112" i="103"/>
  <c r="R111" i="103"/>
  <c r="M111" i="103"/>
  <c r="R110" i="103"/>
  <c r="M110" i="103"/>
  <c r="R109" i="103"/>
  <c r="M109" i="103"/>
  <c r="R108" i="103"/>
  <c r="M108" i="103"/>
  <c r="R107" i="103"/>
  <c r="M107" i="103"/>
  <c r="R106" i="103"/>
  <c r="M106" i="103"/>
  <c r="R105" i="103"/>
  <c r="M105" i="103"/>
  <c r="R104" i="103"/>
  <c r="M104" i="103"/>
  <c r="R103" i="103"/>
  <c r="M103" i="103"/>
  <c r="P103" i="103" s="1"/>
  <c r="R102" i="103"/>
  <c r="M102" i="103"/>
  <c r="R101" i="103"/>
  <c r="M101" i="103"/>
  <c r="M100" i="103"/>
  <c r="R99" i="103"/>
  <c r="M99" i="103"/>
  <c r="R98" i="103"/>
  <c r="M98" i="103"/>
  <c r="P98" i="103" s="1"/>
  <c r="R97" i="103"/>
  <c r="M97" i="103"/>
  <c r="R96" i="103"/>
  <c r="M96" i="103"/>
  <c r="M95" i="103"/>
  <c r="R94" i="103"/>
  <c r="M94" i="103"/>
  <c r="R93" i="103"/>
  <c r="M93" i="103"/>
  <c r="R92" i="103"/>
  <c r="M92" i="103"/>
  <c r="R91" i="103"/>
  <c r="M91" i="103"/>
  <c r="R90" i="103"/>
  <c r="M90" i="103"/>
  <c r="R89" i="103"/>
  <c r="M89" i="103"/>
  <c r="R88" i="103"/>
  <c r="M88" i="103"/>
  <c r="R86" i="103"/>
  <c r="M86" i="103"/>
  <c r="R85" i="103"/>
  <c r="M85" i="103"/>
  <c r="R84" i="103"/>
  <c r="M84" i="103"/>
  <c r="R83" i="103"/>
  <c r="M83" i="103"/>
  <c r="R82" i="103"/>
  <c r="M82" i="103"/>
  <c r="R81" i="103"/>
  <c r="M81" i="103"/>
  <c r="R80" i="103"/>
  <c r="M80" i="103"/>
  <c r="R79" i="103"/>
  <c r="M79" i="103"/>
  <c r="R78" i="103"/>
  <c r="M78" i="103"/>
  <c r="R77" i="103"/>
  <c r="M77" i="103"/>
  <c r="R76" i="103"/>
  <c r="M76" i="103"/>
  <c r="R75" i="103"/>
  <c r="M75" i="103"/>
  <c r="P75" i="103" s="1"/>
  <c r="M74" i="103"/>
  <c r="R73" i="103"/>
  <c r="M73" i="103"/>
  <c r="R72" i="103"/>
  <c r="M72" i="103"/>
  <c r="R71" i="103"/>
  <c r="M71" i="103"/>
  <c r="R70" i="103"/>
  <c r="M70" i="103"/>
  <c r="R69" i="103"/>
  <c r="M69" i="103"/>
  <c r="R68" i="103"/>
  <c r="M68" i="103"/>
  <c r="R67" i="103"/>
  <c r="M67" i="103"/>
  <c r="R66" i="103"/>
  <c r="M66" i="103"/>
  <c r="R65" i="103"/>
  <c r="M65" i="103"/>
  <c r="R64" i="103"/>
  <c r="M64" i="103"/>
  <c r="P64" i="103" s="1"/>
  <c r="R63" i="103"/>
  <c r="M63" i="103"/>
  <c r="P63" i="103" s="1"/>
  <c r="R62" i="103"/>
  <c r="M62" i="103"/>
  <c r="R61" i="103"/>
  <c r="M61" i="103"/>
  <c r="R60" i="103"/>
  <c r="M60" i="103"/>
  <c r="R59" i="103"/>
  <c r="M59" i="103"/>
  <c r="R58" i="103"/>
  <c r="M58" i="103"/>
  <c r="R57" i="103"/>
  <c r="M57" i="103"/>
  <c r="R56" i="103"/>
  <c r="M56" i="103"/>
  <c r="R55" i="103"/>
  <c r="M55" i="103"/>
  <c r="R54" i="103"/>
  <c r="M54" i="103"/>
  <c r="R53" i="103"/>
  <c r="M53" i="103"/>
  <c r="R52" i="103"/>
  <c r="M52" i="103"/>
  <c r="R51" i="103"/>
  <c r="M51" i="103"/>
  <c r="R50" i="103"/>
  <c r="M50" i="103"/>
  <c r="R49" i="103"/>
  <c r="M49" i="103"/>
  <c r="R48" i="103"/>
  <c r="M48" i="103"/>
  <c r="R47" i="103"/>
  <c r="M47" i="103"/>
  <c r="R46" i="103"/>
  <c r="M46" i="103"/>
  <c r="P46" i="103" s="1"/>
  <c r="R45" i="103"/>
  <c r="M45" i="103"/>
  <c r="P45" i="103" s="1"/>
  <c r="M44" i="103"/>
  <c r="R43" i="103"/>
  <c r="M43" i="103"/>
  <c r="R42" i="103"/>
  <c r="M42" i="103"/>
  <c r="R41" i="103"/>
  <c r="M41" i="103"/>
  <c r="R40" i="103"/>
  <c r="M40" i="103"/>
  <c r="R39" i="103"/>
  <c r="M39" i="103"/>
  <c r="R38" i="103"/>
  <c r="M38" i="103"/>
  <c r="R37" i="103"/>
  <c r="M37" i="103"/>
  <c r="R36" i="103"/>
  <c r="M36" i="103"/>
  <c r="R35" i="103"/>
  <c r="M35" i="103"/>
  <c r="R34" i="103"/>
  <c r="M34" i="103"/>
  <c r="P34" i="103" s="1"/>
  <c r="R33" i="103"/>
  <c r="M33" i="103"/>
  <c r="R32" i="103"/>
  <c r="M32" i="103"/>
  <c r="R31" i="103"/>
  <c r="M31" i="103"/>
  <c r="R30" i="103"/>
  <c r="M30" i="103"/>
  <c r="R29" i="103"/>
  <c r="M29" i="103"/>
  <c r="R28" i="103"/>
  <c r="M28" i="103"/>
  <c r="R27" i="103"/>
  <c r="M27" i="103"/>
  <c r="R26" i="103"/>
  <c r="M26" i="103"/>
  <c r="R25" i="103"/>
  <c r="M25" i="103"/>
  <c r="R24" i="103"/>
  <c r="M24" i="103"/>
  <c r="R23" i="103"/>
  <c r="M23" i="103"/>
  <c r="R22" i="103"/>
  <c r="M22" i="103"/>
  <c r="P22" i="103" s="1"/>
  <c r="R21" i="103"/>
  <c r="M21" i="103"/>
  <c r="R20" i="103"/>
  <c r="M20" i="103"/>
  <c r="R19" i="103"/>
  <c r="M19" i="103"/>
  <c r="R18" i="103"/>
  <c r="M18" i="103"/>
  <c r="R17" i="103"/>
  <c r="M17" i="103"/>
  <c r="R16" i="103"/>
  <c r="M16" i="103"/>
  <c r="R15" i="103"/>
  <c r="M15" i="103"/>
  <c r="R14" i="103"/>
  <c r="M14" i="103"/>
  <c r="R13" i="103"/>
  <c r="M13" i="103"/>
  <c r="R12" i="103"/>
  <c r="M12" i="103"/>
  <c r="R11" i="103"/>
  <c r="M11" i="103"/>
  <c r="R10" i="103"/>
  <c r="M10" i="103"/>
  <c r="R9" i="103"/>
  <c r="M9" i="103"/>
  <c r="R8" i="103"/>
  <c r="M8" i="103"/>
  <c r="R7" i="103"/>
  <c r="M7" i="103"/>
  <c r="R6" i="103"/>
  <c r="M6" i="103"/>
  <c r="P6" i="103" s="1"/>
  <c r="R5" i="103"/>
  <c r="M5" i="103"/>
  <c r="N233" i="102"/>
  <c r="S30" i="8" s="1"/>
  <c r="N230" i="102"/>
  <c r="W30" i="8" s="1"/>
  <c r="M227" i="102"/>
  <c r="R225" i="102"/>
  <c r="M225" i="102"/>
  <c r="R224" i="102"/>
  <c r="M224" i="102"/>
  <c r="R223" i="102"/>
  <c r="M223" i="102"/>
  <c r="R222" i="102"/>
  <c r="M222" i="102"/>
  <c r="R221" i="102"/>
  <c r="M221" i="102"/>
  <c r="R220" i="102"/>
  <c r="M220" i="102"/>
  <c r="P220" i="102" s="1"/>
  <c r="R219" i="102"/>
  <c r="M219" i="102"/>
  <c r="P219" i="102" s="1"/>
  <c r="R218" i="102"/>
  <c r="M218" i="102"/>
  <c r="P218" i="102" s="1"/>
  <c r="R217" i="102"/>
  <c r="M217" i="102"/>
  <c r="P217" i="102" s="1"/>
  <c r="R216" i="102"/>
  <c r="M216" i="102"/>
  <c r="P216" i="102" s="1"/>
  <c r="R215" i="102"/>
  <c r="M215" i="102"/>
  <c r="R214" i="102"/>
  <c r="M214" i="102"/>
  <c r="R213" i="102"/>
  <c r="M213" i="102"/>
  <c r="R212" i="102"/>
  <c r="M212" i="102"/>
  <c r="R211" i="102"/>
  <c r="M211" i="102"/>
  <c r="R210" i="102"/>
  <c r="M210" i="102"/>
  <c r="R209" i="102"/>
  <c r="M209" i="102"/>
  <c r="R208" i="102"/>
  <c r="M208" i="102"/>
  <c r="R207" i="102"/>
  <c r="M207" i="102"/>
  <c r="R206" i="102"/>
  <c r="M206" i="102"/>
  <c r="R205" i="102"/>
  <c r="M205" i="102"/>
  <c r="R204" i="102"/>
  <c r="M204" i="102"/>
  <c r="R203" i="102"/>
  <c r="M203" i="102"/>
  <c r="R202" i="102"/>
  <c r="M202" i="102"/>
  <c r="R201" i="102"/>
  <c r="M201" i="102"/>
  <c r="R200" i="102"/>
  <c r="M200" i="102"/>
  <c r="R199" i="102"/>
  <c r="M199" i="102"/>
  <c r="R198" i="102"/>
  <c r="M198" i="102"/>
  <c r="R197" i="102"/>
  <c r="M197" i="102"/>
  <c r="R196" i="102"/>
  <c r="M196" i="102"/>
  <c r="R195" i="102"/>
  <c r="M195" i="102"/>
  <c r="R194" i="102"/>
  <c r="M194" i="102"/>
  <c r="R193" i="102"/>
  <c r="M193" i="102"/>
  <c r="R192" i="102"/>
  <c r="M192" i="102"/>
  <c r="R191" i="102"/>
  <c r="M191" i="102"/>
  <c r="R190" i="102"/>
  <c r="M190" i="102"/>
  <c r="R189" i="102"/>
  <c r="M189" i="102"/>
  <c r="R188" i="102"/>
  <c r="M188" i="102"/>
  <c r="R187" i="102"/>
  <c r="M187" i="102"/>
  <c r="R186" i="102"/>
  <c r="M186" i="102"/>
  <c r="R185" i="102"/>
  <c r="M185" i="102"/>
  <c r="R184" i="102"/>
  <c r="M184" i="102"/>
  <c r="R183" i="102"/>
  <c r="M183" i="102"/>
  <c r="R182" i="102"/>
  <c r="M182" i="102"/>
  <c r="R181" i="102"/>
  <c r="M181" i="102"/>
  <c r="R180" i="102"/>
  <c r="M180" i="102"/>
  <c r="R179" i="102"/>
  <c r="M179" i="102"/>
  <c r="P179" i="102" s="1"/>
  <c r="R178" i="102"/>
  <c r="M178" i="102"/>
  <c r="R177" i="102"/>
  <c r="M177" i="102"/>
  <c r="R176" i="102"/>
  <c r="M176" i="102"/>
  <c r="R175" i="102"/>
  <c r="M175" i="102"/>
  <c r="R174" i="102"/>
  <c r="M174" i="102"/>
  <c r="R173" i="102"/>
  <c r="M173" i="102"/>
  <c r="R172" i="102"/>
  <c r="M172" i="102"/>
  <c r="R171" i="102"/>
  <c r="M171" i="102"/>
  <c r="R170" i="102"/>
  <c r="M170" i="102"/>
  <c r="R169" i="102"/>
  <c r="M169" i="102"/>
  <c r="R168" i="102"/>
  <c r="M168" i="102"/>
  <c r="P168" i="102" s="1"/>
  <c r="R167" i="102"/>
  <c r="M167" i="102"/>
  <c r="P167" i="102" s="1"/>
  <c r="R166" i="102"/>
  <c r="M166" i="102"/>
  <c r="R165" i="102"/>
  <c r="M165" i="102"/>
  <c r="R164" i="102"/>
  <c r="M164" i="102"/>
  <c r="P164" i="102" s="1"/>
  <c r="R163" i="102"/>
  <c r="M163" i="102"/>
  <c r="R162" i="102"/>
  <c r="M162" i="102"/>
  <c r="P162" i="102" s="1"/>
  <c r="R161" i="102"/>
  <c r="M161" i="102"/>
  <c r="R160" i="102"/>
  <c r="M160" i="102"/>
  <c r="R159" i="102"/>
  <c r="M159" i="102"/>
  <c r="R158" i="102"/>
  <c r="M158" i="102"/>
  <c r="M157" i="102"/>
  <c r="R156" i="102"/>
  <c r="M156" i="102"/>
  <c r="R155" i="102"/>
  <c r="M155" i="102"/>
  <c r="R154" i="102"/>
  <c r="M154" i="102"/>
  <c r="P154" i="102" s="1"/>
  <c r="R153" i="102"/>
  <c r="M153" i="102"/>
  <c r="R152" i="102"/>
  <c r="M152" i="102"/>
  <c r="R151" i="102"/>
  <c r="M151" i="102"/>
  <c r="R150" i="102"/>
  <c r="M150" i="102"/>
  <c r="R149" i="102"/>
  <c r="M149" i="102"/>
  <c r="R148" i="102"/>
  <c r="M148" i="102"/>
  <c r="R147" i="102"/>
  <c r="M147" i="102"/>
  <c r="R146" i="102"/>
  <c r="M146" i="102"/>
  <c r="R145" i="102"/>
  <c r="M145" i="102"/>
  <c r="R144" i="102"/>
  <c r="M144" i="102"/>
  <c r="R143" i="102"/>
  <c r="M143" i="102"/>
  <c r="R142" i="102"/>
  <c r="M142" i="102"/>
  <c r="R141" i="102"/>
  <c r="M141" i="102"/>
  <c r="R140" i="102"/>
  <c r="M140" i="102"/>
  <c r="R139" i="102"/>
  <c r="M139" i="102"/>
  <c r="R138" i="102"/>
  <c r="M138" i="102"/>
  <c r="R137" i="102"/>
  <c r="M137" i="102"/>
  <c r="R136" i="102"/>
  <c r="M136" i="102"/>
  <c r="R135" i="102"/>
  <c r="M135" i="102"/>
  <c r="R134" i="102"/>
  <c r="M134" i="102"/>
  <c r="R133" i="102"/>
  <c r="M133" i="102"/>
  <c r="R132" i="102"/>
  <c r="M132" i="102"/>
  <c r="R131" i="102"/>
  <c r="M131" i="102"/>
  <c r="R130" i="102"/>
  <c r="M130" i="102"/>
  <c r="R129" i="102"/>
  <c r="M129" i="102"/>
  <c r="R128" i="102"/>
  <c r="M128" i="102"/>
  <c r="R127" i="102"/>
  <c r="M127" i="102"/>
  <c r="R126" i="102"/>
  <c r="M126" i="102"/>
  <c r="R125" i="102"/>
  <c r="M125" i="102"/>
  <c r="R124" i="102"/>
  <c r="M124" i="102"/>
  <c r="R123" i="102"/>
  <c r="M123" i="102"/>
  <c r="R122" i="102"/>
  <c r="M122" i="102"/>
  <c r="R121" i="102"/>
  <c r="M121" i="102"/>
  <c r="R120" i="102"/>
  <c r="M120" i="102"/>
  <c r="R119" i="102"/>
  <c r="M119" i="102"/>
  <c r="R118" i="102"/>
  <c r="M118" i="102"/>
  <c r="P118" i="102" s="1"/>
  <c r="R117" i="102"/>
  <c r="M117" i="102"/>
  <c r="R116" i="102"/>
  <c r="M116" i="102"/>
  <c r="P116" i="102" s="1"/>
  <c r="R115" i="102"/>
  <c r="M115" i="102"/>
  <c r="M114" i="102"/>
  <c r="R113" i="102"/>
  <c r="M113" i="102"/>
  <c r="R112" i="102"/>
  <c r="M112" i="102"/>
  <c r="R111" i="102"/>
  <c r="M111" i="102"/>
  <c r="R110" i="102"/>
  <c r="M110" i="102"/>
  <c r="R109" i="102"/>
  <c r="M109" i="102"/>
  <c r="R108" i="102"/>
  <c r="M108" i="102"/>
  <c r="R107" i="102"/>
  <c r="M107" i="102"/>
  <c r="R106" i="102"/>
  <c r="M106" i="102"/>
  <c r="R105" i="102"/>
  <c r="M105" i="102"/>
  <c r="R104" i="102"/>
  <c r="M104" i="102"/>
  <c r="R103" i="102"/>
  <c r="M103" i="102"/>
  <c r="P103" i="102" s="1"/>
  <c r="R102" i="102"/>
  <c r="M102" i="102"/>
  <c r="P102" i="102" s="1"/>
  <c r="R101" i="102"/>
  <c r="M101" i="102"/>
  <c r="M100" i="102"/>
  <c r="R99" i="102"/>
  <c r="M99" i="102"/>
  <c r="R98" i="102"/>
  <c r="M98" i="102"/>
  <c r="P98" i="102" s="1"/>
  <c r="R97" i="102"/>
  <c r="M97" i="102"/>
  <c r="R96" i="102"/>
  <c r="M96" i="102"/>
  <c r="M95" i="102"/>
  <c r="R94" i="102"/>
  <c r="M94" i="102"/>
  <c r="R93" i="102"/>
  <c r="M93" i="102"/>
  <c r="R92" i="102"/>
  <c r="M92" i="102"/>
  <c r="R91" i="102"/>
  <c r="M91" i="102"/>
  <c r="R90" i="102"/>
  <c r="M90" i="102"/>
  <c r="R89" i="102"/>
  <c r="M89" i="102"/>
  <c r="R88" i="102"/>
  <c r="M88" i="102"/>
  <c r="R86" i="102"/>
  <c r="M86" i="102"/>
  <c r="R85" i="102"/>
  <c r="M85" i="102"/>
  <c r="R84" i="102"/>
  <c r="M84" i="102"/>
  <c r="R83" i="102"/>
  <c r="M83" i="102"/>
  <c r="R82" i="102"/>
  <c r="M82" i="102"/>
  <c r="R81" i="102"/>
  <c r="M81" i="102"/>
  <c r="R80" i="102"/>
  <c r="M80" i="102"/>
  <c r="R79" i="102"/>
  <c r="M79" i="102"/>
  <c r="R78" i="102"/>
  <c r="M78" i="102"/>
  <c r="R77" i="102"/>
  <c r="M77" i="102"/>
  <c r="R76" i="102"/>
  <c r="M76" i="102"/>
  <c r="R75" i="102"/>
  <c r="M75" i="102"/>
  <c r="P75" i="102" s="1"/>
  <c r="M74" i="102"/>
  <c r="R73" i="102"/>
  <c r="M73" i="102"/>
  <c r="P73" i="102" s="1"/>
  <c r="R72" i="102"/>
  <c r="M72" i="102"/>
  <c r="R71" i="102"/>
  <c r="M71" i="102"/>
  <c r="R70" i="102"/>
  <c r="M70" i="102"/>
  <c r="R69" i="102"/>
  <c r="M69" i="102"/>
  <c r="R68" i="102"/>
  <c r="M68" i="102"/>
  <c r="R67" i="102"/>
  <c r="M67" i="102"/>
  <c r="R66" i="102"/>
  <c r="M66" i="102"/>
  <c r="R65" i="102"/>
  <c r="M65" i="102"/>
  <c r="P65" i="102" s="1"/>
  <c r="R64" i="102"/>
  <c r="M64" i="102"/>
  <c r="R63" i="102"/>
  <c r="M63" i="102"/>
  <c r="R62" i="102"/>
  <c r="M62" i="102"/>
  <c r="R61" i="102"/>
  <c r="M61" i="102"/>
  <c r="R60" i="102"/>
  <c r="M60" i="102"/>
  <c r="R59" i="102"/>
  <c r="M59" i="102"/>
  <c r="R58" i="102"/>
  <c r="M58" i="102"/>
  <c r="R57" i="102"/>
  <c r="M57" i="102"/>
  <c r="R56" i="102"/>
  <c r="M56" i="102"/>
  <c r="R55" i="102"/>
  <c r="M55" i="102"/>
  <c r="R54" i="102"/>
  <c r="M54" i="102"/>
  <c r="R53" i="102"/>
  <c r="M53" i="102"/>
  <c r="R52" i="102"/>
  <c r="M52" i="102"/>
  <c r="R51" i="102"/>
  <c r="M51" i="102"/>
  <c r="R50" i="102"/>
  <c r="M50" i="102"/>
  <c r="P50" i="102" s="1"/>
  <c r="R49" i="102"/>
  <c r="M49" i="102"/>
  <c r="P49" i="102" s="1"/>
  <c r="R48" i="102"/>
  <c r="M48" i="102"/>
  <c r="R47" i="102"/>
  <c r="M47" i="102"/>
  <c r="P47" i="102" s="1"/>
  <c r="R46" i="102"/>
  <c r="M46" i="102"/>
  <c r="R45" i="102"/>
  <c r="M45" i="102"/>
  <c r="P45" i="102" s="1"/>
  <c r="M44" i="102"/>
  <c r="R43" i="102"/>
  <c r="M43" i="102"/>
  <c r="R42" i="102"/>
  <c r="M42" i="102"/>
  <c r="R41" i="102"/>
  <c r="M41" i="102"/>
  <c r="R40" i="102"/>
  <c r="M40" i="102"/>
  <c r="R39" i="102"/>
  <c r="M39" i="102"/>
  <c r="P39" i="102" s="1"/>
  <c r="R38" i="102"/>
  <c r="M38" i="102"/>
  <c r="P38" i="102" s="1"/>
  <c r="R37" i="102"/>
  <c r="M37" i="102"/>
  <c r="R36" i="102"/>
  <c r="M36" i="102"/>
  <c r="R35" i="102"/>
  <c r="M35" i="102"/>
  <c r="R34" i="102"/>
  <c r="M34" i="102"/>
  <c r="P34" i="102" s="1"/>
  <c r="R33" i="102"/>
  <c r="M33" i="102"/>
  <c r="R32" i="102"/>
  <c r="M32" i="102"/>
  <c r="R31" i="102"/>
  <c r="M31" i="102"/>
  <c r="R30" i="102"/>
  <c r="M30" i="102"/>
  <c r="R29" i="102"/>
  <c r="M29" i="102"/>
  <c r="R28" i="102"/>
  <c r="M28" i="102"/>
  <c r="R27" i="102"/>
  <c r="M27" i="102"/>
  <c r="R26" i="102"/>
  <c r="M26" i="102"/>
  <c r="R25" i="102"/>
  <c r="M25" i="102"/>
  <c r="R24" i="102"/>
  <c r="M24" i="102"/>
  <c r="R23" i="102"/>
  <c r="M23" i="102"/>
  <c r="R22" i="102"/>
  <c r="M22" i="102"/>
  <c r="P22" i="102" s="1"/>
  <c r="R21" i="102"/>
  <c r="M21" i="102"/>
  <c r="R20" i="102"/>
  <c r="M20" i="102"/>
  <c r="R19" i="102"/>
  <c r="M19" i="102"/>
  <c r="R18" i="102"/>
  <c r="M18" i="102"/>
  <c r="R17" i="102"/>
  <c r="M17" i="102"/>
  <c r="R16" i="102"/>
  <c r="M16" i="102"/>
  <c r="R15" i="102"/>
  <c r="M15" i="102"/>
  <c r="R14" i="102"/>
  <c r="M14" i="102"/>
  <c r="R13" i="102"/>
  <c r="M13" i="102"/>
  <c r="R12" i="102"/>
  <c r="M12" i="102"/>
  <c r="R11" i="102"/>
  <c r="M11" i="102"/>
  <c r="R10" i="102"/>
  <c r="M10" i="102"/>
  <c r="R9" i="102"/>
  <c r="M9" i="102"/>
  <c r="R8" i="102"/>
  <c r="M8" i="102"/>
  <c r="R7" i="102"/>
  <c r="M7" i="102"/>
  <c r="R6" i="102"/>
  <c r="M6" i="102"/>
  <c r="P6" i="102" s="1"/>
  <c r="R5" i="102"/>
  <c r="M5" i="102"/>
  <c r="N233" i="101"/>
  <c r="S29" i="8" s="1"/>
  <c r="N230" i="101"/>
  <c r="W29" i="8" s="1"/>
  <c r="M227" i="101"/>
  <c r="R225" i="101"/>
  <c r="M225" i="101"/>
  <c r="R224" i="101"/>
  <c r="M224" i="101"/>
  <c r="R223" i="101"/>
  <c r="M223" i="101"/>
  <c r="R222" i="101"/>
  <c r="M222" i="101"/>
  <c r="R221" i="101"/>
  <c r="M221" i="101"/>
  <c r="R220" i="101"/>
  <c r="M220" i="101"/>
  <c r="P220" i="101" s="1"/>
  <c r="R219" i="101"/>
  <c r="M219" i="101"/>
  <c r="P219" i="101" s="1"/>
  <c r="R218" i="101"/>
  <c r="M218" i="101"/>
  <c r="P218" i="101" s="1"/>
  <c r="R217" i="101"/>
  <c r="M217" i="101"/>
  <c r="P217" i="101" s="1"/>
  <c r="R216" i="101"/>
  <c r="M216" i="101"/>
  <c r="P216" i="101" s="1"/>
  <c r="R215" i="101"/>
  <c r="M215" i="101"/>
  <c r="R214" i="101"/>
  <c r="M214" i="101"/>
  <c r="R213" i="101"/>
  <c r="M213" i="101"/>
  <c r="R212" i="101"/>
  <c r="M212" i="101"/>
  <c r="R211" i="101"/>
  <c r="M211" i="101"/>
  <c r="R210" i="101"/>
  <c r="M210" i="101"/>
  <c r="R209" i="101"/>
  <c r="M209" i="101"/>
  <c r="R208" i="101"/>
  <c r="M208" i="101"/>
  <c r="R207" i="101"/>
  <c r="M207" i="101"/>
  <c r="R206" i="101"/>
  <c r="M206" i="101"/>
  <c r="R205" i="101"/>
  <c r="M205" i="101"/>
  <c r="R204" i="101"/>
  <c r="M204" i="101"/>
  <c r="R203" i="101"/>
  <c r="M203" i="101"/>
  <c r="R202" i="101"/>
  <c r="M202" i="101"/>
  <c r="R201" i="101"/>
  <c r="M201" i="101"/>
  <c r="R200" i="101"/>
  <c r="M200" i="101"/>
  <c r="R199" i="101"/>
  <c r="M199" i="101"/>
  <c r="R198" i="101"/>
  <c r="M198" i="101"/>
  <c r="R197" i="101"/>
  <c r="M197" i="101"/>
  <c r="R196" i="101"/>
  <c r="M196" i="101"/>
  <c r="R195" i="101"/>
  <c r="M195" i="101"/>
  <c r="R194" i="101"/>
  <c r="M194" i="101"/>
  <c r="R193" i="101"/>
  <c r="M193" i="101"/>
  <c r="R192" i="101"/>
  <c r="M192" i="101"/>
  <c r="R191" i="101"/>
  <c r="M191" i="101"/>
  <c r="R190" i="101"/>
  <c r="M190" i="101"/>
  <c r="R189" i="101"/>
  <c r="M189" i="101"/>
  <c r="R188" i="101"/>
  <c r="M188" i="101"/>
  <c r="R187" i="101"/>
  <c r="M187" i="101"/>
  <c r="R186" i="101"/>
  <c r="M186" i="101"/>
  <c r="R185" i="101"/>
  <c r="M185" i="101"/>
  <c r="R184" i="101"/>
  <c r="M184" i="101"/>
  <c r="R183" i="101"/>
  <c r="M183" i="101"/>
  <c r="R182" i="101"/>
  <c r="M182" i="101"/>
  <c r="R181" i="101"/>
  <c r="M181" i="101"/>
  <c r="R180" i="101"/>
  <c r="M180" i="101"/>
  <c r="R179" i="101"/>
  <c r="M179" i="101"/>
  <c r="R178" i="101"/>
  <c r="M178" i="101"/>
  <c r="R177" i="101"/>
  <c r="M177" i="101"/>
  <c r="R176" i="101"/>
  <c r="M176" i="101"/>
  <c r="R175" i="101"/>
  <c r="M175" i="101"/>
  <c r="R174" i="101"/>
  <c r="M174" i="101"/>
  <c r="R173" i="101"/>
  <c r="M173" i="101"/>
  <c r="R172" i="101"/>
  <c r="M172" i="101"/>
  <c r="R171" i="101"/>
  <c r="M171" i="101"/>
  <c r="R170" i="101"/>
  <c r="M170" i="101"/>
  <c r="R169" i="101"/>
  <c r="M169" i="101"/>
  <c r="R168" i="101"/>
  <c r="M168" i="101"/>
  <c r="P168" i="101" s="1"/>
  <c r="R167" i="101"/>
  <c r="M167" i="101"/>
  <c r="P167" i="101" s="1"/>
  <c r="R166" i="101"/>
  <c r="M166" i="101"/>
  <c r="R165" i="101"/>
  <c r="M165" i="101"/>
  <c r="R164" i="101"/>
  <c r="M164" i="101"/>
  <c r="P164" i="101" s="1"/>
  <c r="R163" i="101"/>
  <c r="M163" i="101"/>
  <c r="R162" i="101"/>
  <c r="M162" i="101"/>
  <c r="R161" i="101"/>
  <c r="M161" i="101"/>
  <c r="R160" i="101"/>
  <c r="M160" i="101"/>
  <c r="R159" i="101"/>
  <c r="M159" i="101"/>
  <c r="R158" i="101"/>
  <c r="M158" i="101"/>
  <c r="M157" i="101"/>
  <c r="R156" i="101"/>
  <c r="M156" i="101"/>
  <c r="P156" i="101" s="1"/>
  <c r="R155" i="101"/>
  <c r="M155" i="101"/>
  <c r="R154" i="101"/>
  <c r="M154" i="101"/>
  <c r="R153" i="101"/>
  <c r="M153" i="101"/>
  <c r="R152" i="101"/>
  <c r="M152" i="101"/>
  <c r="R151" i="101"/>
  <c r="M151" i="101"/>
  <c r="R150" i="101"/>
  <c r="M150" i="101"/>
  <c r="R149" i="101"/>
  <c r="M149" i="101"/>
  <c r="R148" i="101"/>
  <c r="M148" i="101"/>
  <c r="R147" i="101"/>
  <c r="M147" i="101"/>
  <c r="R146" i="101"/>
  <c r="M146" i="101"/>
  <c r="R145" i="101"/>
  <c r="M145" i="101"/>
  <c r="R144" i="101"/>
  <c r="M144" i="101"/>
  <c r="R143" i="101"/>
  <c r="M143" i="101"/>
  <c r="R142" i="101"/>
  <c r="M142" i="101"/>
  <c r="R141" i="101"/>
  <c r="M141" i="101"/>
  <c r="R140" i="101"/>
  <c r="M140" i="101"/>
  <c r="R139" i="101"/>
  <c r="M139" i="101"/>
  <c r="R138" i="101"/>
  <c r="M138" i="101"/>
  <c r="R137" i="101"/>
  <c r="M137" i="101"/>
  <c r="R136" i="101"/>
  <c r="M136" i="101"/>
  <c r="R135" i="101"/>
  <c r="M135" i="101"/>
  <c r="R134" i="101"/>
  <c r="M134" i="101"/>
  <c r="R133" i="101"/>
  <c r="M133" i="101"/>
  <c r="R132" i="101"/>
  <c r="M132" i="101"/>
  <c r="R131" i="101"/>
  <c r="M131" i="101"/>
  <c r="R130" i="101"/>
  <c r="M130" i="101"/>
  <c r="R129" i="101"/>
  <c r="M129" i="101"/>
  <c r="R128" i="101"/>
  <c r="M128" i="101"/>
  <c r="R127" i="101"/>
  <c r="M127" i="101"/>
  <c r="R126" i="101"/>
  <c r="M126" i="101"/>
  <c r="R125" i="101"/>
  <c r="M125" i="101"/>
  <c r="R124" i="101"/>
  <c r="M124" i="101"/>
  <c r="R123" i="101"/>
  <c r="M123" i="101"/>
  <c r="R122" i="101"/>
  <c r="M122" i="101"/>
  <c r="R121" i="101"/>
  <c r="M121" i="101"/>
  <c r="R120" i="101"/>
  <c r="M120" i="101"/>
  <c r="R119" i="101"/>
  <c r="M119" i="101"/>
  <c r="R118" i="101"/>
  <c r="M118" i="101"/>
  <c r="P118" i="101" s="1"/>
  <c r="R117" i="101"/>
  <c r="M117" i="101"/>
  <c r="R116" i="101"/>
  <c r="M116" i="101"/>
  <c r="P116" i="101" s="1"/>
  <c r="R115" i="101"/>
  <c r="M115" i="101"/>
  <c r="M114" i="101"/>
  <c r="R113" i="101"/>
  <c r="M113" i="101"/>
  <c r="R112" i="101"/>
  <c r="M112" i="101"/>
  <c r="R111" i="101"/>
  <c r="M111" i="101"/>
  <c r="R110" i="101"/>
  <c r="M110" i="101"/>
  <c r="P110" i="101" s="1"/>
  <c r="R109" i="101"/>
  <c r="M109" i="101"/>
  <c r="R108" i="101"/>
  <c r="M108" i="101"/>
  <c r="R107" i="101"/>
  <c r="M107" i="101"/>
  <c r="R106" i="101"/>
  <c r="M106" i="101"/>
  <c r="R105" i="101"/>
  <c r="M105" i="101"/>
  <c r="R104" i="101"/>
  <c r="M104" i="101"/>
  <c r="R103" i="101"/>
  <c r="M103" i="101"/>
  <c r="R102" i="101"/>
  <c r="M102" i="101"/>
  <c r="R101" i="101"/>
  <c r="M101" i="101"/>
  <c r="M100" i="101"/>
  <c r="R99" i="101"/>
  <c r="M99" i="101"/>
  <c r="R98" i="101"/>
  <c r="M98" i="101"/>
  <c r="P98" i="101" s="1"/>
  <c r="R97" i="101"/>
  <c r="M97" i="101"/>
  <c r="R96" i="101"/>
  <c r="M96" i="101"/>
  <c r="M95" i="101"/>
  <c r="R94" i="101"/>
  <c r="M94" i="101"/>
  <c r="R93" i="101"/>
  <c r="M93" i="101"/>
  <c r="R92" i="101"/>
  <c r="M92" i="101"/>
  <c r="R91" i="101"/>
  <c r="M91" i="101"/>
  <c r="R90" i="101"/>
  <c r="M90" i="101"/>
  <c r="R89" i="101"/>
  <c r="M89" i="101"/>
  <c r="R88" i="101"/>
  <c r="M88" i="101"/>
  <c r="R86" i="101"/>
  <c r="M86" i="101"/>
  <c r="R85" i="101"/>
  <c r="M85" i="101"/>
  <c r="R84" i="101"/>
  <c r="M84" i="101"/>
  <c r="R83" i="101"/>
  <c r="M83" i="101"/>
  <c r="R82" i="101"/>
  <c r="M82" i="101"/>
  <c r="R81" i="101"/>
  <c r="M81" i="101"/>
  <c r="R80" i="101"/>
  <c r="M80" i="101"/>
  <c r="R79" i="101"/>
  <c r="M79" i="101"/>
  <c r="R78" i="101"/>
  <c r="M78" i="101"/>
  <c r="R77" i="101"/>
  <c r="M77" i="101"/>
  <c r="R76" i="101"/>
  <c r="M76" i="101"/>
  <c r="R75" i="101"/>
  <c r="M75" i="101"/>
  <c r="P75" i="101" s="1"/>
  <c r="M74" i="101"/>
  <c r="R73" i="101"/>
  <c r="M73" i="101"/>
  <c r="R72" i="101"/>
  <c r="M72" i="101"/>
  <c r="R71" i="101"/>
  <c r="M71" i="101"/>
  <c r="R70" i="101"/>
  <c r="M70" i="101"/>
  <c r="R69" i="101"/>
  <c r="M69" i="101"/>
  <c r="R68" i="101"/>
  <c r="M68" i="101"/>
  <c r="R67" i="101"/>
  <c r="M67" i="101"/>
  <c r="R66" i="101"/>
  <c r="M66" i="101"/>
  <c r="R65" i="101"/>
  <c r="M65" i="101"/>
  <c r="R64" i="101"/>
  <c r="M64" i="101"/>
  <c r="R63" i="101"/>
  <c r="M63" i="101"/>
  <c r="R62" i="101"/>
  <c r="M62" i="101"/>
  <c r="R61" i="101"/>
  <c r="M61" i="101"/>
  <c r="R60" i="101"/>
  <c r="M60" i="101"/>
  <c r="R59" i="101"/>
  <c r="M59" i="101"/>
  <c r="R58" i="101"/>
  <c r="M58" i="101"/>
  <c r="R57" i="101"/>
  <c r="M57" i="101"/>
  <c r="R56" i="101"/>
  <c r="M56" i="101"/>
  <c r="R55" i="101"/>
  <c r="M55" i="101"/>
  <c r="R54" i="101"/>
  <c r="M54" i="101"/>
  <c r="R53" i="101"/>
  <c r="M53" i="101"/>
  <c r="R52" i="101"/>
  <c r="M52" i="101"/>
  <c r="R51" i="101"/>
  <c r="M51" i="101"/>
  <c r="R50" i="101"/>
  <c r="M50" i="101"/>
  <c r="P50" i="101" s="1"/>
  <c r="R49" i="101"/>
  <c r="M49" i="101"/>
  <c r="R48" i="101"/>
  <c r="M48" i="101"/>
  <c r="R47" i="101"/>
  <c r="M47" i="101"/>
  <c r="P47" i="101" s="1"/>
  <c r="R46" i="101"/>
  <c r="M46" i="101"/>
  <c r="R45" i="101"/>
  <c r="M45" i="101"/>
  <c r="M44" i="101"/>
  <c r="R43" i="101"/>
  <c r="M43" i="101"/>
  <c r="R42" i="101"/>
  <c r="M42" i="101"/>
  <c r="R41" i="101"/>
  <c r="M41" i="101"/>
  <c r="R40" i="101"/>
  <c r="M40" i="101"/>
  <c r="R39" i="101"/>
  <c r="M39" i="101"/>
  <c r="P39" i="101" s="1"/>
  <c r="R38" i="101"/>
  <c r="M38" i="101"/>
  <c r="P38" i="101" s="1"/>
  <c r="R37" i="101"/>
  <c r="M37" i="101"/>
  <c r="R36" i="101"/>
  <c r="M36" i="101"/>
  <c r="R35" i="101"/>
  <c r="M35" i="101"/>
  <c r="R34" i="101"/>
  <c r="M34" i="101"/>
  <c r="R33" i="101"/>
  <c r="M33" i="101"/>
  <c r="R32" i="101"/>
  <c r="M32" i="101"/>
  <c r="R31" i="101"/>
  <c r="M31" i="101"/>
  <c r="R30" i="101"/>
  <c r="M30" i="101"/>
  <c r="R29" i="101"/>
  <c r="M29" i="101"/>
  <c r="R28" i="101"/>
  <c r="M28" i="101"/>
  <c r="R27" i="101"/>
  <c r="M27" i="101"/>
  <c r="R26" i="101"/>
  <c r="M26" i="101"/>
  <c r="R25" i="101"/>
  <c r="M25" i="101"/>
  <c r="R24" i="101"/>
  <c r="M24" i="101"/>
  <c r="R23" i="101"/>
  <c r="M23" i="101"/>
  <c r="R22" i="101"/>
  <c r="M22" i="101"/>
  <c r="P22" i="101" s="1"/>
  <c r="R21" i="101"/>
  <c r="M21" i="101"/>
  <c r="R20" i="101"/>
  <c r="M20" i="101"/>
  <c r="R19" i="101"/>
  <c r="M19" i="101"/>
  <c r="R18" i="101"/>
  <c r="M18" i="101"/>
  <c r="R17" i="101"/>
  <c r="M17" i="101"/>
  <c r="R16" i="101"/>
  <c r="M16" i="101"/>
  <c r="R15" i="101"/>
  <c r="M15" i="101"/>
  <c r="R14" i="101"/>
  <c r="M14" i="101"/>
  <c r="R13" i="101"/>
  <c r="M13" i="101"/>
  <c r="R12" i="101"/>
  <c r="M12" i="101"/>
  <c r="R11" i="101"/>
  <c r="M11" i="101"/>
  <c r="R10" i="101"/>
  <c r="M10" i="101"/>
  <c r="R9" i="101"/>
  <c r="M9" i="101"/>
  <c r="R8" i="101"/>
  <c r="M8" i="101"/>
  <c r="R7" i="101"/>
  <c r="M7" i="101"/>
  <c r="R6" i="101"/>
  <c r="M6" i="101"/>
  <c r="P6" i="101" s="1"/>
  <c r="R5" i="101"/>
  <c r="P5" i="101"/>
  <c r="M5" i="101"/>
  <c r="N233" i="100"/>
  <c r="S28" i="8" s="1"/>
  <c r="N230" i="100"/>
  <c r="M227" i="100"/>
  <c r="R225" i="100"/>
  <c r="M225" i="100"/>
  <c r="R224" i="100"/>
  <c r="M224" i="100"/>
  <c r="R223" i="100"/>
  <c r="M223" i="100"/>
  <c r="R222" i="100"/>
  <c r="M222" i="100"/>
  <c r="R221" i="100"/>
  <c r="M221" i="100"/>
  <c r="R220" i="100"/>
  <c r="M220" i="100"/>
  <c r="P220" i="100" s="1"/>
  <c r="R219" i="100"/>
  <c r="M219" i="100"/>
  <c r="P219" i="100" s="1"/>
  <c r="R218" i="100"/>
  <c r="M218" i="100"/>
  <c r="P218" i="100" s="1"/>
  <c r="R217" i="100"/>
  <c r="M217" i="100"/>
  <c r="P217" i="100" s="1"/>
  <c r="R216" i="100"/>
  <c r="M216" i="100"/>
  <c r="P216" i="100" s="1"/>
  <c r="R215" i="100"/>
  <c r="M215" i="100"/>
  <c r="R214" i="100"/>
  <c r="M214" i="100"/>
  <c r="R213" i="100"/>
  <c r="M213" i="100"/>
  <c r="R212" i="100"/>
  <c r="M212" i="100"/>
  <c r="R211" i="100"/>
  <c r="M211" i="100"/>
  <c r="R210" i="100"/>
  <c r="M210" i="100"/>
  <c r="R209" i="100"/>
  <c r="M209" i="100"/>
  <c r="R208" i="100"/>
  <c r="M208" i="100"/>
  <c r="R207" i="100"/>
  <c r="M207" i="100"/>
  <c r="R206" i="100"/>
  <c r="M206" i="100"/>
  <c r="R205" i="100"/>
  <c r="M205" i="100"/>
  <c r="R204" i="100"/>
  <c r="M204" i="100"/>
  <c r="R203" i="100"/>
  <c r="M203" i="100"/>
  <c r="R202" i="100"/>
  <c r="M202" i="100"/>
  <c r="R201" i="100"/>
  <c r="M201" i="100"/>
  <c r="R200" i="100"/>
  <c r="M200" i="100"/>
  <c r="R199" i="100"/>
  <c r="M199" i="100"/>
  <c r="R198" i="100"/>
  <c r="M198" i="100"/>
  <c r="R197" i="100"/>
  <c r="M197" i="100"/>
  <c r="R196" i="100"/>
  <c r="M196" i="100"/>
  <c r="R195" i="100"/>
  <c r="M195" i="100"/>
  <c r="R194" i="100"/>
  <c r="M194" i="100"/>
  <c r="R193" i="100"/>
  <c r="M193" i="100"/>
  <c r="R192" i="100"/>
  <c r="M192" i="100"/>
  <c r="R191" i="100"/>
  <c r="M191" i="100"/>
  <c r="R190" i="100"/>
  <c r="M190" i="100"/>
  <c r="R189" i="100"/>
  <c r="M189" i="100"/>
  <c r="R188" i="100"/>
  <c r="M188" i="100"/>
  <c r="R187" i="100"/>
  <c r="M187" i="100"/>
  <c r="R186" i="100"/>
  <c r="M186" i="100"/>
  <c r="R185" i="100"/>
  <c r="M185" i="100"/>
  <c r="R184" i="100"/>
  <c r="M184" i="100"/>
  <c r="R183" i="100"/>
  <c r="M183" i="100"/>
  <c r="R182" i="100"/>
  <c r="M182" i="100"/>
  <c r="R181" i="100"/>
  <c r="M181" i="100"/>
  <c r="R180" i="100"/>
  <c r="M180" i="100"/>
  <c r="R179" i="100"/>
  <c r="M179" i="100"/>
  <c r="P179" i="100" s="1"/>
  <c r="R178" i="100"/>
  <c r="M178" i="100"/>
  <c r="R177" i="100"/>
  <c r="M177" i="100"/>
  <c r="R176" i="100"/>
  <c r="M176" i="100"/>
  <c r="R175" i="100"/>
  <c r="M175" i="100"/>
  <c r="R174" i="100"/>
  <c r="M174" i="100"/>
  <c r="R173" i="100"/>
  <c r="M173" i="100"/>
  <c r="R172" i="100"/>
  <c r="M172" i="100"/>
  <c r="R171" i="100"/>
  <c r="M171" i="100"/>
  <c r="R170" i="100"/>
  <c r="M170" i="100"/>
  <c r="R169" i="100"/>
  <c r="M169" i="100"/>
  <c r="R168" i="100"/>
  <c r="M168" i="100"/>
  <c r="P168" i="100" s="1"/>
  <c r="R167" i="100"/>
  <c r="M167" i="100"/>
  <c r="R166" i="100"/>
  <c r="M166" i="100"/>
  <c r="R165" i="100"/>
  <c r="M165" i="100"/>
  <c r="R164" i="100"/>
  <c r="M164" i="100"/>
  <c r="P164" i="100" s="1"/>
  <c r="R163" i="100"/>
  <c r="M163" i="100"/>
  <c r="R162" i="100"/>
  <c r="M162" i="100"/>
  <c r="R161" i="100"/>
  <c r="M161" i="100"/>
  <c r="R160" i="100"/>
  <c r="M160" i="100"/>
  <c r="R159" i="100"/>
  <c r="M159" i="100"/>
  <c r="R158" i="100"/>
  <c r="M158" i="100"/>
  <c r="M157" i="100"/>
  <c r="R156" i="100"/>
  <c r="M156" i="100"/>
  <c r="R155" i="100"/>
  <c r="M155" i="100"/>
  <c r="R154" i="100"/>
  <c r="M154" i="100"/>
  <c r="R153" i="100"/>
  <c r="M153" i="100"/>
  <c r="R152" i="100"/>
  <c r="M152" i="100"/>
  <c r="R151" i="100"/>
  <c r="M151" i="100"/>
  <c r="R150" i="100"/>
  <c r="M150" i="100"/>
  <c r="R149" i="100"/>
  <c r="M149" i="100"/>
  <c r="R148" i="100"/>
  <c r="M148" i="100"/>
  <c r="R147" i="100"/>
  <c r="M147" i="100"/>
  <c r="R146" i="100"/>
  <c r="M146" i="100"/>
  <c r="R145" i="100"/>
  <c r="M145" i="100"/>
  <c r="R144" i="100"/>
  <c r="M144" i="100"/>
  <c r="R143" i="100"/>
  <c r="M143" i="100"/>
  <c r="R142" i="100"/>
  <c r="M142" i="100"/>
  <c r="R141" i="100"/>
  <c r="M141" i="100"/>
  <c r="R140" i="100"/>
  <c r="M140" i="100"/>
  <c r="R139" i="100"/>
  <c r="M139" i="100"/>
  <c r="R138" i="100"/>
  <c r="M138" i="100"/>
  <c r="R137" i="100"/>
  <c r="M137" i="100"/>
  <c r="R136" i="100"/>
  <c r="M136" i="100"/>
  <c r="R135" i="100"/>
  <c r="M135" i="100"/>
  <c r="R134" i="100"/>
  <c r="M134" i="100"/>
  <c r="R133" i="100"/>
  <c r="M133" i="100"/>
  <c r="R132" i="100"/>
  <c r="M132" i="100"/>
  <c r="R131" i="100"/>
  <c r="M131" i="100"/>
  <c r="R130" i="100"/>
  <c r="M130" i="100"/>
  <c r="R129" i="100"/>
  <c r="M129" i="100"/>
  <c r="R128" i="100"/>
  <c r="M128" i="100"/>
  <c r="R127" i="100"/>
  <c r="M127" i="100"/>
  <c r="R126" i="100"/>
  <c r="M126" i="100"/>
  <c r="R125" i="100"/>
  <c r="M125" i="100"/>
  <c r="R124" i="100"/>
  <c r="M124" i="100"/>
  <c r="R123" i="100"/>
  <c r="M123" i="100"/>
  <c r="R122" i="100"/>
  <c r="M122" i="100"/>
  <c r="R121" i="100"/>
  <c r="M121" i="100"/>
  <c r="R120" i="100"/>
  <c r="M120" i="100"/>
  <c r="R119" i="100"/>
  <c r="M119" i="100"/>
  <c r="R118" i="100"/>
  <c r="M118" i="100"/>
  <c r="P118" i="100" s="1"/>
  <c r="R117" i="100"/>
  <c r="M117" i="100"/>
  <c r="R116" i="100"/>
  <c r="M116" i="100"/>
  <c r="P116" i="100" s="1"/>
  <c r="R115" i="100"/>
  <c r="M115" i="100"/>
  <c r="M114" i="100"/>
  <c r="R113" i="100"/>
  <c r="M113" i="100"/>
  <c r="R112" i="100"/>
  <c r="M112" i="100"/>
  <c r="R111" i="100"/>
  <c r="M111" i="100"/>
  <c r="R110" i="100"/>
  <c r="M110" i="100"/>
  <c r="R109" i="100"/>
  <c r="M109" i="100"/>
  <c r="R108" i="100"/>
  <c r="M108" i="100"/>
  <c r="R107" i="100"/>
  <c r="M107" i="100"/>
  <c r="R106" i="100"/>
  <c r="M106" i="100"/>
  <c r="R105" i="100"/>
  <c r="M105" i="100"/>
  <c r="R104" i="100"/>
  <c r="M104" i="100"/>
  <c r="R103" i="100"/>
  <c r="M103" i="100"/>
  <c r="R102" i="100"/>
  <c r="M102" i="100"/>
  <c r="R101" i="100"/>
  <c r="M101" i="100"/>
  <c r="M100" i="100"/>
  <c r="R99" i="100"/>
  <c r="M99" i="100"/>
  <c r="P99" i="100" s="1"/>
  <c r="R98" i="100"/>
  <c r="M98" i="100"/>
  <c r="P98" i="100" s="1"/>
  <c r="R97" i="100"/>
  <c r="M97" i="100"/>
  <c r="R96" i="100"/>
  <c r="M96" i="100"/>
  <c r="M95" i="100"/>
  <c r="R94" i="100"/>
  <c r="M94" i="100"/>
  <c r="R93" i="100"/>
  <c r="M93" i="100"/>
  <c r="R92" i="100"/>
  <c r="M92" i="100"/>
  <c r="R91" i="100"/>
  <c r="M91" i="100"/>
  <c r="R90" i="100"/>
  <c r="M90" i="100"/>
  <c r="R89" i="100"/>
  <c r="M89" i="100"/>
  <c r="R88" i="100"/>
  <c r="M88" i="100"/>
  <c r="R86" i="100"/>
  <c r="M86" i="100"/>
  <c r="R85" i="100"/>
  <c r="M85" i="100"/>
  <c r="R84" i="100"/>
  <c r="M84" i="100"/>
  <c r="R83" i="100"/>
  <c r="M83" i="100"/>
  <c r="R82" i="100"/>
  <c r="M82" i="100"/>
  <c r="R81" i="100"/>
  <c r="M81" i="100"/>
  <c r="R80" i="100"/>
  <c r="M80" i="100"/>
  <c r="R79" i="100"/>
  <c r="M79" i="100"/>
  <c r="R78" i="100"/>
  <c r="M78" i="100"/>
  <c r="R77" i="100"/>
  <c r="M77" i="100"/>
  <c r="R76" i="100"/>
  <c r="M76" i="100"/>
  <c r="R75" i="100"/>
  <c r="M75" i="100"/>
  <c r="M74" i="100"/>
  <c r="R73" i="100"/>
  <c r="M73" i="100"/>
  <c r="R72" i="100"/>
  <c r="M72" i="100"/>
  <c r="R71" i="100"/>
  <c r="M71" i="100"/>
  <c r="R70" i="100"/>
  <c r="M70" i="100"/>
  <c r="R69" i="100"/>
  <c r="M69" i="100"/>
  <c r="R68" i="100"/>
  <c r="M68" i="100"/>
  <c r="R67" i="100"/>
  <c r="M67" i="100"/>
  <c r="R66" i="100"/>
  <c r="M66" i="100"/>
  <c r="R65" i="100"/>
  <c r="M65" i="100"/>
  <c r="R64" i="100"/>
  <c r="M64" i="100"/>
  <c r="R63" i="100"/>
  <c r="M63" i="100"/>
  <c r="R62" i="100"/>
  <c r="M62" i="100"/>
  <c r="R61" i="100"/>
  <c r="M61" i="100"/>
  <c r="R60" i="100"/>
  <c r="M60" i="100"/>
  <c r="R59" i="100"/>
  <c r="M59" i="100"/>
  <c r="R58" i="100"/>
  <c r="M58" i="100"/>
  <c r="R57" i="100"/>
  <c r="M57" i="100"/>
  <c r="R56" i="100"/>
  <c r="M56" i="100"/>
  <c r="R55" i="100"/>
  <c r="M55" i="100"/>
  <c r="R54" i="100"/>
  <c r="M54" i="100"/>
  <c r="R53" i="100"/>
  <c r="M53" i="100"/>
  <c r="R52" i="100"/>
  <c r="M52" i="100"/>
  <c r="R51" i="100"/>
  <c r="M51" i="100"/>
  <c r="R50" i="100"/>
  <c r="M50" i="100"/>
  <c r="R49" i="100"/>
  <c r="M49" i="100"/>
  <c r="R48" i="100"/>
  <c r="M48" i="100"/>
  <c r="R47" i="100"/>
  <c r="M47" i="100"/>
  <c r="R46" i="100"/>
  <c r="M46" i="100"/>
  <c r="R45" i="100"/>
  <c r="M45" i="100"/>
  <c r="M44" i="100"/>
  <c r="R43" i="100"/>
  <c r="M43" i="100"/>
  <c r="R42" i="100"/>
  <c r="M42" i="100"/>
  <c r="R41" i="100"/>
  <c r="M41" i="100"/>
  <c r="R40" i="100"/>
  <c r="M40" i="100"/>
  <c r="R39" i="100"/>
  <c r="M39" i="100"/>
  <c r="R38" i="100"/>
  <c r="M38" i="100"/>
  <c r="R37" i="100"/>
  <c r="M37" i="100"/>
  <c r="R36" i="100"/>
  <c r="M36" i="100"/>
  <c r="R35" i="100"/>
  <c r="M35" i="100"/>
  <c r="R34" i="100"/>
  <c r="M34" i="100"/>
  <c r="R33" i="100"/>
  <c r="M33" i="100"/>
  <c r="R32" i="100"/>
  <c r="M32" i="100"/>
  <c r="R31" i="100"/>
  <c r="M31" i="100"/>
  <c r="R30" i="100"/>
  <c r="M30" i="100"/>
  <c r="R29" i="100"/>
  <c r="M29" i="100"/>
  <c r="R28" i="100"/>
  <c r="M28" i="100"/>
  <c r="R27" i="100"/>
  <c r="M27" i="100"/>
  <c r="R26" i="100"/>
  <c r="M26" i="100"/>
  <c r="R25" i="100"/>
  <c r="M25" i="100"/>
  <c r="R24" i="100"/>
  <c r="M24" i="100"/>
  <c r="R23" i="100"/>
  <c r="M23" i="100"/>
  <c r="R22" i="100"/>
  <c r="M22" i="100"/>
  <c r="P22" i="100" s="1"/>
  <c r="R21" i="100"/>
  <c r="M21" i="100"/>
  <c r="R20" i="100"/>
  <c r="M20" i="100"/>
  <c r="R19" i="100"/>
  <c r="M19" i="100"/>
  <c r="R18" i="100"/>
  <c r="M18" i="100"/>
  <c r="R17" i="100"/>
  <c r="M17" i="100"/>
  <c r="R16" i="100"/>
  <c r="M16" i="100"/>
  <c r="R15" i="100"/>
  <c r="M15" i="100"/>
  <c r="R14" i="100"/>
  <c r="M14" i="100"/>
  <c r="R13" i="100"/>
  <c r="M13" i="100"/>
  <c r="R12" i="100"/>
  <c r="M12" i="100"/>
  <c r="R11" i="100"/>
  <c r="M11" i="100"/>
  <c r="R10" i="100"/>
  <c r="M10" i="100"/>
  <c r="R9" i="100"/>
  <c r="M9" i="100"/>
  <c r="R8" i="100"/>
  <c r="M8" i="100"/>
  <c r="R7" i="100"/>
  <c r="M7" i="100"/>
  <c r="R6" i="100"/>
  <c r="M6" i="100"/>
  <c r="P6" i="100" s="1"/>
  <c r="R5" i="100"/>
  <c r="M5" i="100"/>
  <c r="P5" i="100" s="1"/>
  <c r="N233" i="99"/>
  <c r="S27" i="8" s="1"/>
  <c r="N230" i="99"/>
  <c r="W27" i="8" s="1"/>
  <c r="M227" i="99"/>
  <c r="R225" i="99"/>
  <c r="M225" i="99"/>
  <c r="R224" i="99"/>
  <c r="M224" i="99"/>
  <c r="R223" i="99"/>
  <c r="M223" i="99"/>
  <c r="R222" i="99"/>
  <c r="M222" i="99"/>
  <c r="R221" i="99"/>
  <c r="M221" i="99"/>
  <c r="R220" i="99"/>
  <c r="M220" i="99"/>
  <c r="P220" i="99" s="1"/>
  <c r="R219" i="99"/>
  <c r="M219" i="99"/>
  <c r="P219" i="99" s="1"/>
  <c r="R218" i="99"/>
  <c r="M218" i="99"/>
  <c r="P218" i="99" s="1"/>
  <c r="R217" i="99"/>
  <c r="M217" i="99"/>
  <c r="P217" i="99" s="1"/>
  <c r="R216" i="99"/>
  <c r="M216" i="99"/>
  <c r="P216" i="99" s="1"/>
  <c r="R215" i="99"/>
  <c r="M215" i="99"/>
  <c r="R214" i="99"/>
  <c r="M214" i="99"/>
  <c r="R213" i="99"/>
  <c r="M213" i="99"/>
  <c r="R212" i="99"/>
  <c r="M212" i="99"/>
  <c r="R211" i="99"/>
  <c r="M211" i="99"/>
  <c r="R210" i="99"/>
  <c r="M210" i="99"/>
  <c r="R209" i="99"/>
  <c r="M209" i="99"/>
  <c r="R208" i="99"/>
  <c r="M208" i="99"/>
  <c r="R207" i="99"/>
  <c r="M207" i="99"/>
  <c r="R206" i="99"/>
  <c r="M206" i="99"/>
  <c r="R205" i="99"/>
  <c r="M205" i="99"/>
  <c r="R204" i="99"/>
  <c r="M204" i="99"/>
  <c r="R203" i="99"/>
  <c r="M203" i="99"/>
  <c r="R202" i="99"/>
  <c r="M202" i="99"/>
  <c r="R201" i="99"/>
  <c r="M201" i="99"/>
  <c r="R200" i="99"/>
  <c r="M200" i="99"/>
  <c r="R199" i="99"/>
  <c r="M199" i="99"/>
  <c r="R198" i="99"/>
  <c r="M198" i="99"/>
  <c r="R197" i="99"/>
  <c r="M197" i="99"/>
  <c r="R196" i="99"/>
  <c r="M196" i="99"/>
  <c r="R195" i="99"/>
  <c r="M195" i="99"/>
  <c r="R194" i="99"/>
  <c r="M194" i="99"/>
  <c r="R193" i="99"/>
  <c r="M193" i="99"/>
  <c r="R192" i="99"/>
  <c r="M192" i="99"/>
  <c r="R191" i="99"/>
  <c r="M191" i="99"/>
  <c r="R190" i="99"/>
  <c r="M190" i="99"/>
  <c r="R189" i="99"/>
  <c r="M189" i="99"/>
  <c r="R188" i="99"/>
  <c r="M188" i="99"/>
  <c r="R187" i="99"/>
  <c r="M187" i="99"/>
  <c r="R186" i="99"/>
  <c r="M186" i="99"/>
  <c r="R185" i="99"/>
  <c r="M185" i="99"/>
  <c r="R184" i="99"/>
  <c r="M184" i="99"/>
  <c r="R183" i="99"/>
  <c r="M183" i="99"/>
  <c r="R182" i="99"/>
  <c r="M182" i="99"/>
  <c r="R181" i="99"/>
  <c r="M181" i="99"/>
  <c r="R180" i="99"/>
  <c r="M180" i="99"/>
  <c r="R179" i="99"/>
  <c r="M179" i="99"/>
  <c r="P179" i="99" s="1"/>
  <c r="R178" i="99"/>
  <c r="M178" i="99"/>
  <c r="R177" i="99"/>
  <c r="M177" i="99"/>
  <c r="R176" i="99"/>
  <c r="M176" i="99"/>
  <c r="R175" i="99"/>
  <c r="M175" i="99"/>
  <c r="R174" i="99"/>
  <c r="M174" i="99"/>
  <c r="R173" i="99"/>
  <c r="M173" i="99"/>
  <c r="R172" i="99"/>
  <c r="M172" i="99"/>
  <c r="R171" i="99"/>
  <c r="M171" i="99"/>
  <c r="R170" i="99"/>
  <c r="M170" i="99"/>
  <c r="R169" i="99"/>
  <c r="M169" i="99"/>
  <c r="R168" i="99"/>
  <c r="M168" i="99"/>
  <c r="P168" i="99" s="1"/>
  <c r="R167" i="99"/>
  <c r="M167" i="99"/>
  <c r="R166" i="99"/>
  <c r="M166" i="99"/>
  <c r="R165" i="99"/>
  <c r="M165" i="99"/>
  <c r="R164" i="99"/>
  <c r="M164" i="99"/>
  <c r="R163" i="99"/>
  <c r="M163" i="99"/>
  <c r="R162" i="99"/>
  <c r="M162" i="99"/>
  <c r="R161" i="99"/>
  <c r="M161" i="99"/>
  <c r="R160" i="99"/>
  <c r="M160" i="99"/>
  <c r="R159" i="99"/>
  <c r="M159" i="99"/>
  <c r="R158" i="99"/>
  <c r="M158" i="99"/>
  <c r="M157" i="99"/>
  <c r="R156" i="99"/>
  <c r="M156" i="99"/>
  <c r="R155" i="99"/>
  <c r="M155" i="99"/>
  <c r="R154" i="99"/>
  <c r="M154" i="99"/>
  <c r="R153" i="99"/>
  <c r="M153" i="99"/>
  <c r="R152" i="99"/>
  <c r="M152" i="99"/>
  <c r="R151" i="99"/>
  <c r="M151" i="99"/>
  <c r="R150" i="99"/>
  <c r="M150" i="99"/>
  <c r="R149" i="99"/>
  <c r="M149" i="99"/>
  <c r="R148" i="99"/>
  <c r="M148" i="99"/>
  <c r="R147" i="99"/>
  <c r="M147" i="99"/>
  <c r="R146" i="99"/>
  <c r="M146" i="99"/>
  <c r="R145" i="99"/>
  <c r="M145" i="99"/>
  <c r="R144" i="99"/>
  <c r="M144" i="99"/>
  <c r="R143" i="99"/>
  <c r="M143" i="99"/>
  <c r="R142" i="99"/>
  <c r="M142" i="99"/>
  <c r="R141" i="99"/>
  <c r="M141" i="99"/>
  <c r="R140" i="99"/>
  <c r="M140" i="99"/>
  <c r="R139" i="99"/>
  <c r="M139" i="99"/>
  <c r="R138" i="99"/>
  <c r="M138" i="99"/>
  <c r="R137" i="99"/>
  <c r="M137" i="99"/>
  <c r="R136" i="99"/>
  <c r="M136" i="99"/>
  <c r="R135" i="99"/>
  <c r="M135" i="99"/>
  <c r="R134" i="99"/>
  <c r="M134" i="99"/>
  <c r="R133" i="99"/>
  <c r="M133" i="99"/>
  <c r="R132" i="99"/>
  <c r="M132" i="99"/>
  <c r="R131" i="99"/>
  <c r="M131" i="99"/>
  <c r="R130" i="99"/>
  <c r="M130" i="99"/>
  <c r="R129" i="99"/>
  <c r="M129" i="99"/>
  <c r="R128" i="99"/>
  <c r="M128" i="99"/>
  <c r="R127" i="99"/>
  <c r="M127" i="99"/>
  <c r="R126" i="99"/>
  <c r="M126" i="99"/>
  <c r="R125" i="99"/>
  <c r="M125" i="99"/>
  <c r="R124" i="99"/>
  <c r="M124" i="99"/>
  <c r="R123" i="99"/>
  <c r="M123" i="99"/>
  <c r="R122" i="99"/>
  <c r="M122" i="99"/>
  <c r="R121" i="99"/>
  <c r="M121" i="99"/>
  <c r="R120" i="99"/>
  <c r="M120" i="99"/>
  <c r="R119" i="99"/>
  <c r="M119" i="99"/>
  <c r="R118" i="99"/>
  <c r="M118" i="99"/>
  <c r="P118" i="99" s="1"/>
  <c r="R117" i="99"/>
  <c r="M117" i="99"/>
  <c r="R116" i="99"/>
  <c r="M116" i="99"/>
  <c r="R115" i="99"/>
  <c r="M115" i="99"/>
  <c r="M114" i="99"/>
  <c r="R113" i="99"/>
  <c r="M113" i="99"/>
  <c r="R112" i="99"/>
  <c r="M112" i="99"/>
  <c r="R111" i="99"/>
  <c r="M111" i="99"/>
  <c r="R110" i="99"/>
  <c r="M110" i="99"/>
  <c r="P110" i="99" s="1"/>
  <c r="R109" i="99"/>
  <c r="M109" i="99"/>
  <c r="R108" i="99"/>
  <c r="M108" i="99"/>
  <c r="R107" i="99"/>
  <c r="M107" i="99"/>
  <c r="R106" i="99"/>
  <c r="M106" i="99"/>
  <c r="R105" i="99"/>
  <c r="M105" i="99"/>
  <c r="R104" i="99"/>
  <c r="M104" i="99"/>
  <c r="R103" i="99"/>
  <c r="M103" i="99"/>
  <c r="R102" i="99"/>
  <c r="M102" i="99"/>
  <c r="R101" i="99"/>
  <c r="M101" i="99"/>
  <c r="M100" i="99"/>
  <c r="R99" i="99"/>
  <c r="M99" i="99"/>
  <c r="R98" i="99"/>
  <c r="M98" i="99"/>
  <c r="P98" i="99" s="1"/>
  <c r="R97" i="99"/>
  <c r="M97" i="99"/>
  <c r="R96" i="99"/>
  <c r="M96" i="99"/>
  <c r="M95" i="99"/>
  <c r="R94" i="99"/>
  <c r="M94" i="99"/>
  <c r="R93" i="99"/>
  <c r="M93" i="99"/>
  <c r="R92" i="99"/>
  <c r="M92" i="99"/>
  <c r="R91" i="99"/>
  <c r="M91" i="99"/>
  <c r="R90" i="99"/>
  <c r="M90" i="99"/>
  <c r="R89" i="99"/>
  <c r="M89" i="99"/>
  <c r="R88" i="99"/>
  <c r="M88" i="99"/>
  <c r="R86" i="99"/>
  <c r="M86" i="99"/>
  <c r="R85" i="99"/>
  <c r="M85" i="99"/>
  <c r="R84" i="99"/>
  <c r="M84" i="99"/>
  <c r="R83" i="99"/>
  <c r="M83" i="99"/>
  <c r="R82" i="99"/>
  <c r="M82" i="99"/>
  <c r="R81" i="99"/>
  <c r="M81" i="99"/>
  <c r="R80" i="99"/>
  <c r="M80" i="99"/>
  <c r="R79" i="99"/>
  <c r="M79" i="99"/>
  <c r="R78" i="99"/>
  <c r="M78" i="99"/>
  <c r="R77" i="99"/>
  <c r="M77" i="99"/>
  <c r="R76" i="99"/>
  <c r="M76" i="99"/>
  <c r="R75" i="99"/>
  <c r="M75" i="99"/>
  <c r="M74" i="99"/>
  <c r="R73" i="99"/>
  <c r="M73" i="99"/>
  <c r="R72" i="99"/>
  <c r="M72" i="99"/>
  <c r="R71" i="99"/>
  <c r="M71" i="99"/>
  <c r="R70" i="99"/>
  <c r="M70" i="99"/>
  <c r="R69" i="99"/>
  <c r="M69" i="99"/>
  <c r="R68" i="99"/>
  <c r="M68" i="99"/>
  <c r="R67" i="99"/>
  <c r="M67" i="99"/>
  <c r="R66" i="99"/>
  <c r="M66" i="99"/>
  <c r="R65" i="99"/>
  <c r="M65" i="99"/>
  <c r="P65" i="99" s="1"/>
  <c r="R64" i="99"/>
  <c r="M64" i="99"/>
  <c r="R63" i="99"/>
  <c r="M63" i="99"/>
  <c r="P63" i="99" s="1"/>
  <c r="R62" i="99"/>
  <c r="M62" i="99"/>
  <c r="R61" i="99"/>
  <c r="M61" i="99"/>
  <c r="P61" i="99" s="1"/>
  <c r="R60" i="99"/>
  <c r="M60" i="99"/>
  <c r="R59" i="99"/>
  <c r="M59" i="99"/>
  <c r="R58" i="99"/>
  <c r="M58" i="99"/>
  <c r="R57" i="99"/>
  <c r="M57" i="99"/>
  <c r="R56" i="99"/>
  <c r="M56" i="99"/>
  <c r="R55" i="99"/>
  <c r="M55" i="99"/>
  <c r="R54" i="99"/>
  <c r="M54" i="99"/>
  <c r="R53" i="99"/>
  <c r="M53" i="99"/>
  <c r="R52" i="99"/>
  <c r="M52" i="99"/>
  <c r="P52" i="99" s="1"/>
  <c r="R51" i="99"/>
  <c r="M51" i="99"/>
  <c r="R50" i="99"/>
  <c r="M50" i="99"/>
  <c r="R49" i="99"/>
  <c r="M49" i="99"/>
  <c r="R48" i="99"/>
  <c r="M48" i="99"/>
  <c r="R47" i="99"/>
  <c r="M47" i="99"/>
  <c r="P47" i="99" s="1"/>
  <c r="R46" i="99"/>
  <c r="M46" i="99"/>
  <c r="R45" i="99"/>
  <c r="M45" i="99"/>
  <c r="M44" i="99"/>
  <c r="R43" i="99"/>
  <c r="M43" i="99"/>
  <c r="R42" i="99"/>
  <c r="M42" i="99"/>
  <c r="R41" i="99"/>
  <c r="M41" i="99"/>
  <c r="R40" i="99"/>
  <c r="M40" i="99"/>
  <c r="R39" i="99"/>
  <c r="M39" i="99"/>
  <c r="P39" i="99" s="1"/>
  <c r="R38" i="99"/>
  <c r="M38" i="99"/>
  <c r="R37" i="99"/>
  <c r="M37" i="99"/>
  <c r="R36" i="99"/>
  <c r="M36" i="99"/>
  <c r="R35" i="99"/>
  <c r="M35" i="99"/>
  <c r="R34" i="99"/>
  <c r="M34" i="99"/>
  <c r="R33" i="99"/>
  <c r="M33" i="99"/>
  <c r="R32" i="99"/>
  <c r="M32" i="99"/>
  <c r="R31" i="99"/>
  <c r="M31" i="99"/>
  <c r="R30" i="99"/>
  <c r="M30" i="99"/>
  <c r="R29" i="99"/>
  <c r="M29" i="99"/>
  <c r="R28" i="99"/>
  <c r="M28" i="99"/>
  <c r="R27" i="99"/>
  <c r="M27" i="99"/>
  <c r="R26" i="99"/>
  <c r="M26" i="99"/>
  <c r="R25" i="99"/>
  <c r="M25" i="99"/>
  <c r="R24" i="99"/>
  <c r="M24" i="99"/>
  <c r="R23" i="99"/>
  <c r="M23" i="99"/>
  <c r="R22" i="99"/>
  <c r="M22" i="99"/>
  <c r="R21" i="99"/>
  <c r="M21" i="99"/>
  <c r="R20" i="99"/>
  <c r="M20" i="99"/>
  <c r="R19" i="99"/>
  <c r="M19" i="99"/>
  <c r="R18" i="99"/>
  <c r="M18" i="99"/>
  <c r="R17" i="99"/>
  <c r="M17" i="99"/>
  <c r="R16" i="99"/>
  <c r="M16" i="99"/>
  <c r="R15" i="99"/>
  <c r="M15" i="99"/>
  <c r="R14" i="99"/>
  <c r="M14" i="99"/>
  <c r="R13" i="99"/>
  <c r="M13" i="99"/>
  <c r="R12" i="99"/>
  <c r="M12" i="99"/>
  <c r="R11" i="99"/>
  <c r="M11" i="99"/>
  <c r="R10" i="99"/>
  <c r="M10" i="99"/>
  <c r="R9" i="99"/>
  <c r="M9" i="99"/>
  <c r="R8" i="99"/>
  <c r="M8" i="99"/>
  <c r="R7" i="99"/>
  <c r="M7" i="99"/>
  <c r="R6" i="99"/>
  <c r="M6" i="99"/>
  <c r="P6" i="99" s="1"/>
  <c r="R5" i="99"/>
  <c r="P5" i="99"/>
  <c r="M5" i="99"/>
  <c r="N233" i="98"/>
  <c r="S26" i="8" s="1"/>
  <c r="N230" i="98"/>
  <c r="M227" i="98"/>
  <c r="R225" i="98"/>
  <c r="M225" i="98"/>
  <c r="R224" i="98"/>
  <c r="M224" i="98"/>
  <c r="R223" i="98"/>
  <c r="M223" i="98"/>
  <c r="R222" i="98"/>
  <c r="M222" i="98"/>
  <c r="R221" i="98"/>
  <c r="M221" i="98"/>
  <c r="R220" i="98"/>
  <c r="M220" i="98"/>
  <c r="P220" i="98" s="1"/>
  <c r="R219" i="98"/>
  <c r="M219" i="98"/>
  <c r="P219" i="98" s="1"/>
  <c r="R218" i="98"/>
  <c r="M218" i="98"/>
  <c r="P218" i="98" s="1"/>
  <c r="R217" i="98"/>
  <c r="M217" i="98"/>
  <c r="P217" i="98" s="1"/>
  <c r="R216" i="98"/>
  <c r="M216" i="98"/>
  <c r="P216" i="98" s="1"/>
  <c r="R215" i="98"/>
  <c r="M215" i="98"/>
  <c r="R214" i="98"/>
  <c r="M214" i="98"/>
  <c r="R213" i="98"/>
  <c r="M213" i="98"/>
  <c r="R212" i="98"/>
  <c r="M212" i="98"/>
  <c r="R211" i="98"/>
  <c r="M211" i="98"/>
  <c r="R210" i="98"/>
  <c r="M210" i="98"/>
  <c r="R209" i="98"/>
  <c r="M209" i="98"/>
  <c r="R208" i="98"/>
  <c r="M208" i="98"/>
  <c r="R207" i="98"/>
  <c r="M207" i="98"/>
  <c r="R206" i="98"/>
  <c r="M206" i="98"/>
  <c r="R205" i="98"/>
  <c r="M205" i="98"/>
  <c r="R204" i="98"/>
  <c r="M204" i="98"/>
  <c r="R203" i="98"/>
  <c r="M203" i="98"/>
  <c r="R202" i="98"/>
  <c r="M202" i="98"/>
  <c r="R201" i="98"/>
  <c r="M201" i="98"/>
  <c r="R200" i="98"/>
  <c r="M200" i="98"/>
  <c r="R199" i="98"/>
  <c r="M199" i="98"/>
  <c r="R198" i="98"/>
  <c r="M198" i="98"/>
  <c r="R197" i="98"/>
  <c r="M197" i="98"/>
  <c r="R196" i="98"/>
  <c r="M196" i="98"/>
  <c r="R195" i="98"/>
  <c r="M195" i="98"/>
  <c r="R194" i="98"/>
  <c r="M194" i="98"/>
  <c r="R193" i="98"/>
  <c r="M193" i="98"/>
  <c r="R192" i="98"/>
  <c r="M192" i="98"/>
  <c r="R191" i="98"/>
  <c r="M191" i="98"/>
  <c r="R190" i="98"/>
  <c r="M190" i="98"/>
  <c r="R189" i="98"/>
  <c r="M189" i="98"/>
  <c r="R188" i="98"/>
  <c r="M188" i="98"/>
  <c r="R187" i="98"/>
  <c r="M187" i="98"/>
  <c r="R186" i="98"/>
  <c r="M186" i="98"/>
  <c r="R185" i="98"/>
  <c r="M185" i="98"/>
  <c r="R184" i="98"/>
  <c r="M184" i="98"/>
  <c r="R183" i="98"/>
  <c r="M183" i="98"/>
  <c r="R182" i="98"/>
  <c r="M182" i="98"/>
  <c r="R181" i="98"/>
  <c r="M181" i="98"/>
  <c r="R180" i="98"/>
  <c r="M180" i="98"/>
  <c r="R179" i="98"/>
  <c r="M179" i="98"/>
  <c r="P179" i="98" s="1"/>
  <c r="R178" i="98"/>
  <c r="M178" i="98"/>
  <c r="R177" i="98"/>
  <c r="M177" i="98"/>
  <c r="R176" i="98"/>
  <c r="M176" i="98"/>
  <c r="R175" i="98"/>
  <c r="M175" i="98"/>
  <c r="R174" i="98"/>
  <c r="M174" i="98"/>
  <c r="R173" i="98"/>
  <c r="M173" i="98"/>
  <c r="R172" i="98"/>
  <c r="M172" i="98"/>
  <c r="R171" i="98"/>
  <c r="M171" i="98"/>
  <c r="R170" i="98"/>
  <c r="M170" i="98"/>
  <c r="R169" i="98"/>
  <c r="M169" i="98"/>
  <c r="R168" i="98"/>
  <c r="M168" i="98"/>
  <c r="P168" i="98" s="1"/>
  <c r="R167" i="98"/>
  <c r="M167" i="98"/>
  <c r="P167" i="98" s="1"/>
  <c r="R166" i="98"/>
  <c r="M166" i="98"/>
  <c r="R165" i="98"/>
  <c r="M165" i="98"/>
  <c r="R164" i="98"/>
  <c r="M164" i="98"/>
  <c r="R163" i="98"/>
  <c r="M163" i="98"/>
  <c r="R162" i="98"/>
  <c r="M162" i="98"/>
  <c r="R161" i="98"/>
  <c r="M161" i="98"/>
  <c r="R160" i="98"/>
  <c r="M160" i="98"/>
  <c r="R159" i="98"/>
  <c r="M159" i="98"/>
  <c r="R158" i="98"/>
  <c r="M158" i="98"/>
  <c r="M157" i="98"/>
  <c r="R156" i="98"/>
  <c r="M156" i="98"/>
  <c r="R155" i="98"/>
  <c r="M155" i="98"/>
  <c r="R154" i="98"/>
  <c r="M154" i="98"/>
  <c r="R153" i="98"/>
  <c r="M153" i="98"/>
  <c r="R152" i="98"/>
  <c r="M152" i="98"/>
  <c r="R151" i="98"/>
  <c r="M151" i="98"/>
  <c r="R150" i="98"/>
  <c r="M150" i="98"/>
  <c r="R149" i="98"/>
  <c r="M149" i="98"/>
  <c r="R148" i="98"/>
  <c r="M148" i="98"/>
  <c r="R147" i="98"/>
  <c r="M147" i="98"/>
  <c r="R146" i="98"/>
  <c r="M146" i="98"/>
  <c r="R145" i="98"/>
  <c r="M145" i="98"/>
  <c r="R144" i="98"/>
  <c r="M144" i="98"/>
  <c r="R143" i="98"/>
  <c r="M143" i="98"/>
  <c r="R142" i="98"/>
  <c r="M142" i="98"/>
  <c r="R141" i="98"/>
  <c r="M141" i="98"/>
  <c r="R140" i="98"/>
  <c r="M140" i="98"/>
  <c r="R139" i="98"/>
  <c r="M139" i="98"/>
  <c r="R138" i="98"/>
  <c r="M138" i="98"/>
  <c r="R137" i="98"/>
  <c r="M137" i="98"/>
  <c r="R136" i="98"/>
  <c r="M136" i="98"/>
  <c r="R135" i="98"/>
  <c r="M135" i="98"/>
  <c r="R134" i="98"/>
  <c r="M134" i="98"/>
  <c r="R133" i="98"/>
  <c r="M133" i="98"/>
  <c r="R132" i="98"/>
  <c r="M132" i="98"/>
  <c r="R131" i="98"/>
  <c r="M131" i="98"/>
  <c r="R130" i="98"/>
  <c r="M130" i="98"/>
  <c r="R129" i="98"/>
  <c r="M129" i="98"/>
  <c r="R128" i="98"/>
  <c r="M128" i="98"/>
  <c r="R127" i="98"/>
  <c r="M127" i="98"/>
  <c r="R126" i="98"/>
  <c r="M126" i="98"/>
  <c r="R125" i="98"/>
  <c r="M125" i="98"/>
  <c r="R124" i="98"/>
  <c r="M124" i="98"/>
  <c r="R123" i="98"/>
  <c r="M123" i="98"/>
  <c r="R122" i="98"/>
  <c r="M122" i="98"/>
  <c r="R121" i="98"/>
  <c r="M121" i="98"/>
  <c r="R120" i="98"/>
  <c r="M120" i="98"/>
  <c r="R119" i="98"/>
  <c r="M119" i="98"/>
  <c r="R118" i="98"/>
  <c r="M118" i="98"/>
  <c r="R117" i="98"/>
  <c r="M117" i="98"/>
  <c r="R116" i="98"/>
  <c r="M116" i="98"/>
  <c r="P116" i="98" s="1"/>
  <c r="R115" i="98"/>
  <c r="M115" i="98"/>
  <c r="M114" i="98"/>
  <c r="R113" i="98"/>
  <c r="M113" i="98"/>
  <c r="R112" i="98"/>
  <c r="M112" i="98"/>
  <c r="R111" i="98"/>
  <c r="M111" i="98"/>
  <c r="R110" i="98"/>
  <c r="M110" i="98"/>
  <c r="R109" i="98"/>
  <c r="M109" i="98"/>
  <c r="R108" i="98"/>
  <c r="M108" i="98"/>
  <c r="R107" i="98"/>
  <c r="M107" i="98"/>
  <c r="R106" i="98"/>
  <c r="M106" i="98"/>
  <c r="R105" i="98"/>
  <c r="M105" i="98"/>
  <c r="R104" i="98"/>
  <c r="M104" i="98"/>
  <c r="R103" i="98"/>
  <c r="M103" i="98"/>
  <c r="R102" i="98"/>
  <c r="M102" i="98"/>
  <c r="R101" i="98"/>
  <c r="M101" i="98"/>
  <c r="M100" i="98"/>
  <c r="R99" i="98"/>
  <c r="M99" i="98"/>
  <c r="R98" i="98"/>
  <c r="M98" i="98"/>
  <c r="P98" i="98" s="1"/>
  <c r="R97" i="98"/>
  <c r="M97" i="98"/>
  <c r="R96" i="98"/>
  <c r="M96" i="98"/>
  <c r="M95" i="98"/>
  <c r="R94" i="98"/>
  <c r="M94" i="98"/>
  <c r="R93" i="98"/>
  <c r="M93" i="98"/>
  <c r="R92" i="98"/>
  <c r="M92" i="98"/>
  <c r="R91" i="98"/>
  <c r="M91" i="98"/>
  <c r="R90" i="98"/>
  <c r="M90" i="98"/>
  <c r="R89" i="98"/>
  <c r="M89" i="98"/>
  <c r="R88" i="98"/>
  <c r="M88" i="98"/>
  <c r="R86" i="98"/>
  <c r="M86" i="98"/>
  <c r="R85" i="98"/>
  <c r="M85" i="98"/>
  <c r="R84" i="98"/>
  <c r="M84" i="98"/>
  <c r="R83" i="98"/>
  <c r="M83" i="98"/>
  <c r="R82" i="98"/>
  <c r="M82" i="98"/>
  <c r="R81" i="98"/>
  <c r="M81" i="98"/>
  <c r="R80" i="98"/>
  <c r="M80" i="98"/>
  <c r="R79" i="98"/>
  <c r="M79" i="98"/>
  <c r="R78" i="98"/>
  <c r="M78" i="98"/>
  <c r="R77" i="98"/>
  <c r="M77" i="98"/>
  <c r="R76" i="98"/>
  <c r="M76" i="98"/>
  <c r="R75" i="98"/>
  <c r="M75" i="98"/>
  <c r="M74" i="98"/>
  <c r="R73" i="98"/>
  <c r="M73" i="98"/>
  <c r="R72" i="98"/>
  <c r="M72" i="98"/>
  <c r="R71" i="98"/>
  <c r="M71" i="98"/>
  <c r="R70" i="98"/>
  <c r="M70" i="98"/>
  <c r="R69" i="98"/>
  <c r="M69" i="98"/>
  <c r="R68" i="98"/>
  <c r="M68" i="98"/>
  <c r="R67" i="98"/>
  <c r="M67" i="98"/>
  <c r="R66" i="98"/>
  <c r="M66" i="98"/>
  <c r="R65" i="98"/>
  <c r="M65" i="98"/>
  <c r="R64" i="98"/>
  <c r="M64" i="98"/>
  <c r="R63" i="98"/>
  <c r="M63" i="98"/>
  <c r="R62" i="98"/>
  <c r="M62" i="98"/>
  <c r="R61" i="98"/>
  <c r="M61" i="98"/>
  <c r="R60" i="98"/>
  <c r="M60" i="98"/>
  <c r="R59" i="98"/>
  <c r="M59" i="98"/>
  <c r="R58" i="98"/>
  <c r="M58" i="98"/>
  <c r="R57" i="98"/>
  <c r="M57" i="98"/>
  <c r="R56" i="98"/>
  <c r="M56" i="98"/>
  <c r="R55" i="98"/>
  <c r="M55" i="98"/>
  <c r="R54" i="98"/>
  <c r="M54" i="98"/>
  <c r="R53" i="98"/>
  <c r="M53" i="98"/>
  <c r="R52" i="98"/>
  <c r="M52" i="98"/>
  <c r="R51" i="98"/>
  <c r="M51" i="98"/>
  <c r="R50" i="98"/>
  <c r="M50" i="98"/>
  <c r="R49" i="98"/>
  <c r="M49" i="98"/>
  <c r="R48" i="98"/>
  <c r="M48" i="98"/>
  <c r="R47" i="98"/>
  <c r="M47" i="98"/>
  <c r="R46" i="98"/>
  <c r="M46" i="98"/>
  <c r="R45" i="98"/>
  <c r="M45" i="98"/>
  <c r="M44" i="98"/>
  <c r="R43" i="98"/>
  <c r="M43" i="98"/>
  <c r="R42" i="98"/>
  <c r="M42" i="98"/>
  <c r="R41" i="98"/>
  <c r="M41" i="98"/>
  <c r="R40" i="98"/>
  <c r="M40" i="98"/>
  <c r="R39" i="98"/>
  <c r="M39" i="98"/>
  <c r="R38" i="98"/>
  <c r="M38" i="98"/>
  <c r="R37" i="98"/>
  <c r="M37" i="98"/>
  <c r="R36" i="98"/>
  <c r="M36" i="98"/>
  <c r="R35" i="98"/>
  <c r="M35" i="98"/>
  <c r="R34" i="98"/>
  <c r="M34" i="98"/>
  <c r="R33" i="98"/>
  <c r="M33" i="98"/>
  <c r="R32" i="98"/>
  <c r="M32" i="98"/>
  <c r="R31" i="98"/>
  <c r="M31" i="98"/>
  <c r="R30" i="98"/>
  <c r="M30" i="98"/>
  <c r="R29" i="98"/>
  <c r="M29" i="98"/>
  <c r="R28" i="98"/>
  <c r="M28" i="98"/>
  <c r="R27" i="98"/>
  <c r="M27" i="98"/>
  <c r="R26" i="98"/>
  <c r="M26" i="98"/>
  <c r="R25" i="98"/>
  <c r="M25" i="98"/>
  <c r="R24" i="98"/>
  <c r="M24" i="98"/>
  <c r="R23" i="98"/>
  <c r="M23" i="98"/>
  <c r="R22" i="98"/>
  <c r="M22" i="98"/>
  <c r="P22" i="98" s="1"/>
  <c r="R21" i="98"/>
  <c r="M21" i="98"/>
  <c r="R20" i="98"/>
  <c r="M20" i="98"/>
  <c r="R19" i="98"/>
  <c r="M19" i="98"/>
  <c r="R18" i="98"/>
  <c r="M18" i="98"/>
  <c r="R17" i="98"/>
  <c r="M17" i="98"/>
  <c r="R16" i="98"/>
  <c r="M16" i="98"/>
  <c r="R15" i="98"/>
  <c r="M15" i="98"/>
  <c r="R14" i="98"/>
  <c r="M14" i="98"/>
  <c r="R13" i="98"/>
  <c r="M13" i="98"/>
  <c r="R12" i="98"/>
  <c r="M12" i="98"/>
  <c r="R11" i="98"/>
  <c r="M11" i="98"/>
  <c r="R10" i="98"/>
  <c r="M10" i="98"/>
  <c r="R9" i="98"/>
  <c r="M9" i="98"/>
  <c r="R8" i="98"/>
  <c r="M8" i="98"/>
  <c r="R7" i="98"/>
  <c r="M7" i="98"/>
  <c r="R6" i="98"/>
  <c r="M6" i="98"/>
  <c r="P6" i="98" s="1"/>
  <c r="R5" i="98"/>
  <c r="P5" i="98"/>
  <c r="M5" i="98"/>
  <c r="N233" i="97"/>
  <c r="S25" i="8" s="1"/>
  <c r="N230" i="97"/>
  <c r="W25" i="8" s="1"/>
  <c r="M227" i="97"/>
  <c r="R225" i="97"/>
  <c r="M225" i="97"/>
  <c r="R224" i="97"/>
  <c r="M224" i="97"/>
  <c r="R223" i="97"/>
  <c r="M223" i="97"/>
  <c r="R222" i="97"/>
  <c r="M222" i="97"/>
  <c r="R221" i="97"/>
  <c r="M221" i="97"/>
  <c r="R220" i="97"/>
  <c r="M220" i="97"/>
  <c r="P220" i="97" s="1"/>
  <c r="R219" i="97"/>
  <c r="M219" i="97"/>
  <c r="P219" i="97" s="1"/>
  <c r="R218" i="97"/>
  <c r="M218" i="97"/>
  <c r="P218" i="97" s="1"/>
  <c r="R217" i="97"/>
  <c r="M217" i="97"/>
  <c r="P217" i="97" s="1"/>
  <c r="R216" i="97"/>
  <c r="M216" i="97"/>
  <c r="P216" i="97" s="1"/>
  <c r="R215" i="97"/>
  <c r="M215" i="97"/>
  <c r="R214" i="97"/>
  <c r="M214" i="97"/>
  <c r="R213" i="97"/>
  <c r="M213" i="97"/>
  <c r="R212" i="97"/>
  <c r="M212" i="97"/>
  <c r="R211" i="97"/>
  <c r="M211" i="97"/>
  <c r="R210" i="97"/>
  <c r="M210" i="97"/>
  <c r="R209" i="97"/>
  <c r="M209" i="97"/>
  <c r="R208" i="97"/>
  <c r="M208" i="97"/>
  <c r="R207" i="97"/>
  <c r="M207" i="97"/>
  <c r="R206" i="97"/>
  <c r="M206" i="97"/>
  <c r="R205" i="97"/>
  <c r="M205" i="97"/>
  <c r="R204" i="97"/>
  <c r="M204" i="97"/>
  <c r="R203" i="97"/>
  <c r="M203" i="97"/>
  <c r="R202" i="97"/>
  <c r="M202" i="97"/>
  <c r="R201" i="97"/>
  <c r="M201" i="97"/>
  <c r="R200" i="97"/>
  <c r="M200" i="97"/>
  <c r="R199" i="97"/>
  <c r="M199" i="97"/>
  <c r="R198" i="97"/>
  <c r="M198" i="97"/>
  <c r="R197" i="97"/>
  <c r="M197" i="97"/>
  <c r="R196" i="97"/>
  <c r="M196" i="97"/>
  <c r="R195" i="97"/>
  <c r="M195" i="97"/>
  <c r="R194" i="97"/>
  <c r="M194" i="97"/>
  <c r="R193" i="97"/>
  <c r="M193" i="97"/>
  <c r="R192" i="97"/>
  <c r="M192" i="97"/>
  <c r="R191" i="97"/>
  <c r="M191" i="97"/>
  <c r="R190" i="97"/>
  <c r="M190" i="97"/>
  <c r="R189" i="97"/>
  <c r="M189" i="97"/>
  <c r="R188" i="97"/>
  <c r="M188" i="97"/>
  <c r="R187" i="97"/>
  <c r="M187" i="97"/>
  <c r="R186" i="97"/>
  <c r="M186" i="97"/>
  <c r="R185" i="97"/>
  <c r="M185" i="97"/>
  <c r="R184" i="97"/>
  <c r="M184" i="97"/>
  <c r="R183" i="97"/>
  <c r="M183" i="97"/>
  <c r="R182" i="97"/>
  <c r="M182" i="97"/>
  <c r="R181" i="97"/>
  <c r="M181" i="97"/>
  <c r="R180" i="97"/>
  <c r="M180" i="97"/>
  <c r="R179" i="97"/>
  <c r="M179" i="97"/>
  <c r="P179" i="97" s="1"/>
  <c r="R178" i="97"/>
  <c r="M178" i="97"/>
  <c r="R177" i="97"/>
  <c r="M177" i="97"/>
  <c r="R176" i="97"/>
  <c r="M176" i="97"/>
  <c r="R175" i="97"/>
  <c r="M175" i="97"/>
  <c r="R174" i="97"/>
  <c r="M174" i="97"/>
  <c r="R173" i="97"/>
  <c r="M173" i="97"/>
  <c r="R172" i="97"/>
  <c r="M172" i="97"/>
  <c r="R171" i="97"/>
  <c r="M171" i="97"/>
  <c r="R170" i="97"/>
  <c r="M170" i="97"/>
  <c r="R169" i="97"/>
  <c r="M169" i="97"/>
  <c r="R168" i="97"/>
  <c r="M168" i="97"/>
  <c r="R167" i="97"/>
  <c r="M167" i="97"/>
  <c r="P167" i="97" s="1"/>
  <c r="R166" i="97"/>
  <c r="M166" i="97"/>
  <c r="R165" i="97"/>
  <c r="M165" i="97"/>
  <c r="R164" i="97"/>
  <c r="M164" i="97"/>
  <c r="R163" i="97"/>
  <c r="M163" i="97"/>
  <c r="R162" i="97"/>
  <c r="M162" i="97"/>
  <c r="R161" i="97"/>
  <c r="M161" i="97"/>
  <c r="R160" i="97"/>
  <c r="M160" i="97"/>
  <c r="R159" i="97"/>
  <c r="M159" i="97"/>
  <c r="P159" i="97" s="1"/>
  <c r="R158" i="97"/>
  <c r="M158" i="97"/>
  <c r="M157" i="97"/>
  <c r="R156" i="97"/>
  <c r="M156" i="97"/>
  <c r="P156" i="97" s="1"/>
  <c r="R155" i="97"/>
  <c r="M155" i="97"/>
  <c r="R154" i="97"/>
  <c r="M154" i="97"/>
  <c r="R153" i="97"/>
  <c r="M153" i="97"/>
  <c r="R152" i="97"/>
  <c r="M152" i="97"/>
  <c r="R151" i="97"/>
  <c r="M151" i="97"/>
  <c r="R150" i="97"/>
  <c r="M150" i="97"/>
  <c r="R149" i="97"/>
  <c r="M149" i="97"/>
  <c r="R148" i="97"/>
  <c r="M148" i="97"/>
  <c r="R147" i="97"/>
  <c r="M147" i="97"/>
  <c r="R146" i="97"/>
  <c r="M146" i="97"/>
  <c r="R145" i="97"/>
  <c r="M145" i="97"/>
  <c r="R144" i="97"/>
  <c r="M144" i="97"/>
  <c r="R143" i="97"/>
  <c r="M143" i="97"/>
  <c r="R142" i="97"/>
  <c r="M142" i="97"/>
  <c r="R141" i="97"/>
  <c r="M141" i="97"/>
  <c r="R140" i="97"/>
  <c r="M140" i="97"/>
  <c r="R139" i="97"/>
  <c r="M139" i="97"/>
  <c r="R138" i="97"/>
  <c r="M138" i="97"/>
  <c r="R137" i="97"/>
  <c r="M137" i="97"/>
  <c r="R136" i="97"/>
  <c r="M136" i="97"/>
  <c r="R135" i="97"/>
  <c r="M135" i="97"/>
  <c r="R134" i="97"/>
  <c r="M134" i="97"/>
  <c r="R133" i="97"/>
  <c r="M133" i="97"/>
  <c r="R132" i="97"/>
  <c r="M132" i="97"/>
  <c r="R131" i="97"/>
  <c r="M131" i="97"/>
  <c r="R130" i="97"/>
  <c r="M130" i="97"/>
  <c r="R129" i="97"/>
  <c r="M129" i="97"/>
  <c r="R128" i="97"/>
  <c r="M128" i="97"/>
  <c r="R127" i="97"/>
  <c r="M127" i="97"/>
  <c r="R126" i="97"/>
  <c r="M126" i="97"/>
  <c r="R125" i="97"/>
  <c r="M125" i="97"/>
  <c r="R124" i="97"/>
  <c r="M124" i="97"/>
  <c r="R123" i="97"/>
  <c r="M123" i="97"/>
  <c r="R122" i="97"/>
  <c r="M122" i="97"/>
  <c r="R121" i="97"/>
  <c r="M121" i="97"/>
  <c r="R120" i="97"/>
  <c r="M120" i="97"/>
  <c r="R119" i="97"/>
  <c r="M119" i="97"/>
  <c r="R118" i="97"/>
  <c r="M118" i="97"/>
  <c r="P118" i="97" s="1"/>
  <c r="R117" i="97"/>
  <c r="M117" i="97"/>
  <c r="R116" i="97"/>
  <c r="M116" i="97"/>
  <c r="P116" i="97" s="1"/>
  <c r="R115" i="97"/>
  <c r="M115" i="97"/>
  <c r="M114" i="97"/>
  <c r="R113" i="97"/>
  <c r="M113" i="97"/>
  <c r="R112" i="97"/>
  <c r="M112" i="97"/>
  <c r="R111" i="97"/>
  <c r="M111" i="97"/>
  <c r="R110" i="97"/>
  <c r="M110" i="97"/>
  <c r="R109" i="97"/>
  <c r="M109" i="97"/>
  <c r="R108" i="97"/>
  <c r="M108" i="97"/>
  <c r="R107" i="97"/>
  <c r="M107" i="97"/>
  <c r="R106" i="97"/>
  <c r="M106" i="97"/>
  <c r="R105" i="97"/>
  <c r="M105" i="97"/>
  <c r="R104" i="97"/>
  <c r="M104" i="97"/>
  <c r="R103" i="97"/>
  <c r="M103" i="97"/>
  <c r="R102" i="97"/>
  <c r="M102" i="97"/>
  <c r="P102" i="97" s="1"/>
  <c r="R101" i="97"/>
  <c r="M101" i="97"/>
  <c r="P101" i="97" s="1"/>
  <c r="M100" i="97"/>
  <c r="R99" i="97"/>
  <c r="M99" i="97"/>
  <c r="R98" i="97"/>
  <c r="M98" i="97"/>
  <c r="P98" i="97" s="1"/>
  <c r="R97" i="97"/>
  <c r="M97" i="97"/>
  <c r="R96" i="97"/>
  <c r="M96" i="97"/>
  <c r="M95" i="97"/>
  <c r="R94" i="97"/>
  <c r="M94" i="97"/>
  <c r="R93" i="97"/>
  <c r="M93" i="97"/>
  <c r="R92" i="97"/>
  <c r="M92" i="97"/>
  <c r="R91" i="97"/>
  <c r="M91" i="97"/>
  <c r="R90" i="97"/>
  <c r="M90" i="97"/>
  <c r="R89" i="97"/>
  <c r="M89" i="97"/>
  <c r="R88" i="97"/>
  <c r="M88" i="97"/>
  <c r="R86" i="97"/>
  <c r="M86" i="97"/>
  <c r="R85" i="97"/>
  <c r="M85" i="97"/>
  <c r="R84" i="97"/>
  <c r="M84" i="97"/>
  <c r="R83" i="97"/>
  <c r="M83" i="97"/>
  <c r="R82" i="97"/>
  <c r="M82" i="97"/>
  <c r="R81" i="97"/>
  <c r="M81" i="97"/>
  <c r="R80" i="97"/>
  <c r="M80" i="97"/>
  <c r="R79" i="97"/>
  <c r="M79" i="97"/>
  <c r="R78" i="97"/>
  <c r="M78" i="97"/>
  <c r="P78" i="97" s="1"/>
  <c r="R77" i="97"/>
  <c r="M77" i="97"/>
  <c r="R76" i="97"/>
  <c r="M76" i="97"/>
  <c r="R75" i="97"/>
  <c r="M75" i="97"/>
  <c r="M74" i="97"/>
  <c r="R73" i="97"/>
  <c r="M73" i="97"/>
  <c r="R72" i="97"/>
  <c r="M72" i="97"/>
  <c r="R71" i="97"/>
  <c r="M71" i="97"/>
  <c r="R70" i="97"/>
  <c r="M70" i="97"/>
  <c r="R69" i="97"/>
  <c r="M69" i="97"/>
  <c r="R68" i="97"/>
  <c r="M68" i="97"/>
  <c r="R67" i="97"/>
  <c r="M67" i="97"/>
  <c r="R66" i="97"/>
  <c r="M66" i="97"/>
  <c r="R65" i="97"/>
  <c r="M65" i="97"/>
  <c r="R64" i="97"/>
  <c r="M64" i="97"/>
  <c r="R63" i="97"/>
  <c r="M63" i="97"/>
  <c r="P63" i="97" s="1"/>
  <c r="R62" i="97"/>
  <c r="M62" i="97"/>
  <c r="R61" i="97"/>
  <c r="M61" i="97"/>
  <c r="R60" i="97"/>
  <c r="M60" i="97"/>
  <c r="R59" i="97"/>
  <c r="M59" i="97"/>
  <c r="R58" i="97"/>
  <c r="M58" i="97"/>
  <c r="R57" i="97"/>
  <c r="M57" i="97"/>
  <c r="R56" i="97"/>
  <c r="M56" i="97"/>
  <c r="R55" i="97"/>
  <c r="M55" i="97"/>
  <c r="R54" i="97"/>
  <c r="M54" i="97"/>
  <c r="R53" i="97"/>
  <c r="M53" i="97"/>
  <c r="R52" i="97"/>
  <c r="M52" i="97"/>
  <c r="R51" i="97"/>
  <c r="M51" i="97"/>
  <c r="R50" i="97"/>
  <c r="M50" i="97"/>
  <c r="R49" i="97"/>
  <c r="M49" i="97"/>
  <c r="R48" i="97"/>
  <c r="M48" i="97"/>
  <c r="R47" i="97"/>
  <c r="M47" i="97"/>
  <c r="R46" i="97"/>
  <c r="M46" i="97"/>
  <c r="R45" i="97"/>
  <c r="M45" i="97"/>
  <c r="M44" i="97"/>
  <c r="R43" i="97"/>
  <c r="M43" i="97"/>
  <c r="R42" i="97"/>
  <c r="M42" i="97"/>
  <c r="R41" i="97"/>
  <c r="M41" i="97"/>
  <c r="R40" i="97"/>
  <c r="M40" i="97"/>
  <c r="R39" i="97"/>
  <c r="M39" i="97"/>
  <c r="R38" i="97"/>
  <c r="M38" i="97"/>
  <c r="R37" i="97"/>
  <c r="M37" i="97"/>
  <c r="R36" i="97"/>
  <c r="M36" i="97"/>
  <c r="R35" i="97"/>
  <c r="M35" i="97"/>
  <c r="R34" i="97"/>
  <c r="M34" i="97"/>
  <c r="R33" i="97"/>
  <c r="M33" i="97"/>
  <c r="R32" i="97"/>
  <c r="M32" i="97"/>
  <c r="R31" i="97"/>
  <c r="M31" i="97"/>
  <c r="R30" i="97"/>
  <c r="M30" i="97"/>
  <c r="R29" i="97"/>
  <c r="M29" i="97"/>
  <c r="R28" i="97"/>
  <c r="M28" i="97"/>
  <c r="R27" i="97"/>
  <c r="M27" i="97"/>
  <c r="R26" i="97"/>
  <c r="M26" i="97"/>
  <c r="R25" i="97"/>
  <c r="M25" i="97"/>
  <c r="R24" i="97"/>
  <c r="M24" i="97"/>
  <c r="R23" i="97"/>
  <c r="M23" i="97"/>
  <c r="R22" i="97"/>
  <c r="M22" i="97"/>
  <c r="P22" i="97" s="1"/>
  <c r="R21" i="97"/>
  <c r="M21" i="97"/>
  <c r="R20" i="97"/>
  <c r="M20" i="97"/>
  <c r="P20" i="97" s="1"/>
  <c r="R19" i="97"/>
  <c r="M19" i="97"/>
  <c r="R18" i="97"/>
  <c r="M18" i="97"/>
  <c r="R17" i="97"/>
  <c r="M17" i="97"/>
  <c r="R16" i="97"/>
  <c r="M16" i="97"/>
  <c r="R15" i="97"/>
  <c r="M15" i="97"/>
  <c r="R14" i="97"/>
  <c r="M14" i="97"/>
  <c r="R13" i="97"/>
  <c r="M13" i="97"/>
  <c r="R12" i="97"/>
  <c r="M12" i="97"/>
  <c r="R11" i="97"/>
  <c r="M11" i="97"/>
  <c r="R10" i="97"/>
  <c r="M10" i="97"/>
  <c r="R9" i="97"/>
  <c r="M9" i="97"/>
  <c r="R8" i="97"/>
  <c r="M8" i="97"/>
  <c r="R7" i="97"/>
  <c r="M7" i="97"/>
  <c r="R6" i="97"/>
  <c r="M6" i="97"/>
  <c r="R5" i="97"/>
  <c r="M5" i="97"/>
  <c r="P5" i="97" s="1"/>
  <c r="N233" i="96"/>
  <c r="S24" i="8" s="1"/>
  <c r="N230" i="96"/>
  <c r="W24" i="8" s="1"/>
  <c r="M227" i="96"/>
  <c r="R225" i="96"/>
  <c r="M225" i="96"/>
  <c r="R224" i="96"/>
  <c r="M224" i="96"/>
  <c r="R223" i="96"/>
  <c r="M223" i="96"/>
  <c r="R222" i="96"/>
  <c r="M222" i="96"/>
  <c r="R221" i="96"/>
  <c r="M221" i="96"/>
  <c r="R220" i="96"/>
  <c r="M220" i="96"/>
  <c r="P220" i="96" s="1"/>
  <c r="R219" i="96"/>
  <c r="M219" i="96"/>
  <c r="P219" i="96" s="1"/>
  <c r="R218" i="96"/>
  <c r="M218" i="96"/>
  <c r="P218" i="96" s="1"/>
  <c r="R217" i="96"/>
  <c r="M217" i="96"/>
  <c r="P217" i="96" s="1"/>
  <c r="R216" i="96"/>
  <c r="M216" i="96"/>
  <c r="P216" i="96" s="1"/>
  <c r="R215" i="96"/>
  <c r="M215" i="96"/>
  <c r="R214" i="96"/>
  <c r="M214" i="96"/>
  <c r="R213" i="96"/>
  <c r="M213" i="96"/>
  <c r="R212" i="96"/>
  <c r="M212" i="96"/>
  <c r="R211" i="96"/>
  <c r="M211" i="96"/>
  <c r="R210" i="96"/>
  <c r="M210" i="96"/>
  <c r="R209" i="96"/>
  <c r="M209" i="96"/>
  <c r="R208" i="96"/>
  <c r="M208" i="96"/>
  <c r="R207" i="96"/>
  <c r="M207" i="96"/>
  <c r="R206" i="96"/>
  <c r="M206" i="96"/>
  <c r="R205" i="96"/>
  <c r="M205" i="96"/>
  <c r="R204" i="96"/>
  <c r="M204" i="96"/>
  <c r="R203" i="96"/>
  <c r="M203" i="96"/>
  <c r="R202" i="96"/>
  <c r="M202" i="96"/>
  <c r="R201" i="96"/>
  <c r="M201" i="96"/>
  <c r="R200" i="96"/>
  <c r="M200" i="96"/>
  <c r="R199" i="96"/>
  <c r="M199" i="96"/>
  <c r="R198" i="96"/>
  <c r="M198" i="96"/>
  <c r="R197" i="96"/>
  <c r="M197" i="96"/>
  <c r="R196" i="96"/>
  <c r="M196" i="96"/>
  <c r="R195" i="96"/>
  <c r="M195" i="96"/>
  <c r="R194" i="96"/>
  <c r="M194" i="96"/>
  <c r="R193" i="96"/>
  <c r="M193" i="96"/>
  <c r="R192" i="96"/>
  <c r="M192" i="96"/>
  <c r="R191" i="96"/>
  <c r="M191" i="96"/>
  <c r="R190" i="96"/>
  <c r="M190" i="96"/>
  <c r="R189" i="96"/>
  <c r="M189" i="96"/>
  <c r="R188" i="96"/>
  <c r="M188" i="96"/>
  <c r="R187" i="96"/>
  <c r="M187" i="96"/>
  <c r="R186" i="96"/>
  <c r="M186" i="96"/>
  <c r="R185" i="96"/>
  <c r="M185" i="96"/>
  <c r="R184" i="96"/>
  <c r="M184" i="96"/>
  <c r="R183" i="96"/>
  <c r="M183" i="96"/>
  <c r="R182" i="96"/>
  <c r="M182" i="96"/>
  <c r="R181" i="96"/>
  <c r="M181" i="96"/>
  <c r="R180" i="96"/>
  <c r="M180" i="96"/>
  <c r="R179" i="96"/>
  <c r="M179" i="96"/>
  <c r="P179" i="96" s="1"/>
  <c r="R178" i="96"/>
  <c r="M178" i="96"/>
  <c r="R177" i="96"/>
  <c r="M177" i="96"/>
  <c r="R176" i="96"/>
  <c r="M176" i="96"/>
  <c r="R175" i="96"/>
  <c r="M175" i="96"/>
  <c r="R174" i="96"/>
  <c r="M174" i="96"/>
  <c r="R173" i="96"/>
  <c r="M173" i="96"/>
  <c r="R172" i="96"/>
  <c r="M172" i="96"/>
  <c r="R171" i="96"/>
  <c r="M171" i="96"/>
  <c r="R170" i="96"/>
  <c r="M170" i="96"/>
  <c r="R169" i="96"/>
  <c r="M169" i="96"/>
  <c r="R168" i="96"/>
  <c r="M168" i="96"/>
  <c r="R167" i="96"/>
  <c r="M167" i="96"/>
  <c r="P167" i="96" s="1"/>
  <c r="R166" i="96"/>
  <c r="M166" i="96"/>
  <c r="R165" i="96"/>
  <c r="M165" i="96"/>
  <c r="R164" i="96"/>
  <c r="M164" i="96"/>
  <c r="R163" i="96"/>
  <c r="M163" i="96"/>
  <c r="R162" i="96"/>
  <c r="M162" i="96"/>
  <c r="R161" i="96"/>
  <c r="M161" i="96"/>
  <c r="R160" i="96"/>
  <c r="M160" i="96"/>
  <c r="R159" i="96"/>
  <c r="M159" i="96"/>
  <c r="R158" i="96"/>
  <c r="M158" i="96"/>
  <c r="M157" i="96"/>
  <c r="R156" i="96"/>
  <c r="M156" i="96"/>
  <c r="R155" i="96"/>
  <c r="M155" i="96"/>
  <c r="R154" i="96"/>
  <c r="M154" i="96"/>
  <c r="R153" i="96"/>
  <c r="M153" i="96"/>
  <c r="R152" i="96"/>
  <c r="M152" i="96"/>
  <c r="R151" i="96"/>
  <c r="M151" i="96"/>
  <c r="R150" i="96"/>
  <c r="M150" i="96"/>
  <c r="R149" i="96"/>
  <c r="M149" i="96"/>
  <c r="R148" i="96"/>
  <c r="M148" i="96"/>
  <c r="R147" i="96"/>
  <c r="M147" i="96"/>
  <c r="R146" i="96"/>
  <c r="M146" i="96"/>
  <c r="R145" i="96"/>
  <c r="M145" i="96"/>
  <c r="R144" i="96"/>
  <c r="M144" i="96"/>
  <c r="R143" i="96"/>
  <c r="M143" i="96"/>
  <c r="R142" i="96"/>
  <c r="M142" i="96"/>
  <c r="R141" i="96"/>
  <c r="M141" i="96"/>
  <c r="R140" i="96"/>
  <c r="M140" i="96"/>
  <c r="R139" i="96"/>
  <c r="M139" i="96"/>
  <c r="R138" i="96"/>
  <c r="M138" i="96"/>
  <c r="R137" i="96"/>
  <c r="M137" i="96"/>
  <c r="R136" i="96"/>
  <c r="M136" i="96"/>
  <c r="R135" i="96"/>
  <c r="M135" i="96"/>
  <c r="R134" i="96"/>
  <c r="M134" i="96"/>
  <c r="R133" i="96"/>
  <c r="M133" i="96"/>
  <c r="R132" i="96"/>
  <c r="M132" i="96"/>
  <c r="R131" i="96"/>
  <c r="M131" i="96"/>
  <c r="R130" i="96"/>
  <c r="M130" i="96"/>
  <c r="R129" i="96"/>
  <c r="M129" i="96"/>
  <c r="R128" i="96"/>
  <c r="M128" i="96"/>
  <c r="R127" i="96"/>
  <c r="M127" i="96"/>
  <c r="R126" i="96"/>
  <c r="M126" i="96"/>
  <c r="R125" i="96"/>
  <c r="M125" i="96"/>
  <c r="R124" i="96"/>
  <c r="M124" i="96"/>
  <c r="R123" i="96"/>
  <c r="M123" i="96"/>
  <c r="R122" i="96"/>
  <c r="M122" i="96"/>
  <c r="R121" i="96"/>
  <c r="M121" i="96"/>
  <c r="R120" i="96"/>
  <c r="M120" i="96"/>
  <c r="R119" i="96"/>
  <c r="M119" i="96"/>
  <c r="R118" i="96"/>
  <c r="M118" i="96"/>
  <c r="R117" i="96"/>
  <c r="M117" i="96"/>
  <c r="R116" i="96"/>
  <c r="M116" i="96"/>
  <c r="R115" i="96"/>
  <c r="M115" i="96"/>
  <c r="M114" i="96"/>
  <c r="R113" i="96"/>
  <c r="M113" i="96"/>
  <c r="R112" i="96"/>
  <c r="M112" i="96"/>
  <c r="R111" i="96"/>
  <c r="M111" i="96"/>
  <c r="R110" i="96"/>
  <c r="M110" i="96"/>
  <c r="P110" i="96" s="1"/>
  <c r="R109" i="96"/>
  <c r="M109" i="96"/>
  <c r="R108" i="96"/>
  <c r="M108" i="96"/>
  <c r="R107" i="96"/>
  <c r="M107" i="96"/>
  <c r="R106" i="96"/>
  <c r="M106" i="96"/>
  <c r="R105" i="96"/>
  <c r="M105" i="96"/>
  <c r="R104" i="96"/>
  <c r="M104" i="96"/>
  <c r="R103" i="96"/>
  <c r="M103" i="96"/>
  <c r="R102" i="96"/>
  <c r="M102" i="96"/>
  <c r="P102" i="96" s="1"/>
  <c r="R101" i="96"/>
  <c r="M101" i="96"/>
  <c r="M100" i="96"/>
  <c r="R99" i="96"/>
  <c r="M99" i="96"/>
  <c r="R98" i="96"/>
  <c r="M98" i="96"/>
  <c r="R97" i="96"/>
  <c r="M97" i="96"/>
  <c r="R96" i="96"/>
  <c r="M96" i="96"/>
  <c r="M95" i="96"/>
  <c r="R94" i="96"/>
  <c r="M94" i="96"/>
  <c r="R93" i="96"/>
  <c r="M93" i="96"/>
  <c r="R92" i="96"/>
  <c r="M92" i="96"/>
  <c r="R91" i="96"/>
  <c r="M91" i="96"/>
  <c r="R90" i="96"/>
  <c r="M90" i="96"/>
  <c r="R89" i="96"/>
  <c r="M89" i="96"/>
  <c r="R88" i="96"/>
  <c r="M88" i="96"/>
  <c r="R86" i="96"/>
  <c r="M86" i="96"/>
  <c r="R85" i="96"/>
  <c r="M85" i="96"/>
  <c r="R84" i="96"/>
  <c r="M84" i="96"/>
  <c r="R83" i="96"/>
  <c r="M83" i="96"/>
  <c r="R82" i="96"/>
  <c r="M82" i="96"/>
  <c r="R81" i="96"/>
  <c r="M81" i="96"/>
  <c r="R80" i="96"/>
  <c r="M80" i="96"/>
  <c r="R79" i="96"/>
  <c r="M79" i="96"/>
  <c r="R78" i="96"/>
  <c r="M78" i="96"/>
  <c r="R77" i="96"/>
  <c r="M77" i="96"/>
  <c r="R76" i="96"/>
  <c r="M76" i="96"/>
  <c r="R75" i="96"/>
  <c r="M75" i="96"/>
  <c r="P75" i="96" s="1"/>
  <c r="M74" i="96"/>
  <c r="R73" i="96"/>
  <c r="M73" i="96"/>
  <c r="R72" i="96"/>
  <c r="M72" i="96"/>
  <c r="R71" i="96"/>
  <c r="M71" i="96"/>
  <c r="R70" i="96"/>
  <c r="M70" i="96"/>
  <c r="R69" i="96"/>
  <c r="M69" i="96"/>
  <c r="R68" i="96"/>
  <c r="M68" i="96"/>
  <c r="R67" i="96"/>
  <c r="M67" i="96"/>
  <c r="R66" i="96"/>
  <c r="M66" i="96"/>
  <c r="R65" i="96"/>
  <c r="M65" i="96"/>
  <c r="R64" i="96"/>
  <c r="M64" i="96"/>
  <c r="R63" i="96"/>
  <c r="M63" i="96"/>
  <c r="P63" i="96" s="1"/>
  <c r="R62" i="96"/>
  <c r="M62" i="96"/>
  <c r="R61" i="96"/>
  <c r="M61" i="96"/>
  <c r="R60" i="96"/>
  <c r="M60" i="96"/>
  <c r="R59" i="96"/>
  <c r="M59" i="96"/>
  <c r="R58" i="96"/>
  <c r="M58" i="96"/>
  <c r="R57" i="96"/>
  <c r="M57" i="96"/>
  <c r="R56" i="96"/>
  <c r="M56" i="96"/>
  <c r="R55" i="96"/>
  <c r="M55" i="96"/>
  <c r="R54" i="96"/>
  <c r="M54" i="96"/>
  <c r="R53" i="96"/>
  <c r="M53" i="96"/>
  <c r="R52" i="96"/>
  <c r="M52" i="96"/>
  <c r="P52" i="96" s="1"/>
  <c r="R51" i="96"/>
  <c r="M51" i="96"/>
  <c r="R50" i="96"/>
  <c r="M50" i="96"/>
  <c r="R49" i="96"/>
  <c r="M49" i="96"/>
  <c r="P49" i="96" s="1"/>
  <c r="R48" i="96"/>
  <c r="M48" i="96"/>
  <c r="R47" i="96"/>
  <c r="M47" i="96"/>
  <c r="R46" i="96"/>
  <c r="M46" i="96"/>
  <c r="R45" i="96"/>
  <c r="M45" i="96"/>
  <c r="M44" i="96"/>
  <c r="R43" i="96"/>
  <c r="M43" i="96"/>
  <c r="R42" i="96"/>
  <c r="M42" i="96"/>
  <c r="R41" i="96"/>
  <c r="M41" i="96"/>
  <c r="R40" i="96"/>
  <c r="M40" i="96"/>
  <c r="R39" i="96"/>
  <c r="M39" i="96"/>
  <c r="P39" i="96" s="1"/>
  <c r="R38" i="96"/>
  <c r="M38" i="96"/>
  <c r="R37" i="96"/>
  <c r="M37" i="96"/>
  <c r="R36" i="96"/>
  <c r="M36" i="96"/>
  <c r="R35" i="96"/>
  <c r="M35" i="96"/>
  <c r="R34" i="96"/>
  <c r="M34" i="96"/>
  <c r="R33" i="96"/>
  <c r="M33" i="96"/>
  <c r="R32" i="96"/>
  <c r="M32" i="96"/>
  <c r="R31" i="96"/>
  <c r="M31" i="96"/>
  <c r="R30" i="96"/>
  <c r="M30" i="96"/>
  <c r="R29" i="96"/>
  <c r="M29" i="96"/>
  <c r="R28" i="96"/>
  <c r="M28" i="96"/>
  <c r="R27" i="96"/>
  <c r="M27" i="96"/>
  <c r="R26" i="96"/>
  <c r="M26" i="96"/>
  <c r="R25" i="96"/>
  <c r="M25" i="96"/>
  <c r="R24" i="96"/>
  <c r="M24" i="96"/>
  <c r="R23" i="96"/>
  <c r="M23" i="96"/>
  <c r="R22" i="96"/>
  <c r="M22" i="96"/>
  <c r="R21" i="96"/>
  <c r="M21" i="96"/>
  <c r="R20" i="96"/>
  <c r="M20" i="96"/>
  <c r="R19" i="96"/>
  <c r="M19" i="96"/>
  <c r="R18" i="96"/>
  <c r="M18" i="96"/>
  <c r="R17" i="96"/>
  <c r="M17" i="96"/>
  <c r="R16" i="96"/>
  <c r="M16" i="96"/>
  <c r="R15" i="96"/>
  <c r="M15" i="96"/>
  <c r="R14" i="96"/>
  <c r="M14" i="96"/>
  <c r="R13" i="96"/>
  <c r="M13" i="96"/>
  <c r="R12" i="96"/>
  <c r="M12" i="96"/>
  <c r="R11" i="96"/>
  <c r="M11" i="96"/>
  <c r="R10" i="96"/>
  <c r="M10" i="96"/>
  <c r="R9" i="96"/>
  <c r="M9" i="96"/>
  <c r="R8" i="96"/>
  <c r="M8" i="96"/>
  <c r="R7" i="96"/>
  <c r="M7" i="96"/>
  <c r="R6" i="96"/>
  <c r="M6" i="96"/>
  <c r="P6" i="96" s="1"/>
  <c r="R5" i="96"/>
  <c r="M5" i="96"/>
  <c r="N233" i="95"/>
  <c r="S23" i="8" s="1"/>
  <c r="N230" i="95"/>
  <c r="M227" i="95"/>
  <c r="R225" i="95"/>
  <c r="M225" i="95"/>
  <c r="R224" i="95"/>
  <c r="M224" i="95"/>
  <c r="R223" i="95"/>
  <c r="M223" i="95"/>
  <c r="R222" i="95"/>
  <c r="M222" i="95"/>
  <c r="R221" i="95"/>
  <c r="M221" i="95"/>
  <c r="R220" i="95"/>
  <c r="M220" i="95"/>
  <c r="P220" i="95" s="1"/>
  <c r="R219" i="95"/>
  <c r="M219" i="95"/>
  <c r="P219" i="95" s="1"/>
  <c r="R218" i="95"/>
  <c r="M218" i="95"/>
  <c r="P218" i="95" s="1"/>
  <c r="R217" i="95"/>
  <c r="M217" i="95"/>
  <c r="P217" i="95" s="1"/>
  <c r="R216" i="95"/>
  <c r="M216" i="95"/>
  <c r="P216" i="95" s="1"/>
  <c r="R215" i="95"/>
  <c r="M215" i="95"/>
  <c r="R214" i="95"/>
  <c r="M214" i="95"/>
  <c r="R213" i="95"/>
  <c r="M213" i="95"/>
  <c r="R212" i="95"/>
  <c r="M212" i="95"/>
  <c r="R211" i="95"/>
  <c r="M211" i="95"/>
  <c r="R210" i="95"/>
  <c r="M210" i="95"/>
  <c r="R209" i="95"/>
  <c r="M209" i="95"/>
  <c r="R208" i="95"/>
  <c r="M208" i="95"/>
  <c r="R207" i="95"/>
  <c r="M207" i="95"/>
  <c r="R206" i="95"/>
  <c r="M206" i="95"/>
  <c r="R205" i="95"/>
  <c r="M205" i="95"/>
  <c r="R204" i="95"/>
  <c r="M204" i="95"/>
  <c r="R203" i="95"/>
  <c r="M203" i="95"/>
  <c r="R202" i="95"/>
  <c r="M202" i="95"/>
  <c r="R201" i="95"/>
  <c r="M201" i="95"/>
  <c r="R200" i="95"/>
  <c r="M200" i="95"/>
  <c r="R199" i="95"/>
  <c r="M199" i="95"/>
  <c r="R198" i="95"/>
  <c r="M198" i="95"/>
  <c r="R197" i="95"/>
  <c r="M197" i="95"/>
  <c r="R196" i="95"/>
  <c r="M196" i="95"/>
  <c r="R195" i="95"/>
  <c r="M195" i="95"/>
  <c r="R194" i="95"/>
  <c r="M194" i="95"/>
  <c r="R193" i="95"/>
  <c r="M193" i="95"/>
  <c r="R192" i="95"/>
  <c r="M192" i="95"/>
  <c r="R191" i="95"/>
  <c r="M191" i="95"/>
  <c r="R190" i="95"/>
  <c r="M190" i="95"/>
  <c r="R189" i="95"/>
  <c r="M189" i="95"/>
  <c r="R188" i="95"/>
  <c r="M188" i="95"/>
  <c r="R187" i="95"/>
  <c r="M187" i="95"/>
  <c r="R186" i="95"/>
  <c r="M186" i="95"/>
  <c r="R185" i="95"/>
  <c r="M185" i="95"/>
  <c r="R184" i="95"/>
  <c r="M184" i="95"/>
  <c r="R183" i="95"/>
  <c r="M183" i="95"/>
  <c r="R182" i="95"/>
  <c r="M182" i="95"/>
  <c r="R181" i="95"/>
  <c r="M181" i="95"/>
  <c r="R180" i="95"/>
  <c r="M180" i="95"/>
  <c r="R179" i="95"/>
  <c r="M179" i="95"/>
  <c r="R178" i="95"/>
  <c r="M178" i="95"/>
  <c r="R177" i="95"/>
  <c r="M177" i="95"/>
  <c r="R176" i="95"/>
  <c r="M176" i="95"/>
  <c r="R175" i="95"/>
  <c r="M175" i="95"/>
  <c r="R174" i="95"/>
  <c r="M174" i="95"/>
  <c r="R173" i="95"/>
  <c r="M173" i="95"/>
  <c r="R172" i="95"/>
  <c r="M172" i="95"/>
  <c r="R171" i="95"/>
  <c r="M171" i="95"/>
  <c r="R170" i="95"/>
  <c r="M170" i="95"/>
  <c r="R169" i="95"/>
  <c r="M169" i="95"/>
  <c r="R168" i="95"/>
  <c r="M168" i="95"/>
  <c r="P168" i="95" s="1"/>
  <c r="R167" i="95"/>
  <c r="M167" i="95"/>
  <c r="R166" i="95"/>
  <c r="M166" i="95"/>
  <c r="R165" i="95"/>
  <c r="M165" i="95"/>
  <c r="R164" i="95"/>
  <c r="M164" i="95"/>
  <c r="P164" i="95" s="1"/>
  <c r="R163" i="95"/>
  <c r="M163" i="95"/>
  <c r="R162" i="95"/>
  <c r="M162" i="95"/>
  <c r="R161" i="95"/>
  <c r="M161" i="95"/>
  <c r="R160" i="95"/>
  <c r="M160" i="95"/>
  <c r="R159" i="95"/>
  <c r="M159" i="95"/>
  <c r="R158" i="95"/>
  <c r="M158" i="95"/>
  <c r="M157" i="95"/>
  <c r="R156" i="95"/>
  <c r="M156" i="95"/>
  <c r="R155" i="95"/>
  <c r="M155" i="95"/>
  <c r="R154" i="95"/>
  <c r="M154" i="95"/>
  <c r="R153" i="95"/>
  <c r="M153" i="95"/>
  <c r="R152" i="95"/>
  <c r="M152" i="95"/>
  <c r="R151" i="95"/>
  <c r="M151" i="95"/>
  <c r="R150" i="95"/>
  <c r="M150" i="95"/>
  <c r="R149" i="95"/>
  <c r="M149" i="95"/>
  <c r="R148" i="95"/>
  <c r="M148" i="95"/>
  <c r="R147" i="95"/>
  <c r="M147" i="95"/>
  <c r="R146" i="95"/>
  <c r="M146" i="95"/>
  <c r="R145" i="95"/>
  <c r="M145" i="95"/>
  <c r="R144" i="95"/>
  <c r="M144" i="95"/>
  <c r="R143" i="95"/>
  <c r="M143" i="95"/>
  <c r="R142" i="95"/>
  <c r="M142" i="95"/>
  <c r="R141" i="95"/>
  <c r="M141" i="95"/>
  <c r="R140" i="95"/>
  <c r="M140" i="95"/>
  <c r="R139" i="95"/>
  <c r="M139" i="95"/>
  <c r="R138" i="95"/>
  <c r="M138" i="95"/>
  <c r="R137" i="95"/>
  <c r="M137" i="95"/>
  <c r="R136" i="95"/>
  <c r="M136" i="95"/>
  <c r="R135" i="95"/>
  <c r="M135" i="95"/>
  <c r="R134" i="95"/>
  <c r="M134" i="95"/>
  <c r="R133" i="95"/>
  <c r="M133" i="95"/>
  <c r="R132" i="95"/>
  <c r="M132" i="95"/>
  <c r="R131" i="95"/>
  <c r="M131" i="95"/>
  <c r="R130" i="95"/>
  <c r="M130" i="95"/>
  <c r="R129" i="95"/>
  <c r="M129" i="95"/>
  <c r="R128" i="95"/>
  <c r="M128" i="95"/>
  <c r="R127" i="95"/>
  <c r="M127" i="95"/>
  <c r="R126" i="95"/>
  <c r="M126" i="95"/>
  <c r="R125" i="95"/>
  <c r="M125" i="95"/>
  <c r="R124" i="95"/>
  <c r="M124" i="95"/>
  <c r="R123" i="95"/>
  <c r="M123" i="95"/>
  <c r="R122" i="95"/>
  <c r="M122" i="95"/>
  <c r="R121" i="95"/>
  <c r="M121" i="95"/>
  <c r="R120" i="95"/>
  <c r="M120" i="95"/>
  <c r="R119" i="95"/>
  <c r="M119" i="95"/>
  <c r="R118" i="95"/>
  <c r="M118" i="95"/>
  <c r="P118" i="95" s="1"/>
  <c r="R117" i="95"/>
  <c r="M117" i="95"/>
  <c r="R116" i="95"/>
  <c r="M116" i="95"/>
  <c r="R115" i="95"/>
  <c r="M115" i="95"/>
  <c r="M114" i="95"/>
  <c r="R113" i="95"/>
  <c r="M113" i="95"/>
  <c r="R112" i="95"/>
  <c r="M112" i="95"/>
  <c r="R111" i="95"/>
  <c r="M111" i="95"/>
  <c r="R110" i="95"/>
  <c r="M110" i="95"/>
  <c r="R109" i="95"/>
  <c r="M109" i="95"/>
  <c r="R108" i="95"/>
  <c r="M108" i="95"/>
  <c r="R107" i="95"/>
  <c r="M107" i="95"/>
  <c r="R106" i="95"/>
  <c r="M106" i="95"/>
  <c r="R105" i="95"/>
  <c r="M105" i="95"/>
  <c r="R104" i="95"/>
  <c r="M104" i="95"/>
  <c r="R103" i="95"/>
  <c r="M103" i="95"/>
  <c r="R102" i="95"/>
  <c r="M102" i="95"/>
  <c r="P102" i="95" s="1"/>
  <c r="R101" i="95"/>
  <c r="M101" i="95"/>
  <c r="M100" i="95"/>
  <c r="R99" i="95"/>
  <c r="M99" i="95"/>
  <c r="R98" i="95"/>
  <c r="M98" i="95"/>
  <c r="R97" i="95"/>
  <c r="M97" i="95"/>
  <c r="R96" i="95"/>
  <c r="M96" i="95"/>
  <c r="M95" i="95"/>
  <c r="R94" i="95"/>
  <c r="M94" i="95"/>
  <c r="R93" i="95"/>
  <c r="M93" i="95"/>
  <c r="R92" i="95"/>
  <c r="M92" i="95"/>
  <c r="R91" i="95"/>
  <c r="M91" i="95"/>
  <c r="R90" i="95"/>
  <c r="M90" i="95"/>
  <c r="R89" i="95"/>
  <c r="M89" i="95"/>
  <c r="R88" i="95"/>
  <c r="M88" i="95"/>
  <c r="R86" i="95"/>
  <c r="M86" i="95"/>
  <c r="R85" i="95"/>
  <c r="M85" i="95"/>
  <c r="R84" i="95"/>
  <c r="M84" i="95"/>
  <c r="R83" i="95"/>
  <c r="M83" i="95"/>
  <c r="R82" i="95"/>
  <c r="M82" i="95"/>
  <c r="R81" i="95"/>
  <c r="M81" i="95"/>
  <c r="R80" i="95"/>
  <c r="M80" i="95"/>
  <c r="R79" i="95"/>
  <c r="M79" i="95"/>
  <c r="R78" i="95"/>
  <c r="M78" i="95"/>
  <c r="R77" i="95"/>
  <c r="M77" i="95"/>
  <c r="R76" i="95"/>
  <c r="M76" i="95"/>
  <c r="R75" i="95"/>
  <c r="M75" i="95"/>
  <c r="M74" i="95"/>
  <c r="R73" i="95"/>
  <c r="M73" i="95"/>
  <c r="R72" i="95"/>
  <c r="M72" i="95"/>
  <c r="R71" i="95"/>
  <c r="M71" i="95"/>
  <c r="R70" i="95"/>
  <c r="M70" i="95"/>
  <c r="R69" i="95"/>
  <c r="M69" i="95"/>
  <c r="R68" i="95"/>
  <c r="M68" i="95"/>
  <c r="R67" i="95"/>
  <c r="M67" i="95"/>
  <c r="R66" i="95"/>
  <c r="M66" i="95"/>
  <c r="R65" i="95"/>
  <c r="M65" i="95"/>
  <c r="R64" i="95"/>
  <c r="M64" i="95"/>
  <c r="R63" i="95"/>
  <c r="M63" i="95"/>
  <c r="R62" i="95"/>
  <c r="M62" i="95"/>
  <c r="R61" i="95"/>
  <c r="M61" i="95"/>
  <c r="R60" i="95"/>
  <c r="M60" i="95"/>
  <c r="R59" i="95"/>
  <c r="M59" i="95"/>
  <c r="R58" i="95"/>
  <c r="M58" i="95"/>
  <c r="R57" i="95"/>
  <c r="M57" i="95"/>
  <c r="P57" i="95" s="1"/>
  <c r="R56" i="95"/>
  <c r="M56" i="95"/>
  <c r="R55" i="95"/>
  <c r="M55" i="95"/>
  <c r="R54" i="95"/>
  <c r="M54" i="95"/>
  <c r="R53" i="95"/>
  <c r="M53" i="95"/>
  <c r="R52" i="95"/>
  <c r="M52" i="95"/>
  <c r="P52" i="95" s="1"/>
  <c r="R51" i="95"/>
  <c r="M51" i="95"/>
  <c r="R50" i="95"/>
  <c r="M50" i="95"/>
  <c r="R49" i="95"/>
  <c r="M49" i="95"/>
  <c r="R48" i="95"/>
  <c r="M48" i="95"/>
  <c r="R47" i="95"/>
  <c r="M47" i="95"/>
  <c r="P47" i="95" s="1"/>
  <c r="R46" i="95"/>
  <c r="M46" i="95"/>
  <c r="R45" i="95"/>
  <c r="M45" i="95"/>
  <c r="P45" i="95" s="1"/>
  <c r="M44" i="95"/>
  <c r="R43" i="95"/>
  <c r="M43" i="95"/>
  <c r="R42" i="95"/>
  <c r="M42" i="95"/>
  <c r="R41" i="95"/>
  <c r="M41" i="95"/>
  <c r="R40" i="95"/>
  <c r="M40" i="95"/>
  <c r="R39" i="95"/>
  <c r="M39" i="95"/>
  <c r="R38" i="95"/>
  <c r="M38" i="95"/>
  <c r="R37" i="95"/>
  <c r="M37" i="95"/>
  <c r="R36" i="95"/>
  <c r="M36" i="95"/>
  <c r="R35" i="95"/>
  <c r="M35" i="95"/>
  <c r="R34" i="95"/>
  <c r="M34" i="95"/>
  <c r="P34" i="95" s="1"/>
  <c r="R33" i="95"/>
  <c r="M33" i="95"/>
  <c r="R32" i="95"/>
  <c r="M32" i="95"/>
  <c r="R31" i="95"/>
  <c r="M31" i="95"/>
  <c r="R30" i="95"/>
  <c r="M30" i="95"/>
  <c r="R29" i="95"/>
  <c r="M29" i="95"/>
  <c r="R28" i="95"/>
  <c r="M28" i="95"/>
  <c r="R27" i="95"/>
  <c r="M27" i="95"/>
  <c r="R26" i="95"/>
  <c r="M26" i="95"/>
  <c r="R25" i="95"/>
  <c r="M25" i="95"/>
  <c r="R24" i="95"/>
  <c r="M24" i="95"/>
  <c r="R23" i="95"/>
  <c r="M23" i="95"/>
  <c r="R22" i="95"/>
  <c r="M22" i="95"/>
  <c r="P22" i="95" s="1"/>
  <c r="R21" i="95"/>
  <c r="M21" i="95"/>
  <c r="R20" i="95"/>
  <c r="M20" i="95"/>
  <c r="R19" i="95"/>
  <c r="M19" i="95"/>
  <c r="R18" i="95"/>
  <c r="M18" i="95"/>
  <c r="R17" i="95"/>
  <c r="M17" i="95"/>
  <c r="R16" i="95"/>
  <c r="M16" i="95"/>
  <c r="R15" i="95"/>
  <c r="M15" i="95"/>
  <c r="R14" i="95"/>
  <c r="M14" i="95"/>
  <c r="R13" i="95"/>
  <c r="M13" i="95"/>
  <c r="R12" i="95"/>
  <c r="M12" i="95"/>
  <c r="R11" i="95"/>
  <c r="M11" i="95"/>
  <c r="R10" i="95"/>
  <c r="M10" i="95"/>
  <c r="R9" i="95"/>
  <c r="M9" i="95"/>
  <c r="R8" i="95"/>
  <c r="M8" i="95"/>
  <c r="R7" i="95"/>
  <c r="M7" i="95"/>
  <c r="R6" i="95"/>
  <c r="M6" i="95"/>
  <c r="P6" i="95" s="1"/>
  <c r="R5" i="95"/>
  <c r="M5" i="95"/>
  <c r="P5" i="95" s="1"/>
  <c r="N233" i="94"/>
  <c r="S22" i="8" s="1"/>
  <c r="N230" i="94"/>
  <c r="M227" i="94"/>
  <c r="R225" i="94"/>
  <c r="M225" i="94"/>
  <c r="R224" i="94"/>
  <c r="M224" i="94"/>
  <c r="R223" i="94"/>
  <c r="M223" i="94"/>
  <c r="R222" i="94"/>
  <c r="M222" i="94"/>
  <c r="R221" i="94"/>
  <c r="M221" i="94"/>
  <c r="R220" i="94"/>
  <c r="M220" i="94"/>
  <c r="P220" i="94" s="1"/>
  <c r="R219" i="94"/>
  <c r="M219" i="94"/>
  <c r="P219" i="94" s="1"/>
  <c r="R218" i="94"/>
  <c r="M218" i="94"/>
  <c r="P218" i="94" s="1"/>
  <c r="R217" i="94"/>
  <c r="M217" i="94"/>
  <c r="P217" i="94" s="1"/>
  <c r="R216" i="94"/>
  <c r="M216" i="94"/>
  <c r="P216" i="94" s="1"/>
  <c r="R215" i="94"/>
  <c r="M215" i="94"/>
  <c r="R214" i="94"/>
  <c r="M214" i="94"/>
  <c r="R213" i="94"/>
  <c r="M213" i="94"/>
  <c r="R212" i="94"/>
  <c r="M212" i="94"/>
  <c r="R211" i="94"/>
  <c r="M211" i="94"/>
  <c r="R210" i="94"/>
  <c r="M210" i="94"/>
  <c r="R209" i="94"/>
  <c r="M209" i="94"/>
  <c r="R208" i="94"/>
  <c r="M208" i="94"/>
  <c r="R207" i="94"/>
  <c r="M207" i="94"/>
  <c r="R206" i="94"/>
  <c r="M206" i="94"/>
  <c r="R205" i="94"/>
  <c r="M205" i="94"/>
  <c r="R204" i="94"/>
  <c r="M204" i="94"/>
  <c r="R203" i="94"/>
  <c r="M203" i="94"/>
  <c r="R202" i="94"/>
  <c r="M202" i="94"/>
  <c r="R201" i="94"/>
  <c r="M201" i="94"/>
  <c r="R200" i="94"/>
  <c r="M200" i="94"/>
  <c r="R199" i="94"/>
  <c r="M199" i="94"/>
  <c r="R198" i="94"/>
  <c r="M198" i="94"/>
  <c r="R197" i="94"/>
  <c r="M197" i="94"/>
  <c r="R196" i="94"/>
  <c r="M196" i="94"/>
  <c r="R195" i="94"/>
  <c r="M195" i="94"/>
  <c r="R194" i="94"/>
  <c r="M194" i="94"/>
  <c r="R193" i="94"/>
  <c r="M193" i="94"/>
  <c r="R192" i="94"/>
  <c r="M192" i="94"/>
  <c r="R191" i="94"/>
  <c r="M191" i="94"/>
  <c r="R190" i="94"/>
  <c r="M190" i="94"/>
  <c r="R189" i="94"/>
  <c r="M189" i="94"/>
  <c r="R188" i="94"/>
  <c r="M188" i="94"/>
  <c r="R187" i="94"/>
  <c r="M187" i="94"/>
  <c r="R186" i="94"/>
  <c r="M186" i="94"/>
  <c r="R185" i="94"/>
  <c r="M185" i="94"/>
  <c r="R184" i="94"/>
  <c r="M184" i="94"/>
  <c r="R183" i="94"/>
  <c r="M183" i="94"/>
  <c r="R182" i="94"/>
  <c r="M182" i="94"/>
  <c r="R181" i="94"/>
  <c r="M181" i="94"/>
  <c r="R180" i="94"/>
  <c r="M180" i="94"/>
  <c r="R179" i="94"/>
  <c r="M179" i="94"/>
  <c r="R178" i="94"/>
  <c r="M178" i="94"/>
  <c r="R177" i="94"/>
  <c r="M177" i="94"/>
  <c r="R176" i="94"/>
  <c r="M176" i="94"/>
  <c r="R175" i="94"/>
  <c r="M175" i="94"/>
  <c r="R174" i="94"/>
  <c r="M174" i="94"/>
  <c r="R173" i="94"/>
  <c r="M173" i="94"/>
  <c r="R172" i="94"/>
  <c r="M172" i="94"/>
  <c r="R171" i="94"/>
  <c r="M171" i="94"/>
  <c r="R170" i="94"/>
  <c r="M170" i="94"/>
  <c r="R169" i="94"/>
  <c r="M169" i="94"/>
  <c r="R168" i="94"/>
  <c r="M168" i="94"/>
  <c r="P168" i="94" s="1"/>
  <c r="R167" i="94"/>
  <c r="M167" i="94"/>
  <c r="R166" i="94"/>
  <c r="M166" i="94"/>
  <c r="R165" i="94"/>
  <c r="M165" i="94"/>
  <c r="R164" i="94"/>
  <c r="M164" i="94"/>
  <c r="R163" i="94"/>
  <c r="M163" i="94"/>
  <c r="R162" i="94"/>
  <c r="M162" i="94"/>
  <c r="R161" i="94"/>
  <c r="M161" i="94"/>
  <c r="R160" i="94"/>
  <c r="M160" i="94"/>
  <c r="R159" i="94"/>
  <c r="M159" i="94"/>
  <c r="P159" i="94" s="1"/>
  <c r="R158" i="94"/>
  <c r="M158" i="94"/>
  <c r="M157" i="94"/>
  <c r="R156" i="94"/>
  <c r="M156" i="94"/>
  <c r="R155" i="94"/>
  <c r="M155" i="94"/>
  <c r="R154" i="94"/>
  <c r="M154" i="94"/>
  <c r="R153" i="94"/>
  <c r="M153" i="94"/>
  <c r="R152" i="94"/>
  <c r="M152" i="94"/>
  <c r="R151" i="94"/>
  <c r="M151" i="94"/>
  <c r="R150" i="94"/>
  <c r="M150" i="94"/>
  <c r="R149" i="94"/>
  <c r="M149" i="94"/>
  <c r="R148" i="94"/>
  <c r="M148" i="94"/>
  <c r="R147" i="94"/>
  <c r="M147" i="94"/>
  <c r="R146" i="94"/>
  <c r="M146" i="94"/>
  <c r="R145" i="94"/>
  <c r="M145" i="94"/>
  <c r="R144" i="94"/>
  <c r="M144" i="94"/>
  <c r="R143" i="94"/>
  <c r="M143" i="94"/>
  <c r="R142" i="94"/>
  <c r="M142" i="94"/>
  <c r="R141" i="94"/>
  <c r="M141" i="94"/>
  <c r="R140" i="94"/>
  <c r="M140" i="94"/>
  <c r="R139" i="94"/>
  <c r="M139" i="94"/>
  <c r="R138" i="94"/>
  <c r="M138" i="94"/>
  <c r="R137" i="94"/>
  <c r="M137" i="94"/>
  <c r="R136" i="94"/>
  <c r="M136" i="94"/>
  <c r="R135" i="94"/>
  <c r="M135" i="94"/>
  <c r="R134" i="94"/>
  <c r="M134" i="94"/>
  <c r="R133" i="94"/>
  <c r="M133" i="94"/>
  <c r="R132" i="94"/>
  <c r="M132" i="94"/>
  <c r="R131" i="94"/>
  <c r="M131" i="94"/>
  <c r="R130" i="94"/>
  <c r="M130" i="94"/>
  <c r="R129" i="94"/>
  <c r="M129" i="94"/>
  <c r="R128" i="94"/>
  <c r="M128" i="94"/>
  <c r="R127" i="94"/>
  <c r="M127" i="94"/>
  <c r="R126" i="94"/>
  <c r="M126" i="94"/>
  <c r="R125" i="94"/>
  <c r="M125" i="94"/>
  <c r="R124" i="94"/>
  <c r="M124" i="94"/>
  <c r="R123" i="94"/>
  <c r="M123" i="94"/>
  <c r="R122" i="94"/>
  <c r="M122" i="94"/>
  <c r="R121" i="94"/>
  <c r="M121" i="94"/>
  <c r="R120" i="94"/>
  <c r="M120" i="94"/>
  <c r="R119" i="94"/>
  <c r="M119" i="94"/>
  <c r="R118" i="94"/>
  <c r="M118" i="94"/>
  <c r="R117" i="94"/>
  <c r="M117" i="94"/>
  <c r="R116" i="94"/>
  <c r="M116" i="94"/>
  <c r="R115" i="94"/>
  <c r="M115" i="94"/>
  <c r="M114" i="94"/>
  <c r="R113" i="94"/>
  <c r="M113" i="94"/>
  <c r="R112" i="94"/>
  <c r="M112" i="94"/>
  <c r="R111" i="94"/>
  <c r="M111" i="94"/>
  <c r="R110" i="94"/>
  <c r="M110" i="94"/>
  <c r="R109" i="94"/>
  <c r="M109" i="94"/>
  <c r="R108" i="94"/>
  <c r="M108" i="94"/>
  <c r="R107" i="94"/>
  <c r="M107" i="94"/>
  <c r="R106" i="94"/>
  <c r="M106" i="94"/>
  <c r="R105" i="94"/>
  <c r="M105" i="94"/>
  <c r="R104" i="94"/>
  <c r="M104" i="94"/>
  <c r="R103" i="94"/>
  <c r="M103" i="94"/>
  <c r="R102" i="94"/>
  <c r="M102" i="94"/>
  <c r="R101" i="94"/>
  <c r="M101" i="94"/>
  <c r="M100" i="94"/>
  <c r="R99" i="94"/>
  <c r="M99" i="94"/>
  <c r="R98" i="94"/>
  <c r="M98" i="94"/>
  <c r="R97" i="94"/>
  <c r="M97" i="94"/>
  <c r="R96" i="94"/>
  <c r="M96" i="94"/>
  <c r="M95" i="94"/>
  <c r="R94" i="94"/>
  <c r="M94" i="94"/>
  <c r="R93" i="94"/>
  <c r="M93" i="94"/>
  <c r="R92" i="94"/>
  <c r="M92" i="94"/>
  <c r="R91" i="94"/>
  <c r="M91" i="94"/>
  <c r="R90" i="94"/>
  <c r="M90" i="94"/>
  <c r="R89" i="94"/>
  <c r="M89" i="94"/>
  <c r="R88" i="94"/>
  <c r="M88" i="94"/>
  <c r="R86" i="94"/>
  <c r="M86" i="94"/>
  <c r="R85" i="94"/>
  <c r="M85" i="94"/>
  <c r="R84" i="94"/>
  <c r="M84" i="94"/>
  <c r="R83" i="94"/>
  <c r="M83" i="94"/>
  <c r="R82" i="94"/>
  <c r="M82" i="94"/>
  <c r="R81" i="94"/>
  <c r="M81" i="94"/>
  <c r="R80" i="94"/>
  <c r="M80" i="94"/>
  <c r="R79" i="94"/>
  <c r="M79" i="94"/>
  <c r="R78" i="94"/>
  <c r="M78" i="94"/>
  <c r="R77" i="94"/>
  <c r="M77" i="94"/>
  <c r="R76" i="94"/>
  <c r="M76" i="94"/>
  <c r="R75" i="94"/>
  <c r="M75" i="94"/>
  <c r="M74" i="94"/>
  <c r="R73" i="94"/>
  <c r="M73" i="94"/>
  <c r="R72" i="94"/>
  <c r="M72" i="94"/>
  <c r="R71" i="94"/>
  <c r="M71" i="94"/>
  <c r="R70" i="94"/>
  <c r="M70" i="94"/>
  <c r="R69" i="94"/>
  <c r="M69" i="94"/>
  <c r="R68" i="94"/>
  <c r="M68" i="94"/>
  <c r="R67" i="94"/>
  <c r="M67" i="94"/>
  <c r="R66" i="94"/>
  <c r="M66" i="94"/>
  <c r="R65" i="94"/>
  <c r="M65" i="94"/>
  <c r="P65" i="94" s="1"/>
  <c r="R64" i="94"/>
  <c r="M64" i="94"/>
  <c r="R63" i="94"/>
  <c r="M63" i="94"/>
  <c r="R62" i="94"/>
  <c r="M62" i="94"/>
  <c r="R61" i="94"/>
  <c r="M61" i="94"/>
  <c r="R60" i="94"/>
  <c r="M60" i="94"/>
  <c r="R59" i="94"/>
  <c r="M59" i="94"/>
  <c r="R58" i="94"/>
  <c r="M58" i="94"/>
  <c r="R57" i="94"/>
  <c r="M57" i="94"/>
  <c r="R56" i="94"/>
  <c r="M56" i="94"/>
  <c r="R55" i="94"/>
  <c r="M55" i="94"/>
  <c r="R54" i="94"/>
  <c r="M54" i="94"/>
  <c r="R53" i="94"/>
  <c r="M53" i="94"/>
  <c r="R52" i="94"/>
  <c r="M52" i="94"/>
  <c r="P52" i="94" s="1"/>
  <c r="R51" i="94"/>
  <c r="M51" i="94"/>
  <c r="R50" i="94"/>
  <c r="M50" i="94"/>
  <c r="P50" i="94" s="1"/>
  <c r="R49" i="94"/>
  <c r="M49" i="94"/>
  <c r="R48" i="94"/>
  <c r="M48" i="94"/>
  <c r="P48" i="94" s="1"/>
  <c r="R47" i="94"/>
  <c r="M47" i="94"/>
  <c r="R46" i="94"/>
  <c r="M46" i="94"/>
  <c r="P46" i="94" s="1"/>
  <c r="R45" i="94"/>
  <c r="M45" i="94"/>
  <c r="M44" i="94"/>
  <c r="R43" i="94"/>
  <c r="M43" i="94"/>
  <c r="R42" i="94"/>
  <c r="M42" i="94"/>
  <c r="R41" i="94"/>
  <c r="M41" i="94"/>
  <c r="R40" i="94"/>
  <c r="M40" i="94"/>
  <c r="R39" i="94"/>
  <c r="M39" i="94"/>
  <c r="R38" i="94"/>
  <c r="M38" i="94"/>
  <c r="R37" i="94"/>
  <c r="M37" i="94"/>
  <c r="R36" i="94"/>
  <c r="M36" i="94"/>
  <c r="R35" i="94"/>
  <c r="M35" i="94"/>
  <c r="R34" i="94"/>
  <c r="M34" i="94"/>
  <c r="P34" i="94" s="1"/>
  <c r="R33" i="94"/>
  <c r="M33" i="94"/>
  <c r="R32" i="94"/>
  <c r="M32" i="94"/>
  <c r="R31" i="94"/>
  <c r="M31" i="94"/>
  <c r="R30" i="94"/>
  <c r="M30" i="94"/>
  <c r="R29" i="94"/>
  <c r="M29" i="94"/>
  <c r="R28" i="94"/>
  <c r="M28" i="94"/>
  <c r="R27" i="94"/>
  <c r="M27" i="94"/>
  <c r="R26" i="94"/>
  <c r="M26" i="94"/>
  <c r="R25" i="94"/>
  <c r="M25" i="94"/>
  <c r="R24" i="94"/>
  <c r="M24" i="94"/>
  <c r="R23" i="94"/>
  <c r="M23" i="94"/>
  <c r="R22" i="94"/>
  <c r="M22" i="94"/>
  <c r="P22" i="94" s="1"/>
  <c r="R21" i="94"/>
  <c r="M21" i="94"/>
  <c r="R20" i="94"/>
  <c r="M20" i="94"/>
  <c r="R19" i="94"/>
  <c r="M19" i="94"/>
  <c r="R18" i="94"/>
  <c r="M18" i="94"/>
  <c r="R17" i="94"/>
  <c r="M17" i="94"/>
  <c r="R16" i="94"/>
  <c r="M16" i="94"/>
  <c r="R15" i="94"/>
  <c r="M15" i="94"/>
  <c r="R14" i="94"/>
  <c r="M14" i="94"/>
  <c r="R13" i="94"/>
  <c r="M13" i="94"/>
  <c r="R12" i="94"/>
  <c r="M12" i="94"/>
  <c r="R11" i="94"/>
  <c r="M11" i="94"/>
  <c r="R10" i="94"/>
  <c r="M10" i="94"/>
  <c r="R9" i="94"/>
  <c r="M9" i="94"/>
  <c r="R8" i="94"/>
  <c r="M8" i="94"/>
  <c r="R7" i="94"/>
  <c r="M7" i="94"/>
  <c r="R6" i="94"/>
  <c r="M6" i="94"/>
  <c r="P6" i="94" s="1"/>
  <c r="R5" i="94"/>
  <c r="M5" i="94"/>
  <c r="P5" i="94" s="1"/>
  <c r="N233" i="93"/>
  <c r="S21" i="8" s="1"/>
  <c r="N230" i="93"/>
  <c r="W21" i="8" s="1"/>
  <c r="M227" i="93"/>
  <c r="R225" i="93"/>
  <c r="M225" i="93"/>
  <c r="R224" i="93"/>
  <c r="M224" i="93"/>
  <c r="R223" i="93"/>
  <c r="M223" i="93"/>
  <c r="R222" i="93"/>
  <c r="M222" i="93"/>
  <c r="R221" i="93"/>
  <c r="M221" i="93"/>
  <c r="R220" i="93"/>
  <c r="M220" i="93"/>
  <c r="P220" i="93" s="1"/>
  <c r="R219" i="93"/>
  <c r="M219" i="93"/>
  <c r="P219" i="93" s="1"/>
  <c r="R218" i="93"/>
  <c r="M218" i="93"/>
  <c r="P218" i="93" s="1"/>
  <c r="R217" i="93"/>
  <c r="M217" i="93"/>
  <c r="P217" i="93" s="1"/>
  <c r="R216" i="93"/>
  <c r="M216" i="93"/>
  <c r="P216" i="93" s="1"/>
  <c r="R215" i="93"/>
  <c r="M215" i="93"/>
  <c r="R214" i="93"/>
  <c r="M214" i="93"/>
  <c r="R213" i="93"/>
  <c r="M213" i="93"/>
  <c r="R212" i="93"/>
  <c r="M212" i="93"/>
  <c r="R211" i="93"/>
  <c r="M211" i="93"/>
  <c r="R210" i="93"/>
  <c r="M210" i="93"/>
  <c r="R209" i="93"/>
  <c r="M209" i="93"/>
  <c r="R208" i="93"/>
  <c r="M208" i="93"/>
  <c r="R207" i="93"/>
  <c r="M207" i="93"/>
  <c r="R206" i="93"/>
  <c r="M206" i="93"/>
  <c r="R205" i="93"/>
  <c r="M205" i="93"/>
  <c r="R204" i="93"/>
  <c r="M204" i="93"/>
  <c r="R203" i="93"/>
  <c r="M203" i="93"/>
  <c r="R202" i="93"/>
  <c r="M202" i="93"/>
  <c r="R201" i="93"/>
  <c r="M201" i="93"/>
  <c r="R200" i="93"/>
  <c r="M200" i="93"/>
  <c r="R199" i="93"/>
  <c r="M199" i="93"/>
  <c r="R198" i="93"/>
  <c r="M198" i="93"/>
  <c r="R197" i="93"/>
  <c r="M197" i="93"/>
  <c r="R196" i="93"/>
  <c r="M196" i="93"/>
  <c r="R195" i="93"/>
  <c r="M195" i="93"/>
  <c r="R194" i="93"/>
  <c r="M194" i="93"/>
  <c r="R193" i="93"/>
  <c r="M193" i="93"/>
  <c r="R192" i="93"/>
  <c r="M192" i="93"/>
  <c r="R191" i="93"/>
  <c r="M191" i="93"/>
  <c r="R190" i="93"/>
  <c r="M190" i="93"/>
  <c r="R189" i="93"/>
  <c r="M189" i="93"/>
  <c r="R188" i="93"/>
  <c r="M188" i="93"/>
  <c r="R187" i="93"/>
  <c r="M187" i="93"/>
  <c r="R186" i="93"/>
  <c r="M186" i="93"/>
  <c r="R185" i="93"/>
  <c r="M185" i="93"/>
  <c r="R184" i="93"/>
  <c r="M184" i="93"/>
  <c r="R183" i="93"/>
  <c r="M183" i="93"/>
  <c r="R182" i="93"/>
  <c r="M182" i="93"/>
  <c r="R181" i="93"/>
  <c r="M181" i="93"/>
  <c r="R180" i="93"/>
  <c r="M180" i="93"/>
  <c r="R179" i="93"/>
  <c r="M179" i="93"/>
  <c r="P179" i="93" s="1"/>
  <c r="R178" i="93"/>
  <c r="M178" i="93"/>
  <c r="R177" i="93"/>
  <c r="M177" i="93"/>
  <c r="R176" i="93"/>
  <c r="M176" i="93"/>
  <c r="R175" i="93"/>
  <c r="M175" i="93"/>
  <c r="R174" i="93"/>
  <c r="M174" i="93"/>
  <c r="R173" i="93"/>
  <c r="M173" i="93"/>
  <c r="R172" i="93"/>
  <c r="M172" i="93"/>
  <c r="R171" i="93"/>
  <c r="M171" i="93"/>
  <c r="R170" i="93"/>
  <c r="M170" i="93"/>
  <c r="R169" i="93"/>
  <c r="M169" i="93"/>
  <c r="R168" i="93"/>
  <c r="M168" i="93"/>
  <c r="P168" i="93" s="1"/>
  <c r="R167" i="93"/>
  <c r="M167" i="93"/>
  <c r="P167" i="93" s="1"/>
  <c r="R166" i="93"/>
  <c r="M166" i="93"/>
  <c r="R165" i="93"/>
  <c r="M165" i="93"/>
  <c r="R164" i="93"/>
  <c r="M164" i="93"/>
  <c r="R163" i="93"/>
  <c r="M163" i="93"/>
  <c r="R162" i="93"/>
  <c r="M162" i="93"/>
  <c r="R161" i="93"/>
  <c r="M161" i="93"/>
  <c r="R160" i="93"/>
  <c r="M160" i="93"/>
  <c r="R159" i="93"/>
  <c r="M159" i="93"/>
  <c r="R158" i="93"/>
  <c r="M158" i="93"/>
  <c r="M157" i="93"/>
  <c r="R156" i="93"/>
  <c r="M156" i="93"/>
  <c r="R155" i="93"/>
  <c r="M155" i="93"/>
  <c r="R154" i="93"/>
  <c r="M154" i="93"/>
  <c r="R153" i="93"/>
  <c r="M153" i="93"/>
  <c r="R152" i="93"/>
  <c r="M152" i="93"/>
  <c r="R151" i="93"/>
  <c r="M151" i="93"/>
  <c r="R150" i="93"/>
  <c r="M150" i="93"/>
  <c r="R149" i="93"/>
  <c r="M149" i="93"/>
  <c r="R148" i="93"/>
  <c r="M148" i="93"/>
  <c r="R147" i="93"/>
  <c r="M147" i="93"/>
  <c r="R146" i="93"/>
  <c r="M146" i="93"/>
  <c r="R145" i="93"/>
  <c r="M145" i="93"/>
  <c r="R144" i="93"/>
  <c r="M144" i="93"/>
  <c r="R143" i="93"/>
  <c r="M143" i="93"/>
  <c r="R142" i="93"/>
  <c r="M142" i="93"/>
  <c r="R141" i="93"/>
  <c r="M141" i="93"/>
  <c r="R140" i="93"/>
  <c r="M140" i="93"/>
  <c r="R139" i="93"/>
  <c r="M139" i="93"/>
  <c r="R138" i="93"/>
  <c r="M138" i="93"/>
  <c r="R137" i="93"/>
  <c r="M137" i="93"/>
  <c r="R136" i="93"/>
  <c r="M136" i="93"/>
  <c r="R135" i="93"/>
  <c r="M135" i="93"/>
  <c r="R134" i="93"/>
  <c r="M134" i="93"/>
  <c r="R133" i="93"/>
  <c r="M133" i="93"/>
  <c r="R132" i="93"/>
  <c r="M132" i="93"/>
  <c r="R131" i="93"/>
  <c r="M131" i="93"/>
  <c r="R130" i="93"/>
  <c r="M130" i="93"/>
  <c r="R129" i="93"/>
  <c r="M129" i="93"/>
  <c r="R128" i="93"/>
  <c r="M128" i="93"/>
  <c r="R127" i="93"/>
  <c r="M127" i="93"/>
  <c r="R126" i="93"/>
  <c r="M126" i="93"/>
  <c r="R125" i="93"/>
  <c r="M125" i="93"/>
  <c r="R124" i="93"/>
  <c r="M124" i="93"/>
  <c r="R123" i="93"/>
  <c r="M123" i="93"/>
  <c r="R122" i="93"/>
  <c r="M122" i="93"/>
  <c r="R121" i="93"/>
  <c r="M121" i="93"/>
  <c r="R120" i="93"/>
  <c r="M120" i="93"/>
  <c r="R119" i="93"/>
  <c r="M119" i="93"/>
  <c r="R118" i="93"/>
  <c r="M118" i="93"/>
  <c r="R117" i="93"/>
  <c r="M117" i="93"/>
  <c r="R116" i="93"/>
  <c r="M116" i="93"/>
  <c r="P116" i="93" s="1"/>
  <c r="R115" i="93"/>
  <c r="M115" i="93"/>
  <c r="M114" i="93"/>
  <c r="R113" i="93"/>
  <c r="M113" i="93"/>
  <c r="R112" i="93"/>
  <c r="M112" i="93"/>
  <c r="R111" i="93"/>
  <c r="M111" i="93"/>
  <c r="R110" i="93"/>
  <c r="M110" i="93"/>
  <c r="R109" i="93"/>
  <c r="M109" i="93"/>
  <c r="R108" i="93"/>
  <c r="M108" i="93"/>
  <c r="R107" i="93"/>
  <c r="M107" i="93"/>
  <c r="R106" i="93"/>
  <c r="M106" i="93"/>
  <c r="R105" i="93"/>
  <c r="M105" i="93"/>
  <c r="R104" i="93"/>
  <c r="M104" i="93"/>
  <c r="R103" i="93"/>
  <c r="M103" i="93"/>
  <c r="R102" i="93"/>
  <c r="M102" i="93"/>
  <c r="R101" i="93"/>
  <c r="M101" i="93"/>
  <c r="M100" i="93"/>
  <c r="R99" i="93"/>
  <c r="M99" i="93"/>
  <c r="P99" i="93" s="1"/>
  <c r="R98" i="93"/>
  <c r="M98" i="93"/>
  <c r="P98" i="93" s="1"/>
  <c r="R97" i="93"/>
  <c r="M97" i="93"/>
  <c r="R96" i="93"/>
  <c r="M96" i="93"/>
  <c r="M95" i="93"/>
  <c r="R94" i="93"/>
  <c r="M94" i="93"/>
  <c r="R93" i="93"/>
  <c r="M93" i="93"/>
  <c r="R92" i="93"/>
  <c r="M92" i="93"/>
  <c r="R91" i="93"/>
  <c r="M91" i="93"/>
  <c r="R90" i="93"/>
  <c r="M90" i="93"/>
  <c r="R89" i="93"/>
  <c r="M89" i="93"/>
  <c r="R88" i="93"/>
  <c r="M88" i="93"/>
  <c r="R86" i="93"/>
  <c r="M86" i="93"/>
  <c r="R85" i="93"/>
  <c r="M85" i="93"/>
  <c r="R84" i="93"/>
  <c r="M84" i="93"/>
  <c r="R83" i="93"/>
  <c r="M83" i="93"/>
  <c r="R82" i="93"/>
  <c r="M82" i="93"/>
  <c r="R81" i="93"/>
  <c r="M81" i="93"/>
  <c r="R80" i="93"/>
  <c r="M80" i="93"/>
  <c r="R79" i="93"/>
  <c r="M79" i="93"/>
  <c r="P79" i="93" s="1"/>
  <c r="R78" i="93"/>
  <c r="M78" i="93"/>
  <c r="R77" i="93"/>
  <c r="M77" i="93"/>
  <c r="R76" i="93"/>
  <c r="M76" i="93"/>
  <c r="R75" i="93"/>
  <c r="M75" i="93"/>
  <c r="P75" i="93" s="1"/>
  <c r="M74" i="93"/>
  <c r="R73" i="93"/>
  <c r="M73" i="93"/>
  <c r="R72" i="93"/>
  <c r="M72" i="93"/>
  <c r="R71" i="93"/>
  <c r="M71" i="93"/>
  <c r="R70" i="93"/>
  <c r="M70" i="93"/>
  <c r="R69" i="93"/>
  <c r="M69" i="93"/>
  <c r="R68" i="93"/>
  <c r="M68" i="93"/>
  <c r="R67" i="93"/>
  <c r="M67" i="93"/>
  <c r="R66" i="93"/>
  <c r="M66" i="93"/>
  <c r="R65" i="93"/>
  <c r="M65" i="93"/>
  <c r="P65" i="93" s="1"/>
  <c r="R64" i="93"/>
  <c r="M64" i="93"/>
  <c r="R63" i="93"/>
  <c r="M63" i="93"/>
  <c r="R62" i="93"/>
  <c r="M62" i="93"/>
  <c r="R61" i="93"/>
  <c r="M61" i="93"/>
  <c r="R60" i="93"/>
  <c r="M60" i="93"/>
  <c r="R59" i="93"/>
  <c r="M59" i="93"/>
  <c r="R58" i="93"/>
  <c r="M58" i="93"/>
  <c r="R57" i="93"/>
  <c r="M57" i="93"/>
  <c r="R56" i="93"/>
  <c r="M56" i="93"/>
  <c r="R55" i="93"/>
  <c r="M55" i="93"/>
  <c r="R54" i="93"/>
  <c r="M54" i="93"/>
  <c r="R53" i="93"/>
  <c r="M53" i="93"/>
  <c r="R52" i="93"/>
  <c r="M52" i="93"/>
  <c r="R51" i="93"/>
  <c r="M51" i="93"/>
  <c r="R50" i="93"/>
  <c r="M50" i="93"/>
  <c r="R49" i="93"/>
  <c r="M49" i="93"/>
  <c r="R48" i="93"/>
  <c r="M48" i="93"/>
  <c r="R47" i="93"/>
  <c r="M47" i="93"/>
  <c r="R46" i="93"/>
  <c r="M46" i="93"/>
  <c r="R45" i="93"/>
  <c r="M45" i="93"/>
  <c r="M44" i="93"/>
  <c r="R43" i="93"/>
  <c r="M43" i="93"/>
  <c r="R42" i="93"/>
  <c r="M42" i="93"/>
  <c r="R41" i="93"/>
  <c r="M41" i="93"/>
  <c r="R40" i="93"/>
  <c r="M40" i="93"/>
  <c r="R39" i="93"/>
  <c r="M39" i="93"/>
  <c r="R38" i="93"/>
  <c r="M38" i="93"/>
  <c r="R37" i="93"/>
  <c r="M37" i="93"/>
  <c r="R36" i="93"/>
  <c r="M36" i="93"/>
  <c r="R35" i="93"/>
  <c r="M35" i="93"/>
  <c r="R34" i="93"/>
  <c r="M34" i="93"/>
  <c r="R33" i="93"/>
  <c r="M33" i="93"/>
  <c r="R32" i="93"/>
  <c r="M32" i="93"/>
  <c r="R31" i="93"/>
  <c r="M31" i="93"/>
  <c r="R30" i="93"/>
  <c r="M30" i="93"/>
  <c r="R29" i="93"/>
  <c r="M29" i="93"/>
  <c r="R28" i="93"/>
  <c r="M28" i="93"/>
  <c r="R27" i="93"/>
  <c r="M27" i="93"/>
  <c r="R26" i="93"/>
  <c r="M26" i="93"/>
  <c r="R25" i="93"/>
  <c r="M25" i="93"/>
  <c r="R24" i="93"/>
  <c r="M24" i="93"/>
  <c r="R23" i="93"/>
  <c r="M23" i="93"/>
  <c r="R22" i="93"/>
  <c r="M22" i="93"/>
  <c r="R21" i="93"/>
  <c r="M21" i="93"/>
  <c r="R20" i="93"/>
  <c r="M20" i="93"/>
  <c r="R19" i="93"/>
  <c r="M19" i="93"/>
  <c r="R18" i="93"/>
  <c r="M18" i="93"/>
  <c r="R17" i="93"/>
  <c r="M17" i="93"/>
  <c r="R16" i="93"/>
  <c r="M16" i="93"/>
  <c r="R15" i="93"/>
  <c r="M15" i="93"/>
  <c r="R14" i="93"/>
  <c r="M14" i="93"/>
  <c r="R13" i="93"/>
  <c r="M13" i="93"/>
  <c r="R12" i="93"/>
  <c r="M12" i="93"/>
  <c r="R11" i="93"/>
  <c r="M11" i="93"/>
  <c r="P11" i="93" s="1"/>
  <c r="R10" i="93"/>
  <c r="M10" i="93"/>
  <c r="R9" i="93"/>
  <c r="M9" i="93"/>
  <c r="R8" i="93"/>
  <c r="M8" i="93"/>
  <c r="R7" i="93"/>
  <c r="M7" i="93"/>
  <c r="R6" i="93"/>
  <c r="M6" i="93"/>
  <c r="P6" i="93" s="1"/>
  <c r="R5" i="93"/>
  <c r="M5" i="93"/>
  <c r="P5" i="93" s="1"/>
  <c r="N233" i="92"/>
  <c r="S20" i="8" s="1"/>
  <c r="N230" i="92"/>
  <c r="W20" i="8" s="1"/>
  <c r="M227" i="92"/>
  <c r="R225" i="92"/>
  <c r="M225" i="92"/>
  <c r="R224" i="92"/>
  <c r="M224" i="92"/>
  <c r="R223" i="92"/>
  <c r="M223" i="92"/>
  <c r="R222" i="92"/>
  <c r="M222" i="92"/>
  <c r="R221" i="92"/>
  <c r="M221" i="92"/>
  <c r="R220" i="92"/>
  <c r="M220" i="92"/>
  <c r="P220" i="92" s="1"/>
  <c r="R219" i="92"/>
  <c r="M219" i="92"/>
  <c r="P219" i="92" s="1"/>
  <c r="R218" i="92"/>
  <c r="M218" i="92"/>
  <c r="P218" i="92" s="1"/>
  <c r="R217" i="92"/>
  <c r="M217" i="92"/>
  <c r="P217" i="92" s="1"/>
  <c r="R216" i="92"/>
  <c r="M216" i="92"/>
  <c r="P216" i="92" s="1"/>
  <c r="R215" i="92"/>
  <c r="M215" i="92"/>
  <c r="R214" i="92"/>
  <c r="M214" i="92"/>
  <c r="R213" i="92"/>
  <c r="M213" i="92"/>
  <c r="R212" i="92"/>
  <c r="M212" i="92"/>
  <c r="R211" i="92"/>
  <c r="M211" i="92"/>
  <c r="R210" i="92"/>
  <c r="M210" i="92"/>
  <c r="R209" i="92"/>
  <c r="M209" i="92"/>
  <c r="R208" i="92"/>
  <c r="M208" i="92"/>
  <c r="R207" i="92"/>
  <c r="M207" i="92"/>
  <c r="R206" i="92"/>
  <c r="M206" i="92"/>
  <c r="R205" i="92"/>
  <c r="M205" i="92"/>
  <c r="R204" i="92"/>
  <c r="M204" i="92"/>
  <c r="R203" i="92"/>
  <c r="M203" i="92"/>
  <c r="R202" i="92"/>
  <c r="M202" i="92"/>
  <c r="R201" i="92"/>
  <c r="M201" i="92"/>
  <c r="R200" i="92"/>
  <c r="M200" i="92"/>
  <c r="R199" i="92"/>
  <c r="M199" i="92"/>
  <c r="R198" i="92"/>
  <c r="M198" i="92"/>
  <c r="R197" i="92"/>
  <c r="M197" i="92"/>
  <c r="R196" i="92"/>
  <c r="M196" i="92"/>
  <c r="R195" i="92"/>
  <c r="M195" i="92"/>
  <c r="R194" i="92"/>
  <c r="M194" i="92"/>
  <c r="R193" i="92"/>
  <c r="M193" i="92"/>
  <c r="R192" i="92"/>
  <c r="M192" i="92"/>
  <c r="R191" i="92"/>
  <c r="M191" i="92"/>
  <c r="R190" i="92"/>
  <c r="M190" i="92"/>
  <c r="R189" i="92"/>
  <c r="M189" i="92"/>
  <c r="R188" i="92"/>
  <c r="M188" i="92"/>
  <c r="R187" i="92"/>
  <c r="M187" i="92"/>
  <c r="R186" i="92"/>
  <c r="M186" i="92"/>
  <c r="R185" i="92"/>
  <c r="M185" i="92"/>
  <c r="R184" i="92"/>
  <c r="M184" i="92"/>
  <c r="R183" i="92"/>
  <c r="M183" i="92"/>
  <c r="R182" i="92"/>
  <c r="M182" i="92"/>
  <c r="R181" i="92"/>
  <c r="M181" i="92"/>
  <c r="R180" i="92"/>
  <c r="M180" i="92"/>
  <c r="R179" i="92"/>
  <c r="M179" i="92"/>
  <c r="P179" i="92" s="1"/>
  <c r="R178" i="92"/>
  <c r="M178" i="92"/>
  <c r="R177" i="92"/>
  <c r="M177" i="92"/>
  <c r="R176" i="92"/>
  <c r="M176" i="92"/>
  <c r="R175" i="92"/>
  <c r="M175" i="92"/>
  <c r="R174" i="92"/>
  <c r="M174" i="92"/>
  <c r="R173" i="92"/>
  <c r="M173" i="92"/>
  <c r="R172" i="92"/>
  <c r="M172" i="92"/>
  <c r="R171" i="92"/>
  <c r="M171" i="92"/>
  <c r="R170" i="92"/>
  <c r="M170" i="92"/>
  <c r="R169" i="92"/>
  <c r="M169" i="92"/>
  <c r="R168" i="92"/>
  <c r="M168" i="92"/>
  <c r="P168" i="92" s="1"/>
  <c r="R167" i="92"/>
  <c r="M167" i="92"/>
  <c r="R166" i="92"/>
  <c r="M166" i="92"/>
  <c r="R165" i="92"/>
  <c r="M165" i="92"/>
  <c r="R164" i="92"/>
  <c r="M164" i="92"/>
  <c r="P164" i="92" s="1"/>
  <c r="R163" i="92"/>
  <c r="M163" i="92"/>
  <c r="R162" i="92"/>
  <c r="M162" i="92"/>
  <c r="R161" i="92"/>
  <c r="M161" i="92"/>
  <c r="R160" i="92"/>
  <c r="M160" i="92"/>
  <c r="R159" i="92"/>
  <c r="M159" i="92"/>
  <c r="R158" i="92"/>
  <c r="M158" i="92"/>
  <c r="M157" i="92"/>
  <c r="R156" i="92"/>
  <c r="M156" i="92"/>
  <c r="R155" i="92"/>
  <c r="M155" i="92"/>
  <c r="R154" i="92"/>
  <c r="M154" i="92"/>
  <c r="P154" i="92" s="1"/>
  <c r="R153" i="92"/>
  <c r="M153" i="92"/>
  <c r="R152" i="92"/>
  <c r="M152" i="92"/>
  <c r="R151" i="92"/>
  <c r="M151" i="92"/>
  <c r="R150" i="92"/>
  <c r="M150" i="92"/>
  <c r="R149" i="92"/>
  <c r="M149" i="92"/>
  <c r="R148" i="92"/>
  <c r="M148" i="92"/>
  <c r="R147" i="92"/>
  <c r="M147" i="92"/>
  <c r="R146" i="92"/>
  <c r="M146" i="92"/>
  <c r="R145" i="92"/>
  <c r="M145" i="92"/>
  <c r="R144" i="92"/>
  <c r="M144" i="92"/>
  <c r="R143" i="92"/>
  <c r="M143" i="92"/>
  <c r="R142" i="92"/>
  <c r="M142" i="92"/>
  <c r="R141" i="92"/>
  <c r="M141" i="92"/>
  <c r="R140" i="92"/>
  <c r="M140" i="92"/>
  <c r="R139" i="92"/>
  <c r="M139" i="92"/>
  <c r="R138" i="92"/>
  <c r="M138" i="92"/>
  <c r="R137" i="92"/>
  <c r="M137" i="92"/>
  <c r="R136" i="92"/>
  <c r="M136" i="92"/>
  <c r="R135" i="92"/>
  <c r="M135" i="92"/>
  <c r="R134" i="92"/>
  <c r="M134" i="92"/>
  <c r="R133" i="92"/>
  <c r="M133" i="92"/>
  <c r="R132" i="92"/>
  <c r="M132" i="92"/>
  <c r="R131" i="92"/>
  <c r="M131" i="92"/>
  <c r="R130" i="92"/>
  <c r="M130" i="92"/>
  <c r="R129" i="92"/>
  <c r="M129" i="92"/>
  <c r="R128" i="92"/>
  <c r="M128" i="92"/>
  <c r="R127" i="92"/>
  <c r="M127" i="92"/>
  <c r="R126" i="92"/>
  <c r="M126" i="92"/>
  <c r="R125" i="92"/>
  <c r="M125" i="92"/>
  <c r="R124" i="92"/>
  <c r="M124" i="92"/>
  <c r="R123" i="92"/>
  <c r="M123" i="92"/>
  <c r="R122" i="92"/>
  <c r="M122" i="92"/>
  <c r="R121" i="92"/>
  <c r="M121" i="92"/>
  <c r="R120" i="92"/>
  <c r="M120" i="92"/>
  <c r="R119" i="92"/>
  <c r="M119" i="92"/>
  <c r="R118" i="92"/>
  <c r="M118" i="92"/>
  <c r="R117" i="92"/>
  <c r="M117" i="92"/>
  <c r="R116" i="92"/>
  <c r="M116" i="92"/>
  <c r="P116" i="92" s="1"/>
  <c r="R115" i="92"/>
  <c r="M115" i="92"/>
  <c r="M114" i="92"/>
  <c r="R113" i="92"/>
  <c r="M113" i="92"/>
  <c r="R112" i="92"/>
  <c r="M112" i="92"/>
  <c r="R111" i="92"/>
  <c r="M111" i="92"/>
  <c r="R110" i="92"/>
  <c r="M110" i="92"/>
  <c r="P110" i="92" s="1"/>
  <c r="R109" i="92"/>
  <c r="M109" i="92"/>
  <c r="R108" i="92"/>
  <c r="M108" i="92"/>
  <c r="R107" i="92"/>
  <c r="M107" i="92"/>
  <c r="R106" i="92"/>
  <c r="M106" i="92"/>
  <c r="R105" i="92"/>
  <c r="M105" i="92"/>
  <c r="R104" i="92"/>
  <c r="M104" i="92"/>
  <c r="R103" i="92"/>
  <c r="M103" i="92"/>
  <c r="R102" i="92"/>
  <c r="M102" i="92"/>
  <c r="R101" i="92"/>
  <c r="M101" i="92"/>
  <c r="M100" i="92"/>
  <c r="R99" i="92"/>
  <c r="M99" i="92"/>
  <c r="P99" i="92" s="1"/>
  <c r="R98" i="92"/>
  <c r="M98" i="92"/>
  <c r="P98" i="92" s="1"/>
  <c r="R97" i="92"/>
  <c r="M97" i="92"/>
  <c r="R96" i="92"/>
  <c r="M96" i="92"/>
  <c r="M95" i="92"/>
  <c r="R94" i="92"/>
  <c r="M94" i="92"/>
  <c r="R93" i="92"/>
  <c r="M93" i="92"/>
  <c r="R92" i="92"/>
  <c r="M92" i="92"/>
  <c r="R91" i="92"/>
  <c r="M91" i="92"/>
  <c r="R90" i="92"/>
  <c r="M90" i="92"/>
  <c r="R89" i="92"/>
  <c r="M89" i="92"/>
  <c r="R88" i="92"/>
  <c r="M88" i="92"/>
  <c r="R86" i="92"/>
  <c r="M86" i="92"/>
  <c r="R85" i="92"/>
  <c r="M85" i="92"/>
  <c r="R84" i="92"/>
  <c r="M84" i="92"/>
  <c r="R83" i="92"/>
  <c r="M83" i="92"/>
  <c r="R82" i="92"/>
  <c r="M82" i="92"/>
  <c r="R81" i="92"/>
  <c r="M81" i="92"/>
  <c r="R80" i="92"/>
  <c r="M80" i="92"/>
  <c r="R79" i="92"/>
  <c r="M79" i="92"/>
  <c r="R78" i="92"/>
  <c r="M78" i="92"/>
  <c r="R77" i="92"/>
  <c r="M77" i="92"/>
  <c r="R76" i="92"/>
  <c r="M76" i="92"/>
  <c r="R75" i="92"/>
  <c r="M75" i="92"/>
  <c r="P75" i="92" s="1"/>
  <c r="M74" i="92"/>
  <c r="P74" i="92" s="1"/>
  <c r="R73" i="92"/>
  <c r="M73" i="92"/>
  <c r="P73" i="92" s="1"/>
  <c r="R72" i="92"/>
  <c r="M72" i="92"/>
  <c r="R71" i="92"/>
  <c r="M71" i="92"/>
  <c r="R70" i="92"/>
  <c r="M70" i="92"/>
  <c r="R69" i="92"/>
  <c r="M69" i="92"/>
  <c r="R68" i="92"/>
  <c r="M68" i="92"/>
  <c r="R67" i="92"/>
  <c r="M67" i="92"/>
  <c r="R66" i="92"/>
  <c r="M66" i="92"/>
  <c r="R65" i="92"/>
  <c r="M65" i="92"/>
  <c r="R64" i="92"/>
  <c r="M64" i="92"/>
  <c r="R63" i="92"/>
  <c r="M63" i="92"/>
  <c r="R62" i="92"/>
  <c r="M62" i="92"/>
  <c r="R61" i="92"/>
  <c r="M61" i="92"/>
  <c r="R60" i="92"/>
  <c r="M60" i="92"/>
  <c r="R59" i="92"/>
  <c r="M59" i="92"/>
  <c r="R58" i="92"/>
  <c r="M58" i="92"/>
  <c r="R57" i="92"/>
  <c r="M57" i="92"/>
  <c r="R56" i="92"/>
  <c r="M56" i="92"/>
  <c r="R55" i="92"/>
  <c r="M55" i="92"/>
  <c r="R54" i="92"/>
  <c r="M54" i="92"/>
  <c r="R53" i="92"/>
  <c r="M53" i="92"/>
  <c r="R52" i="92"/>
  <c r="M52" i="92"/>
  <c r="P52" i="92" s="1"/>
  <c r="R51" i="92"/>
  <c r="M51" i="92"/>
  <c r="R50" i="92"/>
  <c r="M50" i="92"/>
  <c r="R49" i="92"/>
  <c r="M49" i="92"/>
  <c r="R48" i="92"/>
  <c r="M48" i="92"/>
  <c r="R47" i="92"/>
  <c r="M47" i="92"/>
  <c r="R46" i="92"/>
  <c r="M46" i="92"/>
  <c r="R45" i="92"/>
  <c r="M45" i="92"/>
  <c r="P45" i="92" s="1"/>
  <c r="M44" i="92"/>
  <c r="R43" i="92"/>
  <c r="M43" i="92"/>
  <c r="R42" i="92"/>
  <c r="M42" i="92"/>
  <c r="R41" i="92"/>
  <c r="M41" i="92"/>
  <c r="R40" i="92"/>
  <c r="M40" i="92"/>
  <c r="R39" i="92"/>
  <c r="M39" i="92"/>
  <c r="R38" i="92"/>
  <c r="M38" i="92"/>
  <c r="R37" i="92"/>
  <c r="M37" i="92"/>
  <c r="R36" i="92"/>
  <c r="M36" i="92"/>
  <c r="R35" i="92"/>
  <c r="M35" i="92"/>
  <c r="R34" i="92"/>
  <c r="M34" i="92"/>
  <c r="R33" i="92"/>
  <c r="M33" i="92"/>
  <c r="R32" i="92"/>
  <c r="M32" i="92"/>
  <c r="R31" i="92"/>
  <c r="M31" i="92"/>
  <c r="R30" i="92"/>
  <c r="M30" i="92"/>
  <c r="R29" i="92"/>
  <c r="M29" i="92"/>
  <c r="R28" i="92"/>
  <c r="M28" i="92"/>
  <c r="R27" i="92"/>
  <c r="M27" i="92"/>
  <c r="R26" i="92"/>
  <c r="M26" i="92"/>
  <c r="R25" i="92"/>
  <c r="M25" i="92"/>
  <c r="R24" i="92"/>
  <c r="M24" i="92"/>
  <c r="R23" i="92"/>
  <c r="M23" i="92"/>
  <c r="R22" i="92"/>
  <c r="M22" i="92"/>
  <c r="P22" i="92" s="1"/>
  <c r="R21" i="92"/>
  <c r="M21" i="92"/>
  <c r="P21" i="92" s="1"/>
  <c r="R20" i="92"/>
  <c r="M20" i="92"/>
  <c r="R19" i="92"/>
  <c r="M19" i="92"/>
  <c r="R18" i="92"/>
  <c r="M18" i="92"/>
  <c r="R17" i="92"/>
  <c r="M17" i="92"/>
  <c r="R16" i="92"/>
  <c r="M16" i="92"/>
  <c r="R15" i="92"/>
  <c r="M15" i="92"/>
  <c r="R14" i="92"/>
  <c r="M14" i="92"/>
  <c r="R13" i="92"/>
  <c r="M13" i="92"/>
  <c r="R12" i="92"/>
  <c r="M12" i="92"/>
  <c r="R11" i="92"/>
  <c r="M11" i="92"/>
  <c r="P11" i="92" s="1"/>
  <c r="R10" i="92"/>
  <c r="M10" i="92"/>
  <c r="R9" i="92"/>
  <c r="M9" i="92"/>
  <c r="R8" i="92"/>
  <c r="M8" i="92"/>
  <c r="R7" i="92"/>
  <c r="M7" i="92"/>
  <c r="R6" i="92"/>
  <c r="M6" i="92"/>
  <c r="P6" i="92" s="1"/>
  <c r="R5" i="92"/>
  <c r="M5" i="92"/>
  <c r="N233" i="91"/>
  <c r="S19" i="8" s="1"/>
  <c r="N230" i="91"/>
  <c r="W19" i="8" s="1"/>
  <c r="M227" i="91"/>
  <c r="R225" i="91"/>
  <c r="M225" i="91"/>
  <c r="R224" i="91"/>
  <c r="M224" i="91"/>
  <c r="R223" i="91"/>
  <c r="M223" i="91"/>
  <c r="R222" i="91"/>
  <c r="M222" i="91"/>
  <c r="R221" i="91"/>
  <c r="M221" i="91"/>
  <c r="R220" i="91"/>
  <c r="M220" i="91"/>
  <c r="P220" i="91" s="1"/>
  <c r="R219" i="91"/>
  <c r="M219" i="91"/>
  <c r="P219" i="91" s="1"/>
  <c r="R218" i="91"/>
  <c r="M218" i="91"/>
  <c r="P218" i="91" s="1"/>
  <c r="R217" i="91"/>
  <c r="M217" i="91"/>
  <c r="P217" i="91" s="1"/>
  <c r="R216" i="91"/>
  <c r="M216" i="91"/>
  <c r="P216" i="91" s="1"/>
  <c r="R215" i="91"/>
  <c r="M215" i="91"/>
  <c r="R214" i="91"/>
  <c r="M214" i="91"/>
  <c r="R213" i="91"/>
  <c r="M213" i="91"/>
  <c r="R212" i="91"/>
  <c r="M212" i="91"/>
  <c r="R211" i="91"/>
  <c r="M211" i="91"/>
  <c r="R210" i="91"/>
  <c r="M210" i="91"/>
  <c r="R209" i="91"/>
  <c r="M209" i="91"/>
  <c r="R208" i="91"/>
  <c r="M208" i="91"/>
  <c r="R207" i="91"/>
  <c r="M207" i="91"/>
  <c r="R206" i="91"/>
  <c r="M206" i="91"/>
  <c r="R205" i="91"/>
  <c r="M205" i="91"/>
  <c r="R204" i="91"/>
  <c r="M204" i="91"/>
  <c r="R203" i="91"/>
  <c r="M203" i="91"/>
  <c r="R202" i="91"/>
  <c r="M202" i="91"/>
  <c r="R201" i="91"/>
  <c r="M201" i="91"/>
  <c r="R200" i="91"/>
  <c r="M200" i="91"/>
  <c r="R199" i="91"/>
  <c r="M199" i="91"/>
  <c r="R198" i="91"/>
  <c r="M198" i="91"/>
  <c r="R197" i="91"/>
  <c r="M197" i="91"/>
  <c r="R196" i="91"/>
  <c r="M196" i="91"/>
  <c r="R195" i="91"/>
  <c r="M195" i="91"/>
  <c r="R194" i="91"/>
  <c r="M194" i="91"/>
  <c r="R193" i="91"/>
  <c r="M193" i="91"/>
  <c r="R192" i="91"/>
  <c r="M192" i="91"/>
  <c r="R191" i="91"/>
  <c r="M191" i="91"/>
  <c r="R190" i="91"/>
  <c r="M190" i="91"/>
  <c r="R189" i="91"/>
  <c r="M189" i="91"/>
  <c r="R188" i="91"/>
  <c r="M188" i="91"/>
  <c r="R187" i="91"/>
  <c r="M187" i="91"/>
  <c r="R186" i="91"/>
  <c r="M186" i="91"/>
  <c r="R185" i="91"/>
  <c r="M185" i="91"/>
  <c r="R184" i="91"/>
  <c r="M184" i="91"/>
  <c r="R183" i="91"/>
  <c r="M183" i="91"/>
  <c r="R182" i="91"/>
  <c r="M182" i="91"/>
  <c r="R181" i="91"/>
  <c r="M181" i="91"/>
  <c r="R180" i="91"/>
  <c r="M180" i="91"/>
  <c r="R179" i="91"/>
  <c r="M179" i="91"/>
  <c r="P179" i="91" s="1"/>
  <c r="R178" i="91"/>
  <c r="M178" i="91"/>
  <c r="R177" i="91"/>
  <c r="M177" i="91"/>
  <c r="R176" i="91"/>
  <c r="M176" i="91"/>
  <c r="R175" i="91"/>
  <c r="M175" i="91"/>
  <c r="R174" i="91"/>
  <c r="M174" i="91"/>
  <c r="R173" i="91"/>
  <c r="M173" i="91"/>
  <c r="R172" i="91"/>
  <c r="M172" i="91"/>
  <c r="R171" i="91"/>
  <c r="M171" i="91"/>
  <c r="R170" i="91"/>
  <c r="M170" i="91"/>
  <c r="R169" i="91"/>
  <c r="M169" i="91"/>
  <c r="R168" i="91"/>
  <c r="M168" i="91"/>
  <c r="P168" i="91" s="1"/>
  <c r="R167" i="91"/>
  <c r="M167" i="91"/>
  <c r="P167" i="91" s="1"/>
  <c r="R166" i="91"/>
  <c r="M166" i="91"/>
  <c r="R165" i="91"/>
  <c r="M165" i="91"/>
  <c r="R164" i="91"/>
  <c r="M164" i="91"/>
  <c r="P164" i="91" s="1"/>
  <c r="R163" i="91"/>
  <c r="M163" i="91"/>
  <c r="R162" i="91"/>
  <c r="M162" i="91"/>
  <c r="R161" i="91"/>
  <c r="M161" i="91"/>
  <c r="R160" i="91"/>
  <c r="M160" i="91"/>
  <c r="R159" i="91"/>
  <c r="M159" i="91"/>
  <c r="R158" i="91"/>
  <c r="M158" i="91"/>
  <c r="M157" i="91"/>
  <c r="R156" i="91"/>
  <c r="M156" i="91"/>
  <c r="R155" i="91"/>
  <c r="M155" i="91"/>
  <c r="R154" i="91"/>
  <c r="M154" i="91"/>
  <c r="R153" i="91"/>
  <c r="M153" i="91"/>
  <c r="R152" i="91"/>
  <c r="M152" i="91"/>
  <c r="R151" i="91"/>
  <c r="M151" i="91"/>
  <c r="R150" i="91"/>
  <c r="M150" i="91"/>
  <c r="R149" i="91"/>
  <c r="M149" i="91"/>
  <c r="R148" i="91"/>
  <c r="M148" i="91"/>
  <c r="R147" i="91"/>
  <c r="M147" i="91"/>
  <c r="R146" i="91"/>
  <c r="M146" i="91"/>
  <c r="R145" i="91"/>
  <c r="M145" i="91"/>
  <c r="R144" i="91"/>
  <c r="M144" i="91"/>
  <c r="R143" i="91"/>
  <c r="M143" i="91"/>
  <c r="R142" i="91"/>
  <c r="M142" i="91"/>
  <c r="R141" i="91"/>
  <c r="M141" i="91"/>
  <c r="R140" i="91"/>
  <c r="M140" i="91"/>
  <c r="R139" i="91"/>
  <c r="M139" i="91"/>
  <c r="R138" i="91"/>
  <c r="M138" i="91"/>
  <c r="R137" i="91"/>
  <c r="M137" i="91"/>
  <c r="R136" i="91"/>
  <c r="M136" i="91"/>
  <c r="R135" i="91"/>
  <c r="M135" i="91"/>
  <c r="R134" i="91"/>
  <c r="M134" i="91"/>
  <c r="R133" i="91"/>
  <c r="M133" i="91"/>
  <c r="R132" i="91"/>
  <c r="M132" i="91"/>
  <c r="R131" i="91"/>
  <c r="M131" i="91"/>
  <c r="R130" i="91"/>
  <c r="M130" i="91"/>
  <c r="R129" i="91"/>
  <c r="M129" i="91"/>
  <c r="R128" i="91"/>
  <c r="M128" i="91"/>
  <c r="R127" i="91"/>
  <c r="M127" i="91"/>
  <c r="R126" i="91"/>
  <c r="M126" i="91"/>
  <c r="R125" i="91"/>
  <c r="M125" i="91"/>
  <c r="R124" i="91"/>
  <c r="M124" i="91"/>
  <c r="R123" i="91"/>
  <c r="M123" i="91"/>
  <c r="R122" i="91"/>
  <c r="M122" i="91"/>
  <c r="R121" i="91"/>
  <c r="M121" i="91"/>
  <c r="R120" i="91"/>
  <c r="M120" i="91"/>
  <c r="R119" i="91"/>
  <c r="M119" i="91"/>
  <c r="R118" i="91"/>
  <c r="M118" i="91"/>
  <c r="P118" i="91" s="1"/>
  <c r="R117" i="91"/>
  <c r="M117" i="91"/>
  <c r="R116" i="91"/>
  <c r="M116" i="91"/>
  <c r="P116" i="91" s="1"/>
  <c r="R115" i="91"/>
  <c r="M115" i="91"/>
  <c r="M114" i="91"/>
  <c r="R113" i="91"/>
  <c r="M113" i="91"/>
  <c r="R112" i="91"/>
  <c r="M112" i="91"/>
  <c r="R111" i="91"/>
  <c r="M111" i="91"/>
  <c r="R110" i="91"/>
  <c r="M110" i="91"/>
  <c r="P110" i="91" s="1"/>
  <c r="R109" i="91"/>
  <c r="M109" i="91"/>
  <c r="R108" i="91"/>
  <c r="M108" i="91"/>
  <c r="R107" i="91"/>
  <c r="M107" i="91"/>
  <c r="R106" i="91"/>
  <c r="M106" i="91"/>
  <c r="R105" i="91"/>
  <c r="M105" i="91"/>
  <c r="R104" i="91"/>
  <c r="M104" i="91"/>
  <c r="R103" i="91"/>
  <c r="M103" i="91"/>
  <c r="R102" i="91"/>
  <c r="M102" i="91"/>
  <c r="R101" i="91"/>
  <c r="M101" i="91"/>
  <c r="M100" i="91"/>
  <c r="R99" i="91"/>
  <c r="M99" i="91"/>
  <c r="R98" i="91"/>
  <c r="M98" i="91"/>
  <c r="P98" i="91" s="1"/>
  <c r="R97" i="91"/>
  <c r="M97" i="91"/>
  <c r="R96" i="91"/>
  <c r="M96" i="91"/>
  <c r="M95" i="91"/>
  <c r="R94" i="91"/>
  <c r="M94" i="91"/>
  <c r="R93" i="91"/>
  <c r="M93" i="91"/>
  <c r="R92" i="91"/>
  <c r="M92" i="91"/>
  <c r="R91" i="91"/>
  <c r="M91" i="91"/>
  <c r="R90" i="91"/>
  <c r="M90" i="91"/>
  <c r="R89" i="91"/>
  <c r="M89" i="91"/>
  <c r="R88" i="91"/>
  <c r="M88" i="91"/>
  <c r="R86" i="91"/>
  <c r="M86" i="91"/>
  <c r="R85" i="91"/>
  <c r="M85" i="91"/>
  <c r="R84" i="91"/>
  <c r="M84" i="91"/>
  <c r="R83" i="91"/>
  <c r="M83" i="91"/>
  <c r="R82" i="91"/>
  <c r="M82" i="91"/>
  <c r="R81" i="91"/>
  <c r="M81" i="91"/>
  <c r="R80" i="91"/>
  <c r="M80" i="91"/>
  <c r="R79" i="91"/>
  <c r="M79" i="91"/>
  <c r="R78" i="91"/>
  <c r="M78" i="91"/>
  <c r="R77" i="91"/>
  <c r="M77" i="91"/>
  <c r="R76" i="91"/>
  <c r="M76" i="91"/>
  <c r="R75" i="91"/>
  <c r="M75" i="91"/>
  <c r="P75" i="91" s="1"/>
  <c r="M74" i="91"/>
  <c r="R73" i="91"/>
  <c r="M73" i="91"/>
  <c r="P73" i="91" s="1"/>
  <c r="R72" i="91"/>
  <c r="M72" i="91"/>
  <c r="R71" i="91"/>
  <c r="M71" i="91"/>
  <c r="R70" i="91"/>
  <c r="M70" i="91"/>
  <c r="R69" i="91"/>
  <c r="M69" i="91"/>
  <c r="R68" i="91"/>
  <c r="M68" i="91"/>
  <c r="R67" i="91"/>
  <c r="M67" i="91"/>
  <c r="R66" i="91"/>
  <c r="M66" i="91"/>
  <c r="R65" i="91"/>
  <c r="M65" i="91"/>
  <c r="P65" i="91" s="1"/>
  <c r="R64" i="91"/>
  <c r="M64" i="91"/>
  <c r="R63" i="91"/>
  <c r="M63" i="91"/>
  <c r="P63" i="91" s="1"/>
  <c r="R62" i="91"/>
  <c r="M62" i="91"/>
  <c r="R61" i="91"/>
  <c r="M61" i="91"/>
  <c r="R60" i="91"/>
  <c r="M60" i="91"/>
  <c r="R59" i="91"/>
  <c r="M59" i="91"/>
  <c r="R58" i="91"/>
  <c r="M58" i="91"/>
  <c r="R57" i="91"/>
  <c r="M57" i="91"/>
  <c r="R56" i="91"/>
  <c r="M56" i="91"/>
  <c r="R55" i="91"/>
  <c r="M55" i="91"/>
  <c r="R54" i="91"/>
  <c r="M54" i="91"/>
  <c r="R53" i="91"/>
  <c r="M53" i="91"/>
  <c r="R52" i="91"/>
  <c r="M52" i="91"/>
  <c r="R51" i="91"/>
  <c r="M51" i="91"/>
  <c r="R50" i="91"/>
  <c r="M50" i="91"/>
  <c r="R49" i="91"/>
  <c r="M49" i="91"/>
  <c r="R48" i="91"/>
  <c r="M48" i="91"/>
  <c r="R47" i="91"/>
  <c r="M47" i="91"/>
  <c r="P47" i="91" s="1"/>
  <c r="R46" i="91"/>
  <c r="M46" i="91"/>
  <c r="R45" i="91"/>
  <c r="M45" i="91"/>
  <c r="M44" i="91"/>
  <c r="R43" i="91"/>
  <c r="M43" i="91"/>
  <c r="R42" i="91"/>
  <c r="M42" i="91"/>
  <c r="R41" i="91"/>
  <c r="M41" i="91"/>
  <c r="R40" i="91"/>
  <c r="M40" i="91"/>
  <c r="R39" i="91"/>
  <c r="M39" i="91"/>
  <c r="R38" i="91"/>
  <c r="M38" i="91"/>
  <c r="R37" i="91"/>
  <c r="M37" i="91"/>
  <c r="R36" i="91"/>
  <c r="M36" i="91"/>
  <c r="R35" i="91"/>
  <c r="M35" i="91"/>
  <c r="R34" i="91"/>
  <c r="M34" i="91"/>
  <c r="R33" i="91"/>
  <c r="M33" i="91"/>
  <c r="R32" i="91"/>
  <c r="M32" i="91"/>
  <c r="R31" i="91"/>
  <c r="M31" i="91"/>
  <c r="R30" i="91"/>
  <c r="M30" i="91"/>
  <c r="R29" i="91"/>
  <c r="M29" i="91"/>
  <c r="R28" i="91"/>
  <c r="M28" i="91"/>
  <c r="R27" i="91"/>
  <c r="M27" i="91"/>
  <c r="R26" i="91"/>
  <c r="M26" i="91"/>
  <c r="R25" i="91"/>
  <c r="M25" i="91"/>
  <c r="R24" i="91"/>
  <c r="M24" i="91"/>
  <c r="R23" i="91"/>
  <c r="M23" i="91"/>
  <c r="R22" i="91"/>
  <c r="M22" i="91"/>
  <c r="P22" i="91" s="1"/>
  <c r="R21" i="91"/>
  <c r="M21" i="91"/>
  <c r="R20" i="91"/>
  <c r="M20" i="91"/>
  <c r="R19" i="91"/>
  <c r="M19" i="91"/>
  <c r="R18" i="91"/>
  <c r="M18" i="91"/>
  <c r="R17" i="91"/>
  <c r="M17" i="91"/>
  <c r="R16" i="91"/>
  <c r="M16" i="91"/>
  <c r="R15" i="91"/>
  <c r="M15" i="91"/>
  <c r="R14" i="91"/>
  <c r="M14" i="91"/>
  <c r="R13" i="91"/>
  <c r="M13" i="91"/>
  <c r="R12" i="91"/>
  <c r="M12" i="91"/>
  <c r="R11" i="91"/>
  <c r="M11" i="91"/>
  <c r="R10" i="91"/>
  <c r="M10" i="91"/>
  <c r="R9" i="91"/>
  <c r="M9" i="91"/>
  <c r="R8" i="91"/>
  <c r="M8" i="91"/>
  <c r="R7" i="91"/>
  <c r="M7" i="91"/>
  <c r="R6" i="91"/>
  <c r="M6" i="91"/>
  <c r="P6" i="91" s="1"/>
  <c r="R5" i="91"/>
  <c r="M5" i="91"/>
  <c r="P5" i="91" s="1"/>
  <c r="N233" i="90"/>
  <c r="S18" i="8" s="1"/>
  <c r="N230" i="90"/>
  <c r="W18" i="8" s="1"/>
  <c r="M227" i="90"/>
  <c r="R225" i="90"/>
  <c r="M225" i="90"/>
  <c r="R224" i="90"/>
  <c r="M224" i="90"/>
  <c r="R223" i="90"/>
  <c r="M223" i="90"/>
  <c r="R222" i="90"/>
  <c r="M222" i="90"/>
  <c r="R221" i="90"/>
  <c r="M221" i="90"/>
  <c r="R220" i="90"/>
  <c r="M220" i="90"/>
  <c r="P220" i="90" s="1"/>
  <c r="R219" i="90"/>
  <c r="M219" i="90"/>
  <c r="P219" i="90" s="1"/>
  <c r="R218" i="90"/>
  <c r="M218" i="90"/>
  <c r="P218" i="90" s="1"/>
  <c r="R217" i="90"/>
  <c r="M217" i="90"/>
  <c r="P217" i="90" s="1"/>
  <c r="R216" i="90"/>
  <c r="M216" i="90"/>
  <c r="P216" i="90" s="1"/>
  <c r="R215" i="90"/>
  <c r="M215" i="90"/>
  <c r="R214" i="90"/>
  <c r="M214" i="90"/>
  <c r="R213" i="90"/>
  <c r="M213" i="90"/>
  <c r="R212" i="90"/>
  <c r="M212" i="90"/>
  <c r="R211" i="90"/>
  <c r="M211" i="90"/>
  <c r="R210" i="90"/>
  <c r="M210" i="90"/>
  <c r="R209" i="90"/>
  <c r="M209" i="90"/>
  <c r="R208" i="90"/>
  <c r="M208" i="90"/>
  <c r="R207" i="90"/>
  <c r="M207" i="90"/>
  <c r="R206" i="90"/>
  <c r="M206" i="90"/>
  <c r="R205" i="90"/>
  <c r="M205" i="90"/>
  <c r="R204" i="90"/>
  <c r="M204" i="90"/>
  <c r="R203" i="90"/>
  <c r="M203" i="90"/>
  <c r="R202" i="90"/>
  <c r="M202" i="90"/>
  <c r="R201" i="90"/>
  <c r="M201" i="90"/>
  <c r="R200" i="90"/>
  <c r="M200" i="90"/>
  <c r="R199" i="90"/>
  <c r="M199" i="90"/>
  <c r="R198" i="90"/>
  <c r="M198" i="90"/>
  <c r="R197" i="90"/>
  <c r="M197" i="90"/>
  <c r="R196" i="90"/>
  <c r="M196" i="90"/>
  <c r="R195" i="90"/>
  <c r="M195" i="90"/>
  <c r="R194" i="90"/>
  <c r="M194" i="90"/>
  <c r="R193" i="90"/>
  <c r="M193" i="90"/>
  <c r="R192" i="90"/>
  <c r="M192" i="90"/>
  <c r="R191" i="90"/>
  <c r="M191" i="90"/>
  <c r="R190" i="90"/>
  <c r="M190" i="90"/>
  <c r="R189" i="90"/>
  <c r="M189" i="90"/>
  <c r="R188" i="90"/>
  <c r="M188" i="90"/>
  <c r="R187" i="90"/>
  <c r="M187" i="90"/>
  <c r="R186" i="90"/>
  <c r="M186" i="90"/>
  <c r="R185" i="90"/>
  <c r="M185" i="90"/>
  <c r="R184" i="90"/>
  <c r="M184" i="90"/>
  <c r="R183" i="90"/>
  <c r="M183" i="90"/>
  <c r="R182" i="90"/>
  <c r="M182" i="90"/>
  <c r="R181" i="90"/>
  <c r="M181" i="90"/>
  <c r="R180" i="90"/>
  <c r="M180" i="90"/>
  <c r="R179" i="90"/>
  <c r="M179" i="90"/>
  <c r="P179" i="90" s="1"/>
  <c r="R178" i="90"/>
  <c r="M178" i="90"/>
  <c r="R177" i="90"/>
  <c r="M177" i="90"/>
  <c r="R176" i="90"/>
  <c r="M176" i="90"/>
  <c r="R175" i="90"/>
  <c r="M175" i="90"/>
  <c r="R174" i="90"/>
  <c r="M174" i="90"/>
  <c r="R173" i="90"/>
  <c r="M173" i="90"/>
  <c r="R172" i="90"/>
  <c r="M172" i="90"/>
  <c r="R171" i="90"/>
  <c r="M171" i="90"/>
  <c r="R170" i="90"/>
  <c r="M170" i="90"/>
  <c r="R169" i="90"/>
  <c r="M169" i="90"/>
  <c r="R168" i="90"/>
  <c r="M168" i="90"/>
  <c r="P168" i="90" s="1"/>
  <c r="R167" i="90"/>
  <c r="M167" i="90"/>
  <c r="R166" i="90"/>
  <c r="M166" i="90"/>
  <c r="R165" i="90"/>
  <c r="M165" i="90"/>
  <c r="R164" i="90"/>
  <c r="M164" i="90"/>
  <c r="P164" i="90" s="1"/>
  <c r="R163" i="90"/>
  <c r="M163" i="90"/>
  <c r="R162" i="90"/>
  <c r="M162" i="90"/>
  <c r="R161" i="90"/>
  <c r="M161" i="90"/>
  <c r="R160" i="90"/>
  <c r="M160" i="90"/>
  <c r="R159" i="90"/>
  <c r="M159" i="90"/>
  <c r="P159" i="90" s="1"/>
  <c r="R158" i="90"/>
  <c r="M158" i="90"/>
  <c r="M157" i="90"/>
  <c r="R156" i="90"/>
  <c r="M156" i="90"/>
  <c r="P156" i="90" s="1"/>
  <c r="R155" i="90"/>
  <c r="M155" i="90"/>
  <c r="R154" i="90"/>
  <c r="M154" i="90"/>
  <c r="R153" i="90"/>
  <c r="M153" i="90"/>
  <c r="R152" i="90"/>
  <c r="M152" i="90"/>
  <c r="R151" i="90"/>
  <c r="M151" i="90"/>
  <c r="R150" i="90"/>
  <c r="M150" i="90"/>
  <c r="R149" i="90"/>
  <c r="M149" i="90"/>
  <c r="R148" i="90"/>
  <c r="M148" i="90"/>
  <c r="R147" i="90"/>
  <c r="M147" i="90"/>
  <c r="R146" i="90"/>
  <c r="M146" i="90"/>
  <c r="R145" i="90"/>
  <c r="M145" i="90"/>
  <c r="R144" i="90"/>
  <c r="M144" i="90"/>
  <c r="R143" i="90"/>
  <c r="M143" i="90"/>
  <c r="R142" i="90"/>
  <c r="M142" i="90"/>
  <c r="R141" i="90"/>
  <c r="M141" i="90"/>
  <c r="R140" i="90"/>
  <c r="M140" i="90"/>
  <c r="R139" i="90"/>
  <c r="M139" i="90"/>
  <c r="R138" i="90"/>
  <c r="M138" i="90"/>
  <c r="R137" i="90"/>
  <c r="M137" i="90"/>
  <c r="R136" i="90"/>
  <c r="M136" i="90"/>
  <c r="R135" i="90"/>
  <c r="M135" i="90"/>
  <c r="R134" i="90"/>
  <c r="M134" i="90"/>
  <c r="R133" i="90"/>
  <c r="M133" i="90"/>
  <c r="R132" i="90"/>
  <c r="M132" i="90"/>
  <c r="R131" i="90"/>
  <c r="M131" i="90"/>
  <c r="R130" i="90"/>
  <c r="M130" i="90"/>
  <c r="R129" i="90"/>
  <c r="M129" i="90"/>
  <c r="R128" i="90"/>
  <c r="M128" i="90"/>
  <c r="R127" i="90"/>
  <c r="M127" i="90"/>
  <c r="R126" i="90"/>
  <c r="M126" i="90"/>
  <c r="R125" i="90"/>
  <c r="M125" i="90"/>
  <c r="R124" i="90"/>
  <c r="M124" i="90"/>
  <c r="R123" i="90"/>
  <c r="M123" i="90"/>
  <c r="R122" i="90"/>
  <c r="M122" i="90"/>
  <c r="R121" i="90"/>
  <c r="M121" i="90"/>
  <c r="R120" i="90"/>
  <c r="M120" i="90"/>
  <c r="R119" i="90"/>
  <c r="M119" i="90"/>
  <c r="R118" i="90"/>
  <c r="M118" i="90"/>
  <c r="P118" i="90" s="1"/>
  <c r="R117" i="90"/>
  <c r="M117" i="90"/>
  <c r="R116" i="90"/>
  <c r="M116" i="90"/>
  <c r="P116" i="90" s="1"/>
  <c r="R115" i="90"/>
  <c r="M115" i="90"/>
  <c r="M114" i="90"/>
  <c r="R113" i="90"/>
  <c r="M113" i="90"/>
  <c r="R112" i="90"/>
  <c r="M112" i="90"/>
  <c r="R111" i="90"/>
  <c r="M111" i="90"/>
  <c r="R110" i="90"/>
  <c r="M110" i="90"/>
  <c r="P110" i="90" s="1"/>
  <c r="R109" i="90"/>
  <c r="M109" i="90"/>
  <c r="R108" i="90"/>
  <c r="M108" i="90"/>
  <c r="R107" i="90"/>
  <c r="M107" i="90"/>
  <c r="R106" i="90"/>
  <c r="M106" i="90"/>
  <c r="R105" i="90"/>
  <c r="M105" i="90"/>
  <c r="R104" i="90"/>
  <c r="M104" i="90"/>
  <c r="R103" i="90"/>
  <c r="M103" i="90"/>
  <c r="R102" i="90"/>
  <c r="M102" i="90"/>
  <c r="R101" i="90"/>
  <c r="M101" i="90"/>
  <c r="M100" i="90"/>
  <c r="R99" i="90"/>
  <c r="M99" i="90"/>
  <c r="R98" i="90"/>
  <c r="M98" i="90"/>
  <c r="P98" i="90" s="1"/>
  <c r="R97" i="90"/>
  <c r="M97" i="90"/>
  <c r="R96" i="90"/>
  <c r="M96" i="90"/>
  <c r="M95" i="90"/>
  <c r="R94" i="90"/>
  <c r="M94" i="90"/>
  <c r="R93" i="90"/>
  <c r="M93" i="90"/>
  <c r="R92" i="90"/>
  <c r="M92" i="90"/>
  <c r="R91" i="90"/>
  <c r="M91" i="90"/>
  <c r="R90" i="90"/>
  <c r="M90" i="90"/>
  <c r="R89" i="90"/>
  <c r="M89" i="90"/>
  <c r="R88" i="90"/>
  <c r="M88" i="90"/>
  <c r="R86" i="90"/>
  <c r="M86" i="90"/>
  <c r="R85" i="90"/>
  <c r="M85" i="90"/>
  <c r="R84" i="90"/>
  <c r="M84" i="90"/>
  <c r="R83" i="90"/>
  <c r="M83" i="90"/>
  <c r="R82" i="90"/>
  <c r="M82" i="90"/>
  <c r="R81" i="90"/>
  <c r="M81" i="90"/>
  <c r="R80" i="90"/>
  <c r="M80" i="90"/>
  <c r="R79" i="90"/>
  <c r="M79" i="90"/>
  <c r="P79" i="90" s="1"/>
  <c r="R78" i="90"/>
  <c r="M78" i="90"/>
  <c r="R77" i="90"/>
  <c r="M77" i="90"/>
  <c r="R76" i="90"/>
  <c r="M76" i="90"/>
  <c r="R75" i="90"/>
  <c r="M75" i="90"/>
  <c r="P75" i="90" s="1"/>
  <c r="M74" i="90"/>
  <c r="R73" i="90"/>
  <c r="M73" i="90"/>
  <c r="R72" i="90"/>
  <c r="M72" i="90"/>
  <c r="R71" i="90"/>
  <c r="M71" i="90"/>
  <c r="R70" i="90"/>
  <c r="M70" i="90"/>
  <c r="R69" i="90"/>
  <c r="M69" i="90"/>
  <c r="R68" i="90"/>
  <c r="M68" i="90"/>
  <c r="R67" i="90"/>
  <c r="M67" i="90"/>
  <c r="R66" i="90"/>
  <c r="M66" i="90"/>
  <c r="R65" i="90"/>
  <c r="M65" i="90"/>
  <c r="R64" i="90"/>
  <c r="M64" i="90"/>
  <c r="R63" i="90"/>
  <c r="M63" i="90"/>
  <c r="R62" i="90"/>
  <c r="M62" i="90"/>
  <c r="R61" i="90"/>
  <c r="M61" i="90"/>
  <c r="R60" i="90"/>
  <c r="M60" i="90"/>
  <c r="R59" i="90"/>
  <c r="M59" i="90"/>
  <c r="R58" i="90"/>
  <c r="M58" i="90"/>
  <c r="R57" i="90"/>
  <c r="M57" i="90"/>
  <c r="R56" i="90"/>
  <c r="M56" i="90"/>
  <c r="R55" i="90"/>
  <c r="M55" i="90"/>
  <c r="R54" i="90"/>
  <c r="M54" i="90"/>
  <c r="R53" i="90"/>
  <c r="M53" i="90"/>
  <c r="R52" i="90"/>
  <c r="M52" i="90"/>
  <c r="P52" i="90" s="1"/>
  <c r="R51" i="90"/>
  <c r="M51" i="90"/>
  <c r="R50" i="90"/>
  <c r="M50" i="90"/>
  <c r="R49" i="90"/>
  <c r="M49" i="90"/>
  <c r="P49" i="90" s="1"/>
  <c r="R48" i="90"/>
  <c r="M48" i="90"/>
  <c r="R47" i="90"/>
  <c r="M47" i="90"/>
  <c r="R46" i="90"/>
  <c r="M46" i="90"/>
  <c r="R45" i="90"/>
  <c r="M45" i="90"/>
  <c r="M44" i="90"/>
  <c r="R43" i="90"/>
  <c r="M43" i="90"/>
  <c r="R42" i="90"/>
  <c r="M42" i="90"/>
  <c r="R41" i="90"/>
  <c r="M41" i="90"/>
  <c r="R40" i="90"/>
  <c r="M40" i="90"/>
  <c r="R39" i="90"/>
  <c r="M39" i="90"/>
  <c r="P39" i="90" s="1"/>
  <c r="R38" i="90"/>
  <c r="M38" i="90"/>
  <c r="P38" i="90" s="1"/>
  <c r="R37" i="90"/>
  <c r="M37" i="90"/>
  <c r="R36" i="90"/>
  <c r="M36" i="90"/>
  <c r="R35" i="90"/>
  <c r="M35" i="90"/>
  <c r="R34" i="90"/>
  <c r="M34" i="90"/>
  <c r="R33" i="90"/>
  <c r="M33" i="90"/>
  <c r="R32" i="90"/>
  <c r="M32" i="90"/>
  <c r="R31" i="90"/>
  <c r="M31" i="90"/>
  <c r="R30" i="90"/>
  <c r="M30" i="90"/>
  <c r="R29" i="90"/>
  <c r="M29" i="90"/>
  <c r="R28" i="90"/>
  <c r="M28" i="90"/>
  <c r="R27" i="90"/>
  <c r="M27" i="90"/>
  <c r="R26" i="90"/>
  <c r="M26" i="90"/>
  <c r="R25" i="90"/>
  <c r="M25" i="90"/>
  <c r="R24" i="90"/>
  <c r="M24" i="90"/>
  <c r="R23" i="90"/>
  <c r="M23" i="90"/>
  <c r="R22" i="90"/>
  <c r="M22" i="90"/>
  <c r="P22" i="90" s="1"/>
  <c r="R21" i="90"/>
  <c r="M21" i="90"/>
  <c r="R20" i="90"/>
  <c r="M20" i="90"/>
  <c r="P20" i="90" s="1"/>
  <c r="R19" i="90"/>
  <c r="M19" i="90"/>
  <c r="R18" i="90"/>
  <c r="M18" i="90"/>
  <c r="R17" i="90"/>
  <c r="M17" i="90"/>
  <c r="R16" i="90"/>
  <c r="M16" i="90"/>
  <c r="R15" i="90"/>
  <c r="M15" i="90"/>
  <c r="R14" i="90"/>
  <c r="M14" i="90"/>
  <c r="R13" i="90"/>
  <c r="M13" i="90"/>
  <c r="R12" i="90"/>
  <c r="M12" i="90"/>
  <c r="R11" i="90"/>
  <c r="M11" i="90"/>
  <c r="R10" i="90"/>
  <c r="M10" i="90"/>
  <c r="R9" i="90"/>
  <c r="M9" i="90"/>
  <c r="R8" i="90"/>
  <c r="M8" i="90"/>
  <c r="R7" i="90"/>
  <c r="M7" i="90"/>
  <c r="R6" i="90"/>
  <c r="M6" i="90"/>
  <c r="P6" i="90" s="1"/>
  <c r="R5" i="90"/>
  <c r="M5" i="90"/>
  <c r="P5" i="90" s="1"/>
  <c r="N233" i="89"/>
  <c r="S17" i="8" s="1"/>
  <c r="N230" i="89"/>
  <c r="W17" i="8" s="1"/>
  <c r="M227" i="89"/>
  <c r="R225" i="89"/>
  <c r="M225" i="89"/>
  <c r="R224" i="89"/>
  <c r="M224" i="89"/>
  <c r="R223" i="89"/>
  <c r="M223" i="89"/>
  <c r="R222" i="89"/>
  <c r="M222" i="89"/>
  <c r="R221" i="89"/>
  <c r="M221" i="89"/>
  <c r="R220" i="89"/>
  <c r="M220" i="89"/>
  <c r="P220" i="89" s="1"/>
  <c r="R219" i="89"/>
  <c r="M219" i="89"/>
  <c r="P219" i="89" s="1"/>
  <c r="R218" i="89"/>
  <c r="M218" i="89"/>
  <c r="P218" i="89" s="1"/>
  <c r="R217" i="89"/>
  <c r="M217" i="89"/>
  <c r="P217" i="89" s="1"/>
  <c r="R216" i="89"/>
  <c r="M216" i="89"/>
  <c r="P216" i="89" s="1"/>
  <c r="R215" i="89"/>
  <c r="M215" i="89"/>
  <c r="P215" i="89" s="1"/>
  <c r="R214" i="89"/>
  <c r="M214" i="89"/>
  <c r="R213" i="89"/>
  <c r="M213" i="89"/>
  <c r="R212" i="89"/>
  <c r="M212" i="89"/>
  <c r="R211" i="89"/>
  <c r="M211" i="89"/>
  <c r="R210" i="89"/>
  <c r="M210" i="89"/>
  <c r="R209" i="89"/>
  <c r="M209" i="89"/>
  <c r="R208" i="89"/>
  <c r="M208" i="89"/>
  <c r="R207" i="89"/>
  <c r="M207" i="89"/>
  <c r="R206" i="89"/>
  <c r="M206" i="89"/>
  <c r="R205" i="89"/>
  <c r="M205" i="89"/>
  <c r="R204" i="89"/>
  <c r="M204" i="89"/>
  <c r="R203" i="89"/>
  <c r="M203" i="89"/>
  <c r="R202" i="89"/>
  <c r="M202" i="89"/>
  <c r="R201" i="89"/>
  <c r="M201" i="89"/>
  <c r="R200" i="89"/>
  <c r="M200" i="89"/>
  <c r="R199" i="89"/>
  <c r="M199" i="89"/>
  <c r="R198" i="89"/>
  <c r="M198" i="89"/>
  <c r="R197" i="89"/>
  <c r="M197" i="89"/>
  <c r="R196" i="89"/>
  <c r="M196" i="89"/>
  <c r="R195" i="89"/>
  <c r="M195" i="89"/>
  <c r="R194" i="89"/>
  <c r="M194" i="89"/>
  <c r="R193" i="89"/>
  <c r="M193" i="89"/>
  <c r="R192" i="89"/>
  <c r="M192" i="89"/>
  <c r="R191" i="89"/>
  <c r="M191" i="89"/>
  <c r="R190" i="89"/>
  <c r="M190" i="89"/>
  <c r="R189" i="89"/>
  <c r="M189" i="89"/>
  <c r="R188" i="89"/>
  <c r="M188" i="89"/>
  <c r="R187" i="89"/>
  <c r="M187" i="89"/>
  <c r="R186" i="89"/>
  <c r="M186" i="89"/>
  <c r="R185" i="89"/>
  <c r="M185" i="89"/>
  <c r="R184" i="89"/>
  <c r="M184" i="89"/>
  <c r="R183" i="89"/>
  <c r="M183" i="89"/>
  <c r="R182" i="89"/>
  <c r="M182" i="89"/>
  <c r="R181" i="89"/>
  <c r="M181" i="89"/>
  <c r="R180" i="89"/>
  <c r="M180" i="89"/>
  <c r="R179" i="89"/>
  <c r="M179" i="89"/>
  <c r="P179" i="89" s="1"/>
  <c r="R178" i="89"/>
  <c r="M178" i="89"/>
  <c r="R177" i="89"/>
  <c r="M177" i="89"/>
  <c r="R176" i="89"/>
  <c r="M176" i="89"/>
  <c r="R175" i="89"/>
  <c r="M175" i="89"/>
  <c r="R174" i="89"/>
  <c r="M174" i="89"/>
  <c r="R173" i="89"/>
  <c r="M173" i="89"/>
  <c r="R172" i="89"/>
  <c r="M172" i="89"/>
  <c r="R171" i="89"/>
  <c r="M171" i="89"/>
  <c r="R170" i="89"/>
  <c r="M170" i="89"/>
  <c r="R169" i="89"/>
  <c r="M169" i="89"/>
  <c r="R168" i="89"/>
  <c r="M168" i="89"/>
  <c r="P168" i="89" s="1"/>
  <c r="R167" i="89"/>
  <c r="M167" i="89"/>
  <c r="P167" i="89" s="1"/>
  <c r="R166" i="89"/>
  <c r="M166" i="89"/>
  <c r="R165" i="89"/>
  <c r="M165" i="89"/>
  <c r="R164" i="89"/>
  <c r="M164" i="89"/>
  <c r="R163" i="89"/>
  <c r="M163" i="89"/>
  <c r="R162" i="89"/>
  <c r="M162" i="89"/>
  <c r="R161" i="89"/>
  <c r="M161" i="89"/>
  <c r="R160" i="89"/>
  <c r="M160" i="89"/>
  <c r="R159" i="89"/>
  <c r="M159" i="89"/>
  <c r="R158" i="89"/>
  <c r="M158" i="89"/>
  <c r="M157" i="89"/>
  <c r="R156" i="89"/>
  <c r="M156" i="89"/>
  <c r="R155" i="89"/>
  <c r="M155" i="89"/>
  <c r="R154" i="89"/>
  <c r="M154" i="89"/>
  <c r="P154" i="89" s="1"/>
  <c r="R153" i="89"/>
  <c r="M153" i="89"/>
  <c r="R152" i="89"/>
  <c r="M152" i="89"/>
  <c r="R151" i="89"/>
  <c r="M151" i="89"/>
  <c r="R150" i="89"/>
  <c r="M150" i="89"/>
  <c r="R149" i="89"/>
  <c r="M149" i="89"/>
  <c r="R148" i="89"/>
  <c r="M148" i="89"/>
  <c r="R147" i="89"/>
  <c r="M147" i="89"/>
  <c r="R146" i="89"/>
  <c r="M146" i="89"/>
  <c r="R145" i="89"/>
  <c r="M145" i="89"/>
  <c r="R144" i="89"/>
  <c r="M144" i="89"/>
  <c r="R143" i="89"/>
  <c r="M143" i="89"/>
  <c r="R142" i="89"/>
  <c r="M142" i="89"/>
  <c r="R141" i="89"/>
  <c r="M141" i="89"/>
  <c r="R140" i="89"/>
  <c r="M140" i="89"/>
  <c r="R139" i="89"/>
  <c r="M139" i="89"/>
  <c r="R138" i="89"/>
  <c r="M138" i="89"/>
  <c r="R137" i="89"/>
  <c r="M137" i="89"/>
  <c r="R136" i="89"/>
  <c r="M136" i="89"/>
  <c r="R135" i="89"/>
  <c r="M135" i="89"/>
  <c r="R134" i="89"/>
  <c r="M134" i="89"/>
  <c r="R133" i="89"/>
  <c r="M133" i="89"/>
  <c r="R132" i="89"/>
  <c r="M132" i="89"/>
  <c r="R131" i="89"/>
  <c r="M131" i="89"/>
  <c r="R130" i="89"/>
  <c r="M130" i="89"/>
  <c r="R129" i="89"/>
  <c r="M129" i="89"/>
  <c r="R128" i="89"/>
  <c r="M128" i="89"/>
  <c r="R127" i="89"/>
  <c r="M127" i="89"/>
  <c r="R126" i="89"/>
  <c r="M126" i="89"/>
  <c r="R125" i="89"/>
  <c r="M125" i="89"/>
  <c r="R124" i="89"/>
  <c r="M124" i="89"/>
  <c r="R123" i="89"/>
  <c r="M123" i="89"/>
  <c r="R122" i="89"/>
  <c r="M122" i="89"/>
  <c r="R121" i="89"/>
  <c r="M121" i="89"/>
  <c r="R120" i="89"/>
  <c r="M120" i="89"/>
  <c r="R119" i="89"/>
  <c r="M119" i="89"/>
  <c r="R118" i="89"/>
  <c r="M118" i="89"/>
  <c r="R117" i="89"/>
  <c r="M117" i="89"/>
  <c r="R116" i="89"/>
  <c r="M116" i="89"/>
  <c r="R115" i="89"/>
  <c r="M115" i="89"/>
  <c r="M114" i="89"/>
  <c r="R113" i="89"/>
  <c r="M113" i="89"/>
  <c r="R112" i="89"/>
  <c r="M112" i="89"/>
  <c r="R111" i="89"/>
  <c r="M111" i="89"/>
  <c r="R110" i="89"/>
  <c r="M110" i="89"/>
  <c r="P110" i="89" s="1"/>
  <c r="R109" i="89"/>
  <c r="M109" i="89"/>
  <c r="R108" i="89"/>
  <c r="M108" i="89"/>
  <c r="R107" i="89"/>
  <c r="M107" i="89"/>
  <c r="R106" i="89"/>
  <c r="M106" i="89"/>
  <c r="R105" i="89"/>
  <c r="M105" i="89"/>
  <c r="R104" i="89"/>
  <c r="M104" i="89"/>
  <c r="R103" i="89"/>
  <c r="M103" i="89"/>
  <c r="R102" i="89"/>
  <c r="M102" i="89"/>
  <c r="P102" i="89" s="1"/>
  <c r="R101" i="89"/>
  <c r="M101" i="89"/>
  <c r="M100" i="89"/>
  <c r="R99" i="89"/>
  <c r="M99" i="89"/>
  <c r="R98" i="89"/>
  <c r="M98" i="89"/>
  <c r="P98" i="89" s="1"/>
  <c r="R97" i="89"/>
  <c r="M97" i="89"/>
  <c r="R96" i="89"/>
  <c r="M96" i="89"/>
  <c r="M95" i="89"/>
  <c r="R94" i="89"/>
  <c r="M94" i="89"/>
  <c r="R93" i="89"/>
  <c r="M93" i="89"/>
  <c r="R92" i="89"/>
  <c r="M92" i="89"/>
  <c r="R91" i="89"/>
  <c r="M91" i="89"/>
  <c r="R90" i="89"/>
  <c r="M90" i="89"/>
  <c r="R89" i="89"/>
  <c r="M89" i="89"/>
  <c r="R88" i="89"/>
  <c r="M88" i="89"/>
  <c r="R86" i="89"/>
  <c r="M86" i="89"/>
  <c r="R85" i="89"/>
  <c r="M85" i="89"/>
  <c r="R84" i="89"/>
  <c r="M84" i="89"/>
  <c r="R83" i="89"/>
  <c r="M83" i="89"/>
  <c r="R82" i="89"/>
  <c r="M82" i="89"/>
  <c r="R81" i="89"/>
  <c r="M81" i="89"/>
  <c r="R80" i="89"/>
  <c r="M80" i="89"/>
  <c r="R79" i="89"/>
  <c r="M79" i="89"/>
  <c r="R78" i="89"/>
  <c r="M78" i="89"/>
  <c r="R77" i="89"/>
  <c r="M77" i="89"/>
  <c r="R76" i="89"/>
  <c r="M76" i="89"/>
  <c r="R75" i="89"/>
  <c r="M75" i="89"/>
  <c r="P75" i="89" s="1"/>
  <c r="M74" i="89"/>
  <c r="R73" i="89"/>
  <c r="M73" i="89"/>
  <c r="R72" i="89"/>
  <c r="M72" i="89"/>
  <c r="R71" i="89"/>
  <c r="M71" i="89"/>
  <c r="R70" i="89"/>
  <c r="M70" i="89"/>
  <c r="R69" i="89"/>
  <c r="M69" i="89"/>
  <c r="R68" i="89"/>
  <c r="M68" i="89"/>
  <c r="R67" i="89"/>
  <c r="M67" i="89"/>
  <c r="R66" i="89"/>
  <c r="M66" i="89"/>
  <c r="R65" i="89"/>
  <c r="M65" i="89"/>
  <c r="R64" i="89"/>
  <c r="M64" i="89"/>
  <c r="R63" i="89"/>
  <c r="M63" i="89"/>
  <c r="P63" i="89" s="1"/>
  <c r="R62" i="89"/>
  <c r="M62" i="89"/>
  <c r="R61" i="89"/>
  <c r="M61" i="89"/>
  <c r="P61" i="89" s="1"/>
  <c r="R60" i="89"/>
  <c r="M60" i="89"/>
  <c r="R59" i="89"/>
  <c r="M59" i="89"/>
  <c r="R58" i="89"/>
  <c r="M58" i="89"/>
  <c r="R57" i="89"/>
  <c r="M57" i="89"/>
  <c r="P57" i="89" s="1"/>
  <c r="R56" i="89"/>
  <c r="M56" i="89"/>
  <c r="P56" i="89" s="1"/>
  <c r="R55" i="89"/>
  <c r="M55" i="89"/>
  <c r="R54" i="89"/>
  <c r="M54" i="89"/>
  <c r="P54" i="89" s="1"/>
  <c r="R53" i="89"/>
  <c r="M53" i="89"/>
  <c r="R52" i="89"/>
  <c r="M52" i="89"/>
  <c r="P52" i="89" s="1"/>
  <c r="R51" i="89"/>
  <c r="M51" i="89"/>
  <c r="R50" i="89"/>
  <c r="M50" i="89"/>
  <c r="R49" i="89"/>
  <c r="M49" i="89"/>
  <c r="R48" i="89"/>
  <c r="M48" i="89"/>
  <c r="R47" i="89"/>
  <c r="M47" i="89"/>
  <c r="R46" i="89"/>
  <c r="M46" i="89"/>
  <c r="R45" i="89"/>
  <c r="M45" i="89"/>
  <c r="M44" i="89"/>
  <c r="R43" i="89"/>
  <c r="M43" i="89"/>
  <c r="R42" i="89"/>
  <c r="M42" i="89"/>
  <c r="R41" i="89"/>
  <c r="M41" i="89"/>
  <c r="R40" i="89"/>
  <c r="M40" i="89"/>
  <c r="R39" i="89"/>
  <c r="M39" i="89"/>
  <c r="P39" i="89" s="1"/>
  <c r="R38" i="89"/>
  <c r="M38" i="89"/>
  <c r="R37" i="89"/>
  <c r="M37" i="89"/>
  <c r="R36" i="89"/>
  <c r="M36" i="89"/>
  <c r="R35" i="89"/>
  <c r="M35" i="89"/>
  <c r="R34" i="89"/>
  <c r="M34" i="89"/>
  <c r="R33" i="89"/>
  <c r="M33" i="89"/>
  <c r="R32" i="89"/>
  <c r="M32" i="89"/>
  <c r="P32" i="89" s="1"/>
  <c r="R31" i="89"/>
  <c r="M31" i="89"/>
  <c r="R30" i="89"/>
  <c r="M30" i="89"/>
  <c r="R29" i="89"/>
  <c r="M29" i="89"/>
  <c r="R28" i="89"/>
  <c r="M28" i="89"/>
  <c r="R27" i="89"/>
  <c r="M27" i="89"/>
  <c r="R26" i="89"/>
  <c r="M26" i="89"/>
  <c r="R25" i="89"/>
  <c r="M25" i="89"/>
  <c r="R24" i="89"/>
  <c r="M24" i="89"/>
  <c r="R23" i="89"/>
  <c r="M23" i="89"/>
  <c r="R22" i="89"/>
  <c r="M22" i="89"/>
  <c r="R21" i="89"/>
  <c r="M21" i="89"/>
  <c r="R20" i="89"/>
  <c r="M20" i="89"/>
  <c r="P20" i="89" s="1"/>
  <c r="R19" i="89"/>
  <c r="M19" i="89"/>
  <c r="R18" i="89"/>
  <c r="M18" i="89"/>
  <c r="R17" i="89"/>
  <c r="M17" i="89"/>
  <c r="R16" i="89"/>
  <c r="M16" i="89"/>
  <c r="R15" i="89"/>
  <c r="M15" i="89"/>
  <c r="R14" i="89"/>
  <c r="M14" i="89"/>
  <c r="R13" i="89"/>
  <c r="M13" i="89"/>
  <c r="R12" i="89"/>
  <c r="M12" i="89"/>
  <c r="R11" i="89"/>
  <c r="M11" i="89"/>
  <c r="R10" i="89"/>
  <c r="M10" i="89"/>
  <c r="R9" i="89"/>
  <c r="M9" i="89"/>
  <c r="R8" i="89"/>
  <c r="M8" i="89"/>
  <c r="R7" i="89"/>
  <c r="M7" i="89"/>
  <c r="R6" i="89"/>
  <c r="M6" i="89"/>
  <c r="R5" i="89"/>
  <c r="P5" i="89"/>
  <c r="M5" i="89"/>
  <c r="N233" i="88"/>
  <c r="S16" i="8" s="1"/>
  <c r="M227" i="88"/>
  <c r="R225" i="88"/>
  <c r="M225" i="88"/>
  <c r="R224" i="88"/>
  <c r="M224" i="88"/>
  <c r="R223" i="88"/>
  <c r="M223" i="88"/>
  <c r="R222" i="88"/>
  <c r="M222" i="88"/>
  <c r="R221" i="88"/>
  <c r="M221" i="88"/>
  <c r="R220" i="88"/>
  <c r="M220" i="88"/>
  <c r="P220" i="88" s="1"/>
  <c r="R219" i="88"/>
  <c r="M219" i="88"/>
  <c r="P219" i="88" s="1"/>
  <c r="R218" i="88"/>
  <c r="M218" i="88"/>
  <c r="P218" i="88" s="1"/>
  <c r="R217" i="88"/>
  <c r="M217" i="88"/>
  <c r="P217" i="88" s="1"/>
  <c r="R216" i="88"/>
  <c r="M216" i="88"/>
  <c r="P216" i="88" s="1"/>
  <c r="R215" i="88"/>
  <c r="M215" i="88"/>
  <c r="R214" i="88"/>
  <c r="M214" i="88"/>
  <c r="R213" i="88"/>
  <c r="M213" i="88"/>
  <c r="R212" i="88"/>
  <c r="M212" i="88"/>
  <c r="R211" i="88"/>
  <c r="M211" i="88"/>
  <c r="R210" i="88"/>
  <c r="M210" i="88"/>
  <c r="R209" i="88"/>
  <c r="M209" i="88"/>
  <c r="R208" i="88"/>
  <c r="M208" i="88"/>
  <c r="R207" i="88"/>
  <c r="M207" i="88"/>
  <c r="R206" i="88"/>
  <c r="M206" i="88"/>
  <c r="R205" i="88"/>
  <c r="M205" i="88"/>
  <c r="R204" i="88"/>
  <c r="M204" i="88"/>
  <c r="R203" i="88"/>
  <c r="M203" i="88"/>
  <c r="R202" i="88"/>
  <c r="M202" i="88"/>
  <c r="R201" i="88"/>
  <c r="M201" i="88"/>
  <c r="R200" i="88"/>
  <c r="M200" i="88"/>
  <c r="R199" i="88"/>
  <c r="M199" i="88"/>
  <c r="R198" i="88"/>
  <c r="M198" i="88"/>
  <c r="R197" i="88"/>
  <c r="M197" i="88"/>
  <c r="R196" i="88"/>
  <c r="M196" i="88"/>
  <c r="R195" i="88"/>
  <c r="M195" i="88"/>
  <c r="R194" i="88"/>
  <c r="M194" i="88"/>
  <c r="R193" i="88"/>
  <c r="M193" i="88"/>
  <c r="R192" i="88"/>
  <c r="M192" i="88"/>
  <c r="R191" i="88"/>
  <c r="M191" i="88"/>
  <c r="R190" i="88"/>
  <c r="M190" i="88"/>
  <c r="R189" i="88"/>
  <c r="M189" i="88"/>
  <c r="R188" i="88"/>
  <c r="M188" i="88"/>
  <c r="R187" i="88"/>
  <c r="M187" i="88"/>
  <c r="R186" i="88"/>
  <c r="M186" i="88"/>
  <c r="R185" i="88"/>
  <c r="M185" i="88"/>
  <c r="R184" i="88"/>
  <c r="M184" i="88"/>
  <c r="R183" i="88"/>
  <c r="M183" i="88"/>
  <c r="R182" i="88"/>
  <c r="M182" i="88"/>
  <c r="R181" i="88"/>
  <c r="M181" i="88"/>
  <c r="R180" i="88"/>
  <c r="M180" i="88"/>
  <c r="R179" i="88"/>
  <c r="M179" i="88"/>
  <c r="R178" i="88"/>
  <c r="M178" i="88"/>
  <c r="R177" i="88"/>
  <c r="M177" i="88"/>
  <c r="R176" i="88"/>
  <c r="M176" i="88"/>
  <c r="R175" i="88"/>
  <c r="M175" i="88"/>
  <c r="R174" i="88"/>
  <c r="M174" i="88"/>
  <c r="R173" i="88"/>
  <c r="M173" i="88"/>
  <c r="R172" i="88"/>
  <c r="M172" i="88"/>
  <c r="R171" i="88"/>
  <c r="M171" i="88"/>
  <c r="R170" i="88"/>
  <c r="M170" i="88"/>
  <c r="R169" i="88"/>
  <c r="M169" i="88"/>
  <c r="R168" i="88"/>
  <c r="M168" i="88"/>
  <c r="P168" i="88" s="1"/>
  <c r="R167" i="88"/>
  <c r="M167" i="88"/>
  <c r="P167" i="88" s="1"/>
  <c r="R166" i="88"/>
  <c r="M166" i="88"/>
  <c r="R165" i="88"/>
  <c r="M165" i="88"/>
  <c r="R164" i="88"/>
  <c r="M164" i="88"/>
  <c r="R163" i="88"/>
  <c r="M163" i="88"/>
  <c r="R162" i="88"/>
  <c r="M162" i="88"/>
  <c r="R161" i="88"/>
  <c r="M161" i="88"/>
  <c r="R160" i="88"/>
  <c r="M160" i="88"/>
  <c r="R159" i="88"/>
  <c r="M159" i="88"/>
  <c r="P159" i="88" s="1"/>
  <c r="R158" i="88"/>
  <c r="M158" i="88"/>
  <c r="M157" i="88"/>
  <c r="R156" i="88"/>
  <c r="M156" i="88"/>
  <c r="R155" i="88"/>
  <c r="M155" i="88"/>
  <c r="R154" i="88"/>
  <c r="M154" i="88"/>
  <c r="R153" i="88"/>
  <c r="M153" i="88"/>
  <c r="R152" i="88"/>
  <c r="M152" i="88"/>
  <c r="R151" i="88"/>
  <c r="M151" i="88"/>
  <c r="R150" i="88"/>
  <c r="M150" i="88"/>
  <c r="R149" i="88"/>
  <c r="M149" i="88"/>
  <c r="R148" i="88"/>
  <c r="M148" i="88"/>
  <c r="R147" i="88"/>
  <c r="M147" i="88"/>
  <c r="R146" i="88"/>
  <c r="M146" i="88"/>
  <c r="R145" i="88"/>
  <c r="M145" i="88"/>
  <c r="R144" i="88"/>
  <c r="M144" i="88"/>
  <c r="R143" i="88"/>
  <c r="M143" i="88"/>
  <c r="R142" i="88"/>
  <c r="M142" i="88"/>
  <c r="R141" i="88"/>
  <c r="M141" i="88"/>
  <c r="R140" i="88"/>
  <c r="M140" i="88"/>
  <c r="R139" i="88"/>
  <c r="M139" i="88"/>
  <c r="R138" i="88"/>
  <c r="M138" i="88"/>
  <c r="R137" i="88"/>
  <c r="M137" i="88"/>
  <c r="R136" i="88"/>
  <c r="M136" i="88"/>
  <c r="R135" i="88"/>
  <c r="M135" i="88"/>
  <c r="R134" i="88"/>
  <c r="M134" i="88"/>
  <c r="R133" i="88"/>
  <c r="M133" i="88"/>
  <c r="R132" i="88"/>
  <c r="M132" i="88"/>
  <c r="R131" i="88"/>
  <c r="M131" i="88"/>
  <c r="R130" i="88"/>
  <c r="M130" i="88"/>
  <c r="R129" i="88"/>
  <c r="M129" i="88"/>
  <c r="R128" i="88"/>
  <c r="M128" i="88"/>
  <c r="R127" i="88"/>
  <c r="M127" i="88"/>
  <c r="R126" i="88"/>
  <c r="M126" i="88"/>
  <c r="R125" i="88"/>
  <c r="M125" i="88"/>
  <c r="R124" i="88"/>
  <c r="M124" i="88"/>
  <c r="R123" i="88"/>
  <c r="M123" i="88"/>
  <c r="R122" i="88"/>
  <c r="M122" i="88"/>
  <c r="R121" i="88"/>
  <c r="M121" i="88"/>
  <c r="R120" i="88"/>
  <c r="M120" i="88"/>
  <c r="R119" i="88"/>
  <c r="M119" i="88"/>
  <c r="R118" i="88"/>
  <c r="M118" i="88"/>
  <c r="P118" i="88" s="1"/>
  <c r="R117" i="88"/>
  <c r="M117" i="88"/>
  <c r="R116" i="88"/>
  <c r="M116" i="88"/>
  <c r="R115" i="88"/>
  <c r="M115" i="88"/>
  <c r="M114" i="88"/>
  <c r="R113" i="88"/>
  <c r="M113" i="88"/>
  <c r="R112" i="88"/>
  <c r="M112" i="88"/>
  <c r="R111" i="88"/>
  <c r="M111" i="88"/>
  <c r="R110" i="88"/>
  <c r="M110" i="88"/>
  <c r="R109" i="88"/>
  <c r="M109" i="88"/>
  <c r="R108" i="88"/>
  <c r="M108" i="88"/>
  <c r="R107" i="88"/>
  <c r="M107" i="88"/>
  <c r="R106" i="88"/>
  <c r="M106" i="88"/>
  <c r="R105" i="88"/>
  <c r="M105" i="88"/>
  <c r="R104" i="88"/>
  <c r="M104" i="88"/>
  <c r="R103" i="88"/>
  <c r="M103" i="88"/>
  <c r="R102" i="88"/>
  <c r="M102" i="88"/>
  <c r="P102" i="88" s="1"/>
  <c r="R101" i="88"/>
  <c r="M101" i="88"/>
  <c r="M100" i="88"/>
  <c r="R99" i="88"/>
  <c r="M99" i="88"/>
  <c r="P99" i="88" s="1"/>
  <c r="R98" i="88"/>
  <c r="M98" i="88"/>
  <c r="P98" i="88" s="1"/>
  <c r="R97" i="88"/>
  <c r="M97" i="88"/>
  <c r="R96" i="88"/>
  <c r="M96" i="88"/>
  <c r="M95" i="88"/>
  <c r="R94" i="88"/>
  <c r="M94" i="88"/>
  <c r="R93" i="88"/>
  <c r="M93" i="88"/>
  <c r="R92" i="88"/>
  <c r="M92" i="88"/>
  <c r="R91" i="88"/>
  <c r="M91" i="88"/>
  <c r="R90" i="88"/>
  <c r="M90" i="88"/>
  <c r="R89" i="88"/>
  <c r="M89" i="88"/>
  <c r="R88" i="88"/>
  <c r="M88" i="88"/>
  <c r="R86" i="88"/>
  <c r="M86" i="88"/>
  <c r="R85" i="88"/>
  <c r="M85" i="88"/>
  <c r="R84" i="88"/>
  <c r="M84" i="88"/>
  <c r="R83" i="88"/>
  <c r="M83" i="88"/>
  <c r="R82" i="88"/>
  <c r="M82" i="88"/>
  <c r="R81" i="88"/>
  <c r="M81" i="88"/>
  <c r="R80" i="88"/>
  <c r="M80" i="88"/>
  <c r="R79" i="88"/>
  <c r="M79" i="88"/>
  <c r="R78" i="88"/>
  <c r="M78" i="88"/>
  <c r="R77" i="88"/>
  <c r="M77" i="88"/>
  <c r="R76" i="88"/>
  <c r="M76" i="88"/>
  <c r="R75" i="88"/>
  <c r="M75" i="88"/>
  <c r="P75" i="88" s="1"/>
  <c r="M74" i="88"/>
  <c r="R73" i="88"/>
  <c r="M73" i="88"/>
  <c r="P73" i="88" s="1"/>
  <c r="R72" i="88"/>
  <c r="M72" i="88"/>
  <c r="R71" i="88"/>
  <c r="M71" i="88"/>
  <c r="R70" i="88"/>
  <c r="M70" i="88"/>
  <c r="R69" i="88"/>
  <c r="M69" i="88"/>
  <c r="R68" i="88"/>
  <c r="M68" i="88"/>
  <c r="R67" i="88"/>
  <c r="M67" i="88"/>
  <c r="R66" i="88"/>
  <c r="M66" i="88"/>
  <c r="R65" i="88"/>
  <c r="M65" i="88"/>
  <c r="R64" i="88"/>
  <c r="M64" i="88"/>
  <c r="R63" i="88"/>
  <c r="M63" i="88"/>
  <c r="P63" i="88" s="1"/>
  <c r="R62" i="88"/>
  <c r="M62" i="88"/>
  <c r="R61" i="88"/>
  <c r="M61" i="88"/>
  <c r="R60" i="88"/>
  <c r="M60" i="88"/>
  <c r="R59" i="88"/>
  <c r="M59" i="88"/>
  <c r="R58" i="88"/>
  <c r="M58" i="88"/>
  <c r="R57" i="88"/>
  <c r="M57" i="88"/>
  <c r="R56" i="88"/>
  <c r="M56" i="88"/>
  <c r="R55" i="88"/>
  <c r="M55" i="88"/>
  <c r="R54" i="88"/>
  <c r="M54" i="88"/>
  <c r="R53" i="88"/>
  <c r="M53" i="88"/>
  <c r="P53" i="88" s="1"/>
  <c r="R52" i="88"/>
  <c r="M52" i="88"/>
  <c r="R51" i="88"/>
  <c r="M51" i="88"/>
  <c r="R50" i="88"/>
  <c r="M50" i="88"/>
  <c r="R49" i="88"/>
  <c r="M49" i="88"/>
  <c r="P49" i="88" s="1"/>
  <c r="R48" i="88"/>
  <c r="M48" i="88"/>
  <c r="R47" i="88"/>
  <c r="M47" i="88"/>
  <c r="P47" i="88" s="1"/>
  <c r="R46" i="88"/>
  <c r="M46" i="88"/>
  <c r="R45" i="88"/>
  <c r="M45" i="88"/>
  <c r="P45" i="88" s="1"/>
  <c r="M44" i="88"/>
  <c r="R43" i="88"/>
  <c r="M43" i="88"/>
  <c r="R42" i="88"/>
  <c r="M42" i="88"/>
  <c r="R41" i="88"/>
  <c r="M41" i="88"/>
  <c r="R40" i="88"/>
  <c r="M40" i="88"/>
  <c r="R39" i="88"/>
  <c r="M39" i="88"/>
  <c r="R38" i="88"/>
  <c r="M38" i="88"/>
  <c r="R37" i="88"/>
  <c r="M37" i="88"/>
  <c r="R36" i="88"/>
  <c r="M36" i="88"/>
  <c r="R35" i="88"/>
  <c r="M35" i="88"/>
  <c r="R34" i="88"/>
  <c r="M34" i="88"/>
  <c r="P34" i="88" s="1"/>
  <c r="R33" i="88"/>
  <c r="M33" i="88"/>
  <c r="R32" i="88"/>
  <c r="M32" i="88"/>
  <c r="R31" i="88"/>
  <c r="M31" i="88"/>
  <c r="R30" i="88"/>
  <c r="M30" i="88"/>
  <c r="R29" i="88"/>
  <c r="M29" i="88"/>
  <c r="R28" i="88"/>
  <c r="M28" i="88"/>
  <c r="R27" i="88"/>
  <c r="M27" i="88"/>
  <c r="R26" i="88"/>
  <c r="M26" i="88"/>
  <c r="R25" i="88"/>
  <c r="M25" i="88"/>
  <c r="R24" i="88"/>
  <c r="M24" i="88"/>
  <c r="R23" i="88"/>
  <c r="M23" i="88"/>
  <c r="R22" i="88"/>
  <c r="M22" i="88"/>
  <c r="P22" i="88" s="1"/>
  <c r="R21" i="88"/>
  <c r="M21" i="88"/>
  <c r="R20" i="88"/>
  <c r="M20" i="88"/>
  <c r="R19" i="88"/>
  <c r="M19" i="88"/>
  <c r="R18" i="88"/>
  <c r="M18" i="88"/>
  <c r="R17" i="88"/>
  <c r="M17" i="88"/>
  <c r="R16" i="88"/>
  <c r="M16" i="88"/>
  <c r="R15" i="88"/>
  <c r="M15" i="88"/>
  <c r="R14" i="88"/>
  <c r="M14" i="88"/>
  <c r="R13" i="88"/>
  <c r="M13" i="88"/>
  <c r="R12" i="88"/>
  <c r="M12" i="88"/>
  <c r="R11" i="88"/>
  <c r="M11" i="88"/>
  <c r="R10" i="88"/>
  <c r="M10" i="88"/>
  <c r="R9" i="88"/>
  <c r="M9" i="88"/>
  <c r="R8" i="88"/>
  <c r="M8" i="88"/>
  <c r="R7" i="88"/>
  <c r="M7" i="88"/>
  <c r="R6" i="88"/>
  <c r="M6" i="88"/>
  <c r="P6" i="88" s="1"/>
  <c r="R5" i="88"/>
  <c r="M5" i="88"/>
  <c r="P5" i="88" s="1"/>
  <c r="N233" i="87"/>
  <c r="S15" i="8" s="1"/>
  <c r="N230" i="87"/>
  <c r="W15" i="8" s="1"/>
  <c r="M227" i="87"/>
  <c r="R225" i="87"/>
  <c r="M225" i="87"/>
  <c r="R224" i="87"/>
  <c r="M224" i="87"/>
  <c r="R223" i="87"/>
  <c r="M223" i="87"/>
  <c r="R222" i="87"/>
  <c r="M222" i="87"/>
  <c r="R221" i="87"/>
  <c r="M221" i="87"/>
  <c r="R220" i="87"/>
  <c r="M220" i="87"/>
  <c r="P220" i="87" s="1"/>
  <c r="R219" i="87"/>
  <c r="M219" i="87"/>
  <c r="P219" i="87" s="1"/>
  <c r="R218" i="87"/>
  <c r="M218" i="87"/>
  <c r="P218" i="87" s="1"/>
  <c r="R217" i="87"/>
  <c r="M217" i="87"/>
  <c r="P217" i="87" s="1"/>
  <c r="R216" i="87"/>
  <c r="M216" i="87"/>
  <c r="P216" i="87" s="1"/>
  <c r="R215" i="87"/>
  <c r="M215" i="87"/>
  <c r="R214" i="87"/>
  <c r="M214" i="87"/>
  <c r="R213" i="87"/>
  <c r="M213" i="87"/>
  <c r="R212" i="87"/>
  <c r="M212" i="87"/>
  <c r="R211" i="87"/>
  <c r="M211" i="87"/>
  <c r="R210" i="87"/>
  <c r="M210" i="87"/>
  <c r="R209" i="87"/>
  <c r="M209" i="87"/>
  <c r="R208" i="87"/>
  <c r="M208" i="87"/>
  <c r="R207" i="87"/>
  <c r="M207" i="87"/>
  <c r="R206" i="87"/>
  <c r="M206" i="87"/>
  <c r="R205" i="87"/>
  <c r="M205" i="87"/>
  <c r="R204" i="87"/>
  <c r="M204" i="87"/>
  <c r="R203" i="87"/>
  <c r="M203" i="87"/>
  <c r="R202" i="87"/>
  <c r="M202" i="87"/>
  <c r="R201" i="87"/>
  <c r="M201" i="87"/>
  <c r="R200" i="87"/>
  <c r="M200" i="87"/>
  <c r="R199" i="87"/>
  <c r="M199" i="87"/>
  <c r="R198" i="87"/>
  <c r="M198" i="87"/>
  <c r="R197" i="87"/>
  <c r="M197" i="87"/>
  <c r="R196" i="87"/>
  <c r="M196" i="87"/>
  <c r="R195" i="87"/>
  <c r="M195" i="87"/>
  <c r="R194" i="87"/>
  <c r="M194" i="87"/>
  <c r="R193" i="87"/>
  <c r="M193" i="87"/>
  <c r="R192" i="87"/>
  <c r="M192" i="87"/>
  <c r="R191" i="87"/>
  <c r="M191" i="87"/>
  <c r="R190" i="87"/>
  <c r="M190" i="87"/>
  <c r="R189" i="87"/>
  <c r="M189" i="87"/>
  <c r="R188" i="87"/>
  <c r="M188" i="87"/>
  <c r="R187" i="87"/>
  <c r="M187" i="87"/>
  <c r="R186" i="87"/>
  <c r="M186" i="87"/>
  <c r="R185" i="87"/>
  <c r="M185" i="87"/>
  <c r="R184" i="87"/>
  <c r="M184" i="87"/>
  <c r="R183" i="87"/>
  <c r="M183" i="87"/>
  <c r="R182" i="87"/>
  <c r="M182" i="87"/>
  <c r="R181" i="87"/>
  <c r="M181" i="87"/>
  <c r="R180" i="87"/>
  <c r="M180" i="87"/>
  <c r="R179" i="87"/>
  <c r="M179" i="87"/>
  <c r="R178" i="87"/>
  <c r="M178" i="87"/>
  <c r="R177" i="87"/>
  <c r="M177" i="87"/>
  <c r="R176" i="87"/>
  <c r="M176" i="87"/>
  <c r="R175" i="87"/>
  <c r="M175" i="87"/>
  <c r="R174" i="87"/>
  <c r="M174" i="87"/>
  <c r="R173" i="87"/>
  <c r="M173" i="87"/>
  <c r="R172" i="87"/>
  <c r="M172" i="87"/>
  <c r="R171" i="87"/>
  <c r="M171" i="87"/>
  <c r="R170" i="87"/>
  <c r="M170" i="87"/>
  <c r="R169" i="87"/>
  <c r="M169" i="87"/>
  <c r="R168" i="87"/>
  <c r="M168" i="87"/>
  <c r="P168" i="87" s="1"/>
  <c r="R167" i="87"/>
  <c r="M167" i="87"/>
  <c r="P167" i="87" s="1"/>
  <c r="R166" i="87"/>
  <c r="M166" i="87"/>
  <c r="R165" i="87"/>
  <c r="M165" i="87"/>
  <c r="R164" i="87"/>
  <c r="M164" i="87"/>
  <c r="P164" i="87" s="1"/>
  <c r="R163" i="87"/>
  <c r="M163" i="87"/>
  <c r="R162" i="87"/>
  <c r="M162" i="87"/>
  <c r="R161" i="87"/>
  <c r="M161" i="87"/>
  <c r="R160" i="87"/>
  <c r="M160" i="87"/>
  <c r="R159" i="87"/>
  <c r="M159" i="87"/>
  <c r="R158" i="87"/>
  <c r="M158" i="87"/>
  <c r="M157" i="87"/>
  <c r="R156" i="87"/>
  <c r="M156" i="87"/>
  <c r="P156" i="87" s="1"/>
  <c r="R155" i="87"/>
  <c r="M155" i="87"/>
  <c r="R154" i="87"/>
  <c r="M154" i="87"/>
  <c r="R153" i="87"/>
  <c r="M153" i="87"/>
  <c r="R152" i="87"/>
  <c r="M152" i="87"/>
  <c r="P152" i="87" s="1"/>
  <c r="R151" i="87"/>
  <c r="M151" i="87"/>
  <c r="R150" i="87"/>
  <c r="M150" i="87"/>
  <c r="R149" i="87"/>
  <c r="M149" i="87"/>
  <c r="R148" i="87"/>
  <c r="M148" i="87"/>
  <c r="R147" i="87"/>
  <c r="M147" i="87"/>
  <c r="R146" i="87"/>
  <c r="M146" i="87"/>
  <c r="R145" i="87"/>
  <c r="M145" i="87"/>
  <c r="R144" i="87"/>
  <c r="M144" i="87"/>
  <c r="P144" i="87" s="1"/>
  <c r="R143" i="87"/>
  <c r="M143" i="87"/>
  <c r="R142" i="87"/>
  <c r="M142" i="87"/>
  <c r="R141" i="87"/>
  <c r="M141" i="87"/>
  <c r="R140" i="87"/>
  <c r="M140" i="87"/>
  <c r="R139" i="87"/>
  <c r="M139" i="87"/>
  <c r="R138" i="87"/>
  <c r="M138" i="87"/>
  <c r="R137" i="87"/>
  <c r="M137" i="87"/>
  <c r="R136" i="87"/>
  <c r="M136" i="87"/>
  <c r="R135" i="87"/>
  <c r="M135" i="87"/>
  <c r="R134" i="87"/>
  <c r="M134" i="87"/>
  <c r="R133" i="87"/>
  <c r="M133" i="87"/>
  <c r="R132" i="87"/>
  <c r="M132" i="87"/>
  <c r="R131" i="87"/>
  <c r="M131" i="87"/>
  <c r="R130" i="87"/>
  <c r="M130" i="87"/>
  <c r="R129" i="87"/>
  <c r="M129" i="87"/>
  <c r="R128" i="87"/>
  <c r="M128" i="87"/>
  <c r="R127" i="87"/>
  <c r="M127" i="87"/>
  <c r="R126" i="87"/>
  <c r="M126" i="87"/>
  <c r="R125" i="87"/>
  <c r="M125" i="87"/>
  <c r="R124" i="87"/>
  <c r="M124" i="87"/>
  <c r="R123" i="87"/>
  <c r="M123" i="87"/>
  <c r="R122" i="87"/>
  <c r="M122" i="87"/>
  <c r="R121" i="87"/>
  <c r="M121" i="87"/>
  <c r="R120" i="87"/>
  <c r="M120" i="87"/>
  <c r="R119" i="87"/>
  <c r="M119" i="87"/>
  <c r="R118" i="87"/>
  <c r="M118" i="87"/>
  <c r="P118" i="87" s="1"/>
  <c r="R117" i="87"/>
  <c r="M117" i="87"/>
  <c r="R116" i="87"/>
  <c r="M116" i="87"/>
  <c r="R115" i="87"/>
  <c r="M115" i="87"/>
  <c r="M114" i="87"/>
  <c r="R113" i="87"/>
  <c r="M113" i="87"/>
  <c r="R112" i="87"/>
  <c r="M112" i="87"/>
  <c r="R111" i="87"/>
  <c r="M111" i="87"/>
  <c r="R110" i="87"/>
  <c r="M110" i="87"/>
  <c r="P110" i="87" s="1"/>
  <c r="R109" i="87"/>
  <c r="M109" i="87"/>
  <c r="R108" i="87"/>
  <c r="M108" i="87"/>
  <c r="R107" i="87"/>
  <c r="M107" i="87"/>
  <c r="R106" i="87"/>
  <c r="M106" i="87"/>
  <c r="R105" i="87"/>
  <c r="M105" i="87"/>
  <c r="R104" i="87"/>
  <c r="M104" i="87"/>
  <c r="R103" i="87"/>
  <c r="M103" i="87"/>
  <c r="R102" i="87"/>
  <c r="M102" i="87"/>
  <c r="R101" i="87"/>
  <c r="M101" i="87"/>
  <c r="M100" i="87"/>
  <c r="R99" i="87"/>
  <c r="M99" i="87"/>
  <c r="R98" i="87"/>
  <c r="M98" i="87"/>
  <c r="P98" i="87" s="1"/>
  <c r="R97" i="87"/>
  <c r="M97" i="87"/>
  <c r="R96" i="87"/>
  <c r="M96" i="87"/>
  <c r="M95" i="87"/>
  <c r="R94" i="87"/>
  <c r="M94" i="87"/>
  <c r="R93" i="87"/>
  <c r="M93" i="87"/>
  <c r="R92" i="87"/>
  <c r="M92" i="87"/>
  <c r="R91" i="87"/>
  <c r="M91" i="87"/>
  <c r="R90" i="87"/>
  <c r="M90" i="87"/>
  <c r="R89" i="87"/>
  <c r="M89" i="87"/>
  <c r="R88" i="87"/>
  <c r="M88" i="87"/>
  <c r="R86" i="87"/>
  <c r="M86" i="87"/>
  <c r="R85" i="87"/>
  <c r="M85" i="87"/>
  <c r="R84" i="87"/>
  <c r="M84" i="87"/>
  <c r="R83" i="87"/>
  <c r="M83" i="87"/>
  <c r="R82" i="87"/>
  <c r="M82" i="87"/>
  <c r="R81" i="87"/>
  <c r="M81" i="87"/>
  <c r="R80" i="87"/>
  <c r="M80" i="87"/>
  <c r="R79" i="87"/>
  <c r="M79" i="87"/>
  <c r="R78" i="87"/>
  <c r="M78" i="87"/>
  <c r="R77" i="87"/>
  <c r="M77" i="87"/>
  <c r="R76" i="87"/>
  <c r="M76" i="87"/>
  <c r="R75" i="87"/>
  <c r="M75" i="87"/>
  <c r="P75" i="87" s="1"/>
  <c r="M74" i="87"/>
  <c r="R73" i="87"/>
  <c r="M73" i="87"/>
  <c r="R72" i="87"/>
  <c r="M72" i="87"/>
  <c r="R71" i="87"/>
  <c r="M71" i="87"/>
  <c r="R70" i="87"/>
  <c r="M70" i="87"/>
  <c r="R69" i="87"/>
  <c r="M69" i="87"/>
  <c r="R68" i="87"/>
  <c r="M68" i="87"/>
  <c r="R67" i="87"/>
  <c r="M67" i="87"/>
  <c r="R66" i="87"/>
  <c r="M66" i="87"/>
  <c r="R65" i="87"/>
  <c r="M65" i="87"/>
  <c r="R64" i="87"/>
  <c r="M64" i="87"/>
  <c r="R63" i="87"/>
  <c r="M63" i="87"/>
  <c r="R62" i="87"/>
  <c r="M62" i="87"/>
  <c r="R61" i="87"/>
  <c r="M61" i="87"/>
  <c r="R60" i="87"/>
  <c r="M60" i="87"/>
  <c r="R59" i="87"/>
  <c r="M59" i="87"/>
  <c r="R58" i="87"/>
  <c r="M58" i="87"/>
  <c r="R57" i="87"/>
  <c r="M57" i="87"/>
  <c r="R56" i="87"/>
  <c r="M56" i="87"/>
  <c r="R55" i="87"/>
  <c r="M55" i="87"/>
  <c r="R54" i="87"/>
  <c r="M54" i="87"/>
  <c r="R53" i="87"/>
  <c r="M53" i="87"/>
  <c r="R52" i="87"/>
  <c r="M52" i="87"/>
  <c r="R51" i="87"/>
  <c r="M51" i="87"/>
  <c r="R50" i="87"/>
  <c r="M50" i="87"/>
  <c r="R49" i="87"/>
  <c r="M49" i="87"/>
  <c r="R48" i="87"/>
  <c r="M48" i="87"/>
  <c r="R47" i="87"/>
  <c r="M47" i="87"/>
  <c r="R46" i="87"/>
  <c r="M46" i="87"/>
  <c r="R45" i="87"/>
  <c r="M45" i="87"/>
  <c r="M44" i="87"/>
  <c r="R43" i="87"/>
  <c r="M43" i="87"/>
  <c r="R42" i="87"/>
  <c r="M42" i="87"/>
  <c r="R41" i="87"/>
  <c r="M41" i="87"/>
  <c r="R40" i="87"/>
  <c r="M40" i="87"/>
  <c r="R39" i="87"/>
  <c r="M39" i="87"/>
  <c r="P39" i="87" s="1"/>
  <c r="R38" i="87"/>
  <c r="M38" i="87"/>
  <c r="P38" i="87" s="1"/>
  <c r="R37" i="87"/>
  <c r="M37" i="87"/>
  <c r="R36" i="87"/>
  <c r="M36" i="87"/>
  <c r="R35" i="87"/>
  <c r="M35" i="87"/>
  <c r="R34" i="87"/>
  <c r="M34" i="87"/>
  <c r="P34" i="87" s="1"/>
  <c r="R33" i="87"/>
  <c r="M33" i="87"/>
  <c r="R32" i="87"/>
  <c r="M32" i="87"/>
  <c r="R31" i="87"/>
  <c r="M31" i="87"/>
  <c r="R30" i="87"/>
  <c r="M30" i="87"/>
  <c r="R29" i="87"/>
  <c r="M29" i="87"/>
  <c r="R28" i="87"/>
  <c r="M28" i="87"/>
  <c r="R27" i="87"/>
  <c r="M27" i="87"/>
  <c r="R26" i="87"/>
  <c r="M26" i="87"/>
  <c r="R25" i="87"/>
  <c r="M25" i="87"/>
  <c r="R24" i="87"/>
  <c r="M24" i="87"/>
  <c r="R23" i="87"/>
  <c r="M23" i="87"/>
  <c r="R22" i="87"/>
  <c r="M22" i="87"/>
  <c r="P22" i="87" s="1"/>
  <c r="R21" i="87"/>
  <c r="M21" i="87"/>
  <c r="R20" i="87"/>
  <c r="M20" i="87"/>
  <c r="R19" i="87"/>
  <c r="M19" i="87"/>
  <c r="R18" i="87"/>
  <c r="M18" i="87"/>
  <c r="R17" i="87"/>
  <c r="M17" i="87"/>
  <c r="R16" i="87"/>
  <c r="M16" i="87"/>
  <c r="R15" i="87"/>
  <c r="M15" i="87"/>
  <c r="R14" i="87"/>
  <c r="M14" i="87"/>
  <c r="R13" i="87"/>
  <c r="M13" i="87"/>
  <c r="R12" i="87"/>
  <c r="M12" i="87"/>
  <c r="R11" i="87"/>
  <c r="M11" i="87"/>
  <c r="P11" i="87" s="1"/>
  <c r="R10" i="87"/>
  <c r="M10" i="87"/>
  <c r="R9" i="87"/>
  <c r="M9" i="87"/>
  <c r="R8" i="87"/>
  <c r="M8" i="87"/>
  <c r="R7" i="87"/>
  <c r="M7" i="87"/>
  <c r="R6" i="87"/>
  <c r="M6" i="87"/>
  <c r="P6" i="87" s="1"/>
  <c r="R5" i="87"/>
  <c r="M5" i="87"/>
  <c r="N233" i="86"/>
  <c r="S14" i="8" s="1"/>
  <c r="N230" i="86"/>
  <c r="W14" i="8" s="1"/>
  <c r="M227" i="86"/>
  <c r="R225" i="86"/>
  <c r="M225" i="86"/>
  <c r="R224" i="86"/>
  <c r="M224" i="86"/>
  <c r="R223" i="86"/>
  <c r="M223" i="86"/>
  <c r="R222" i="86"/>
  <c r="M222" i="86"/>
  <c r="R221" i="86"/>
  <c r="M221" i="86"/>
  <c r="R220" i="86"/>
  <c r="M220" i="86"/>
  <c r="P220" i="86" s="1"/>
  <c r="R219" i="86"/>
  <c r="M219" i="86"/>
  <c r="P219" i="86" s="1"/>
  <c r="R218" i="86"/>
  <c r="M218" i="86"/>
  <c r="P218" i="86" s="1"/>
  <c r="R217" i="86"/>
  <c r="M217" i="86"/>
  <c r="P217" i="86" s="1"/>
  <c r="R216" i="86"/>
  <c r="M216" i="86"/>
  <c r="P216" i="86" s="1"/>
  <c r="R215" i="86"/>
  <c r="M215" i="86"/>
  <c r="R214" i="86"/>
  <c r="M214" i="86"/>
  <c r="R213" i="86"/>
  <c r="M213" i="86"/>
  <c r="R212" i="86"/>
  <c r="M212" i="86"/>
  <c r="R211" i="86"/>
  <c r="M211" i="86"/>
  <c r="R210" i="86"/>
  <c r="M210" i="86"/>
  <c r="R209" i="86"/>
  <c r="M209" i="86"/>
  <c r="R208" i="86"/>
  <c r="M208" i="86"/>
  <c r="R207" i="86"/>
  <c r="M207" i="86"/>
  <c r="R206" i="86"/>
  <c r="M206" i="86"/>
  <c r="R205" i="86"/>
  <c r="M205" i="86"/>
  <c r="R204" i="86"/>
  <c r="M204" i="86"/>
  <c r="R203" i="86"/>
  <c r="M203" i="86"/>
  <c r="R202" i="86"/>
  <c r="M202" i="86"/>
  <c r="R201" i="86"/>
  <c r="M201" i="86"/>
  <c r="R200" i="86"/>
  <c r="M200" i="86"/>
  <c r="R199" i="86"/>
  <c r="M199" i="86"/>
  <c r="R198" i="86"/>
  <c r="M198" i="86"/>
  <c r="R197" i="86"/>
  <c r="M197" i="86"/>
  <c r="R196" i="86"/>
  <c r="M196" i="86"/>
  <c r="R195" i="86"/>
  <c r="M195" i="86"/>
  <c r="R194" i="86"/>
  <c r="M194" i="86"/>
  <c r="R193" i="86"/>
  <c r="M193" i="86"/>
  <c r="R192" i="86"/>
  <c r="M192" i="86"/>
  <c r="R191" i="86"/>
  <c r="M191" i="86"/>
  <c r="R190" i="86"/>
  <c r="M190" i="86"/>
  <c r="R189" i="86"/>
  <c r="M189" i="86"/>
  <c r="R188" i="86"/>
  <c r="M188" i="86"/>
  <c r="R187" i="86"/>
  <c r="M187" i="86"/>
  <c r="R186" i="86"/>
  <c r="M186" i="86"/>
  <c r="R185" i="86"/>
  <c r="M185" i="86"/>
  <c r="R184" i="86"/>
  <c r="M184" i="86"/>
  <c r="R183" i="86"/>
  <c r="M183" i="86"/>
  <c r="R182" i="86"/>
  <c r="M182" i="86"/>
  <c r="R181" i="86"/>
  <c r="M181" i="86"/>
  <c r="R180" i="86"/>
  <c r="M180" i="86"/>
  <c r="R179" i="86"/>
  <c r="M179" i="86"/>
  <c r="P179" i="86" s="1"/>
  <c r="R178" i="86"/>
  <c r="M178" i="86"/>
  <c r="R177" i="86"/>
  <c r="M177" i="86"/>
  <c r="R176" i="86"/>
  <c r="M176" i="86"/>
  <c r="R175" i="86"/>
  <c r="M175" i="86"/>
  <c r="R174" i="86"/>
  <c r="M174" i="86"/>
  <c r="R173" i="86"/>
  <c r="M173" i="86"/>
  <c r="R172" i="86"/>
  <c r="M172" i="86"/>
  <c r="R171" i="86"/>
  <c r="M171" i="86"/>
  <c r="R170" i="86"/>
  <c r="M170" i="86"/>
  <c r="R169" i="86"/>
  <c r="M169" i="86"/>
  <c r="R168" i="86"/>
  <c r="M168" i="86"/>
  <c r="P168" i="86" s="1"/>
  <c r="R167" i="86"/>
  <c r="M167" i="86"/>
  <c r="R166" i="86"/>
  <c r="M166" i="86"/>
  <c r="R165" i="86"/>
  <c r="M165" i="86"/>
  <c r="R164" i="86"/>
  <c r="M164" i="86"/>
  <c r="P164" i="86" s="1"/>
  <c r="R163" i="86"/>
  <c r="M163" i="86"/>
  <c r="R162" i="86"/>
  <c r="M162" i="86"/>
  <c r="R161" i="86"/>
  <c r="M161" i="86"/>
  <c r="R160" i="86"/>
  <c r="M160" i="86"/>
  <c r="R159" i="86"/>
  <c r="M159" i="86"/>
  <c r="R158" i="86"/>
  <c r="M158" i="86"/>
  <c r="M157" i="86"/>
  <c r="R156" i="86"/>
  <c r="M156" i="86"/>
  <c r="R155" i="86"/>
  <c r="M155" i="86"/>
  <c r="R154" i="86"/>
  <c r="M154" i="86"/>
  <c r="R153" i="86"/>
  <c r="M153" i="86"/>
  <c r="R152" i="86"/>
  <c r="M152" i="86"/>
  <c r="P152" i="86" s="1"/>
  <c r="R151" i="86"/>
  <c r="M151" i="86"/>
  <c r="R150" i="86"/>
  <c r="M150" i="86"/>
  <c r="R149" i="86"/>
  <c r="M149" i="86"/>
  <c r="R148" i="86"/>
  <c r="M148" i="86"/>
  <c r="R147" i="86"/>
  <c r="M147" i="86"/>
  <c r="R146" i="86"/>
  <c r="M146" i="86"/>
  <c r="R145" i="86"/>
  <c r="M145" i="86"/>
  <c r="R144" i="86"/>
  <c r="M144" i="86"/>
  <c r="P144" i="86" s="1"/>
  <c r="R143" i="86"/>
  <c r="M143" i="86"/>
  <c r="R142" i="86"/>
  <c r="M142" i="86"/>
  <c r="R141" i="86"/>
  <c r="M141" i="86"/>
  <c r="R140" i="86"/>
  <c r="M140" i="86"/>
  <c r="R139" i="86"/>
  <c r="M139" i="86"/>
  <c r="R138" i="86"/>
  <c r="M138" i="86"/>
  <c r="R137" i="86"/>
  <c r="M137" i="86"/>
  <c r="R136" i="86"/>
  <c r="M136" i="86"/>
  <c r="R135" i="86"/>
  <c r="M135" i="86"/>
  <c r="R134" i="86"/>
  <c r="M134" i="86"/>
  <c r="R133" i="86"/>
  <c r="M133" i="86"/>
  <c r="R132" i="86"/>
  <c r="M132" i="86"/>
  <c r="R131" i="86"/>
  <c r="M131" i="86"/>
  <c r="R130" i="86"/>
  <c r="M130" i="86"/>
  <c r="R129" i="86"/>
  <c r="M129" i="86"/>
  <c r="R128" i="86"/>
  <c r="M128" i="86"/>
  <c r="R127" i="86"/>
  <c r="M127" i="86"/>
  <c r="R126" i="86"/>
  <c r="M126" i="86"/>
  <c r="R125" i="86"/>
  <c r="M125" i="86"/>
  <c r="R124" i="86"/>
  <c r="M124" i="86"/>
  <c r="R123" i="86"/>
  <c r="M123" i="86"/>
  <c r="R122" i="86"/>
  <c r="M122" i="86"/>
  <c r="R121" i="86"/>
  <c r="M121" i="86"/>
  <c r="R120" i="86"/>
  <c r="M120" i="86"/>
  <c r="R119" i="86"/>
  <c r="M119" i="86"/>
  <c r="R118" i="86"/>
  <c r="M118" i="86"/>
  <c r="R117" i="86"/>
  <c r="M117" i="86"/>
  <c r="R116" i="86"/>
  <c r="M116" i="86"/>
  <c r="R115" i="86"/>
  <c r="M115" i="86"/>
  <c r="M114" i="86"/>
  <c r="R113" i="86"/>
  <c r="M113" i="86"/>
  <c r="R112" i="86"/>
  <c r="M112" i="86"/>
  <c r="R111" i="86"/>
  <c r="M111" i="86"/>
  <c r="R110" i="86"/>
  <c r="M110" i="86"/>
  <c r="R109" i="86"/>
  <c r="M109" i="86"/>
  <c r="R108" i="86"/>
  <c r="M108" i="86"/>
  <c r="R107" i="86"/>
  <c r="M107" i="86"/>
  <c r="R106" i="86"/>
  <c r="M106" i="86"/>
  <c r="R105" i="86"/>
  <c r="M105" i="86"/>
  <c r="R104" i="86"/>
  <c r="M104" i="86"/>
  <c r="R103" i="86"/>
  <c r="M103" i="86"/>
  <c r="R102" i="86"/>
  <c r="M102" i="86"/>
  <c r="R101" i="86"/>
  <c r="M101" i="86"/>
  <c r="M100" i="86"/>
  <c r="R99" i="86"/>
  <c r="M99" i="86"/>
  <c r="P99" i="86" s="1"/>
  <c r="R98" i="86"/>
  <c r="M98" i="86"/>
  <c r="P98" i="86" s="1"/>
  <c r="R97" i="86"/>
  <c r="M97" i="86"/>
  <c r="R96" i="86"/>
  <c r="M96" i="86"/>
  <c r="M95" i="86"/>
  <c r="R94" i="86"/>
  <c r="M94" i="86"/>
  <c r="R93" i="86"/>
  <c r="M93" i="86"/>
  <c r="R92" i="86"/>
  <c r="M92" i="86"/>
  <c r="R91" i="86"/>
  <c r="M91" i="86"/>
  <c r="R90" i="86"/>
  <c r="M90" i="86"/>
  <c r="R89" i="86"/>
  <c r="M89" i="86"/>
  <c r="R88" i="86"/>
  <c r="M88" i="86"/>
  <c r="R86" i="86"/>
  <c r="M86" i="86"/>
  <c r="R85" i="86"/>
  <c r="M85" i="86"/>
  <c r="R84" i="86"/>
  <c r="M84" i="86"/>
  <c r="R83" i="86"/>
  <c r="M83" i="86"/>
  <c r="R82" i="86"/>
  <c r="M82" i="86"/>
  <c r="R81" i="86"/>
  <c r="M81" i="86"/>
  <c r="R80" i="86"/>
  <c r="M80" i="86"/>
  <c r="R79" i="86"/>
  <c r="M79" i="86"/>
  <c r="R78" i="86"/>
  <c r="M78" i="86"/>
  <c r="R77" i="86"/>
  <c r="M77" i="86"/>
  <c r="R76" i="86"/>
  <c r="M76" i="86"/>
  <c r="R75" i="86"/>
  <c r="M75" i="86"/>
  <c r="P75" i="86" s="1"/>
  <c r="M74" i="86"/>
  <c r="R73" i="86"/>
  <c r="M73" i="86"/>
  <c r="R72" i="86"/>
  <c r="M72" i="86"/>
  <c r="R71" i="86"/>
  <c r="M71" i="86"/>
  <c r="R70" i="86"/>
  <c r="M70" i="86"/>
  <c r="R69" i="86"/>
  <c r="M69" i="86"/>
  <c r="R68" i="86"/>
  <c r="M68" i="86"/>
  <c r="R67" i="86"/>
  <c r="M67" i="86"/>
  <c r="R66" i="86"/>
  <c r="M66" i="86"/>
  <c r="R65" i="86"/>
  <c r="M65" i="86"/>
  <c r="R64" i="86"/>
  <c r="M64" i="86"/>
  <c r="R63" i="86"/>
  <c r="M63" i="86"/>
  <c r="R62" i="86"/>
  <c r="M62" i="86"/>
  <c r="R61" i="86"/>
  <c r="M61" i="86"/>
  <c r="R60" i="86"/>
  <c r="M60" i="86"/>
  <c r="R59" i="86"/>
  <c r="M59" i="86"/>
  <c r="R58" i="86"/>
  <c r="M58" i="86"/>
  <c r="R57" i="86"/>
  <c r="M57" i="86"/>
  <c r="R56" i="86"/>
  <c r="M56" i="86"/>
  <c r="R55" i="86"/>
  <c r="M55" i="86"/>
  <c r="R54" i="86"/>
  <c r="M54" i="86"/>
  <c r="R53" i="86"/>
  <c r="M53" i="86"/>
  <c r="R52" i="86"/>
  <c r="M52" i="86"/>
  <c r="P52" i="86" s="1"/>
  <c r="R51" i="86"/>
  <c r="M51" i="86"/>
  <c r="R50" i="86"/>
  <c r="M50" i="86"/>
  <c r="R49" i="86"/>
  <c r="M49" i="86"/>
  <c r="P49" i="86" s="1"/>
  <c r="R48" i="86"/>
  <c r="M48" i="86"/>
  <c r="R47" i="86"/>
  <c r="M47" i="86"/>
  <c r="R46" i="86"/>
  <c r="M46" i="86"/>
  <c r="R45" i="86"/>
  <c r="M45" i="86"/>
  <c r="M44" i="86"/>
  <c r="R43" i="86"/>
  <c r="M43" i="86"/>
  <c r="R42" i="86"/>
  <c r="M42" i="86"/>
  <c r="R41" i="86"/>
  <c r="M41" i="86"/>
  <c r="R40" i="86"/>
  <c r="M40" i="86"/>
  <c r="R39" i="86"/>
  <c r="M39" i="86"/>
  <c r="P39" i="86" s="1"/>
  <c r="R38" i="86"/>
  <c r="M38" i="86"/>
  <c r="R37" i="86"/>
  <c r="M37" i="86"/>
  <c r="R36" i="86"/>
  <c r="M36" i="86"/>
  <c r="R35" i="86"/>
  <c r="M35" i="86"/>
  <c r="R34" i="86"/>
  <c r="M34" i="86"/>
  <c r="R33" i="86"/>
  <c r="M33" i="86"/>
  <c r="R32" i="86"/>
  <c r="M32" i="86"/>
  <c r="R31" i="86"/>
  <c r="M31" i="86"/>
  <c r="R30" i="86"/>
  <c r="M30" i="86"/>
  <c r="R29" i="86"/>
  <c r="M29" i="86"/>
  <c r="R28" i="86"/>
  <c r="M28" i="86"/>
  <c r="R27" i="86"/>
  <c r="M27" i="86"/>
  <c r="R26" i="86"/>
  <c r="M26" i="86"/>
  <c r="R25" i="86"/>
  <c r="M25" i="86"/>
  <c r="R24" i="86"/>
  <c r="M24" i="86"/>
  <c r="R23" i="86"/>
  <c r="M23" i="86"/>
  <c r="R22" i="86"/>
  <c r="M22" i="86"/>
  <c r="P22" i="86" s="1"/>
  <c r="R21" i="86"/>
  <c r="M21" i="86"/>
  <c r="R20" i="86"/>
  <c r="M20" i="86"/>
  <c r="R19" i="86"/>
  <c r="M19" i="86"/>
  <c r="R18" i="86"/>
  <c r="M18" i="86"/>
  <c r="R17" i="86"/>
  <c r="M17" i="86"/>
  <c r="R16" i="86"/>
  <c r="M16" i="86"/>
  <c r="R15" i="86"/>
  <c r="M15" i="86"/>
  <c r="R14" i="86"/>
  <c r="M14" i="86"/>
  <c r="R13" i="86"/>
  <c r="M13" i="86"/>
  <c r="R12" i="86"/>
  <c r="M12" i="86"/>
  <c r="R11" i="86"/>
  <c r="M11" i="86"/>
  <c r="R10" i="86"/>
  <c r="M10" i="86"/>
  <c r="R9" i="86"/>
  <c r="M9" i="86"/>
  <c r="R8" i="86"/>
  <c r="M8" i="86"/>
  <c r="R7" i="86"/>
  <c r="M7" i="86"/>
  <c r="R6" i="86"/>
  <c r="M6" i="86"/>
  <c r="P6" i="86" s="1"/>
  <c r="R5" i="86"/>
  <c r="M5" i="86"/>
  <c r="P5" i="86" s="1"/>
  <c r="N233" i="85"/>
  <c r="S13" i="8" s="1"/>
  <c r="N230" i="85"/>
  <c r="M227" i="85"/>
  <c r="R225" i="85"/>
  <c r="M225" i="85"/>
  <c r="R224" i="85"/>
  <c r="M224" i="85"/>
  <c r="R223" i="85"/>
  <c r="M223" i="85"/>
  <c r="R222" i="85"/>
  <c r="M222" i="85"/>
  <c r="R221" i="85"/>
  <c r="M221" i="85"/>
  <c r="R220" i="85"/>
  <c r="M220" i="85"/>
  <c r="P220" i="85" s="1"/>
  <c r="R219" i="85"/>
  <c r="M219" i="85"/>
  <c r="P219" i="85" s="1"/>
  <c r="R218" i="85"/>
  <c r="M218" i="85"/>
  <c r="P218" i="85" s="1"/>
  <c r="R217" i="85"/>
  <c r="M217" i="85"/>
  <c r="P217" i="85" s="1"/>
  <c r="R216" i="85"/>
  <c r="M216" i="85"/>
  <c r="P216" i="85" s="1"/>
  <c r="R215" i="85"/>
  <c r="M215" i="85"/>
  <c r="R214" i="85"/>
  <c r="M214" i="85"/>
  <c r="R213" i="85"/>
  <c r="M213" i="85"/>
  <c r="R212" i="85"/>
  <c r="M212" i="85"/>
  <c r="R211" i="85"/>
  <c r="M211" i="85"/>
  <c r="R210" i="85"/>
  <c r="M210" i="85"/>
  <c r="R209" i="85"/>
  <c r="M209" i="85"/>
  <c r="R208" i="85"/>
  <c r="M208" i="85"/>
  <c r="R207" i="85"/>
  <c r="M207" i="85"/>
  <c r="R206" i="85"/>
  <c r="M206" i="85"/>
  <c r="R205" i="85"/>
  <c r="M205" i="85"/>
  <c r="R204" i="85"/>
  <c r="M204" i="85"/>
  <c r="R203" i="85"/>
  <c r="M203" i="85"/>
  <c r="R202" i="85"/>
  <c r="M202" i="85"/>
  <c r="R201" i="85"/>
  <c r="M201" i="85"/>
  <c r="R200" i="85"/>
  <c r="M200" i="85"/>
  <c r="R199" i="85"/>
  <c r="M199" i="85"/>
  <c r="R198" i="85"/>
  <c r="M198" i="85"/>
  <c r="R197" i="85"/>
  <c r="M197" i="85"/>
  <c r="R196" i="85"/>
  <c r="M196" i="85"/>
  <c r="R195" i="85"/>
  <c r="M195" i="85"/>
  <c r="R194" i="85"/>
  <c r="M194" i="85"/>
  <c r="R193" i="85"/>
  <c r="M193" i="85"/>
  <c r="R192" i="85"/>
  <c r="M192" i="85"/>
  <c r="R191" i="85"/>
  <c r="M191" i="85"/>
  <c r="R190" i="85"/>
  <c r="M190" i="85"/>
  <c r="R189" i="85"/>
  <c r="M189" i="85"/>
  <c r="R188" i="85"/>
  <c r="M188" i="85"/>
  <c r="R187" i="85"/>
  <c r="M187" i="85"/>
  <c r="R186" i="85"/>
  <c r="M186" i="85"/>
  <c r="R185" i="85"/>
  <c r="M185" i="85"/>
  <c r="R184" i="85"/>
  <c r="M184" i="85"/>
  <c r="R183" i="85"/>
  <c r="M183" i="85"/>
  <c r="R182" i="85"/>
  <c r="M182" i="85"/>
  <c r="R181" i="85"/>
  <c r="M181" i="85"/>
  <c r="R180" i="85"/>
  <c r="M180" i="85"/>
  <c r="R179" i="85"/>
  <c r="M179" i="85"/>
  <c r="P179" i="85" s="1"/>
  <c r="R178" i="85"/>
  <c r="M178" i="85"/>
  <c r="R177" i="85"/>
  <c r="M177" i="85"/>
  <c r="R176" i="85"/>
  <c r="M176" i="85"/>
  <c r="R175" i="85"/>
  <c r="M175" i="85"/>
  <c r="R174" i="85"/>
  <c r="M174" i="85"/>
  <c r="R173" i="85"/>
  <c r="M173" i="85"/>
  <c r="R172" i="85"/>
  <c r="M172" i="85"/>
  <c r="R171" i="85"/>
  <c r="M171" i="85"/>
  <c r="R170" i="85"/>
  <c r="M170" i="85"/>
  <c r="R169" i="85"/>
  <c r="M169" i="85"/>
  <c r="R168" i="85"/>
  <c r="M168" i="85"/>
  <c r="P168" i="85" s="1"/>
  <c r="R167" i="85"/>
  <c r="M167" i="85"/>
  <c r="P167" i="85" s="1"/>
  <c r="R166" i="85"/>
  <c r="M166" i="85"/>
  <c r="R165" i="85"/>
  <c r="M165" i="85"/>
  <c r="R164" i="85"/>
  <c r="M164" i="85"/>
  <c r="R163" i="85"/>
  <c r="M163" i="85"/>
  <c r="R162" i="85"/>
  <c r="M162" i="85"/>
  <c r="R161" i="85"/>
  <c r="M161" i="85"/>
  <c r="R160" i="85"/>
  <c r="M160" i="85"/>
  <c r="R159" i="85"/>
  <c r="M159" i="85"/>
  <c r="R158" i="85"/>
  <c r="M158" i="85"/>
  <c r="M157" i="85"/>
  <c r="R156" i="85"/>
  <c r="M156" i="85"/>
  <c r="R155" i="85"/>
  <c r="M155" i="85"/>
  <c r="R154" i="85"/>
  <c r="M154" i="85"/>
  <c r="R153" i="85"/>
  <c r="M153" i="85"/>
  <c r="R152" i="85"/>
  <c r="M152" i="85"/>
  <c r="P152" i="85" s="1"/>
  <c r="R151" i="85"/>
  <c r="M151" i="85"/>
  <c r="R150" i="85"/>
  <c r="M150" i="85"/>
  <c r="R149" i="85"/>
  <c r="M149" i="85"/>
  <c r="R148" i="85"/>
  <c r="M148" i="85"/>
  <c r="R147" i="85"/>
  <c r="M147" i="85"/>
  <c r="R146" i="85"/>
  <c r="M146" i="85"/>
  <c r="R145" i="85"/>
  <c r="M145" i="85"/>
  <c r="R144" i="85"/>
  <c r="M144" i="85"/>
  <c r="P144" i="85" s="1"/>
  <c r="R143" i="85"/>
  <c r="M143" i="85"/>
  <c r="R142" i="85"/>
  <c r="M142" i="85"/>
  <c r="R141" i="85"/>
  <c r="M141" i="85"/>
  <c r="R140" i="85"/>
  <c r="M140" i="85"/>
  <c r="R139" i="85"/>
  <c r="M139" i="85"/>
  <c r="R138" i="85"/>
  <c r="M138" i="85"/>
  <c r="R137" i="85"/>
  <c r="M137" i="85"/>
  <c r="R136" i="85"/>
  <c r="M136" i="85"/>
  <c r="R135" i="85"/>
  <c r="M135" i="85"/>
  <c r="R134" i="85"/>
  <c r="M134" i="85"/>
  <c r="R133" i="85"/>
  <c r="M133" i="85"/>
  <c r="R132" i="85"/>
  <c r="M132" i="85"/>
  <c r="R131" i="85"/>
  <c r="M131" i="85"/>
  <c r="R130" i="85"/>
  <c r="M130" i="85"/>
  <c r="R129" i="85"/>
  <c r="M129" i="85"/>
  <c r="R128" i="85"/>
  <c r="M128" i="85"/>
  <c r="R127" i="85"/>
  <c r="M127" i="85"/>
  <c r="R126" i="85"/>
  <c r="M126" i="85"/>
  <c r="R125" i="85"/>
  <c r="M125" i="85"/>
  <c r="R124" i="85"/>
  <c r="M124" i="85"/>
  <c r="R123" i="85"/>
  <c r="M123" i="85"/>
  <c r="R122" i="85"/>
  <c r="M122" i="85"/>
  <c r="R121" i="85"/>
  <c r="M121" i="85"/>
  <c r="R120" i="85"/>
  <c r="M120" i="85"/>
  <c r="R119" i="85"/>
  <c r="M119" i="85"/>
  <c r="R118" i="85"/>
  <c r="M118" i="85"/>
  <c r="P118" i="85" s="1"/>
  <c r="R117" i="85"/>
  <c r="M117" i="85"/>
  <c r="R116" i="85"/>
  <c r="M116" i="85"/>
  <c r="R115" i="85"/>
  <c r="M115" i="85"/>
  <c r="M114" i="85"/>
  <c r="R113" i="85"/>
  <c r="M113" i="85"/>
  <c r="R112" i="85"/>
  <c r="M112" i="85"/>
  <c r="R111" i="85"/>
  <c r="M111" i="85"/>
  <c r="R110" i="85"/>
  <c r="M110" i="85"/>
  <c r="R109" i="85"/>
  <c r="M109" i="85"/>
  <c r="R108" i="85"/>
  <c r="M108" i="85"/>
  <c r="R107" i="85"/>
  <c r="M107" i="85"/>
  <c r="R106" i="85"/>
  <c r="M106" i="85"/>
  <c r="R105" i="85"/>
  <c r="M105" i="85"/>
  <c r="R104" i="85"/>
  <c r="M104" i="85"/>
  <c r="R103" i="85"/>
  <c r="M103" i="85"/>
  <c r="R102" i="85"/>
  <c r="M102" i="85"/>
  <c r="R101" i="85"/>
  <c r="M101" i="85"/>
  <c r="M100" i="85"/>
  <c r="R99" i="85"/>
  <c r="M99" i="85"/>
  <c r="P99" i="85" s="1"/>
  <c r="R98" i="85"/>
  <c r="M98" i="85"/>
  <c r="P98" i="85" s="1"/>
  <c r="R97" i="85"/>
  <c r="M97" i="85"/>
  <c r="R96" i="85"/>
  <c r="M96" i="85"/>
  <c r="M95" i="85"/>
  <c r="R94" i="85"/>
  <c r="M94" i="85"/>
  <c r="R93" i="85"/>
  <c r="M93" i="85"/>
  <c r="R92" i="85"/>
  <c r="M92" i="85"/>
  <c r="R91" i="85"/>
  <c r="M91" i="85"/>
  <c r="R90" i="85"/>
  <c r="M90" i="85"/>
  <c r="R89" i="85"/>
  <c r="M89" i="85"/>
  <c r="R88" i="85"/>
  <c r="M88" i="85"/>
  <c r="R86" i="85"/>
  <c r="M86" i="85"/>
  <c r="R85" i="85"/>
  <c r="M85" i="85"/>
  <c r="R84" i="85"/>
  <c r="M84" i="85"/>
  <c r="R83" i="85"/>
  <c r="M83" i="85"/>
  <c r="R82" i="85"/>
  <c r="M82" i="85"/>
  <c r="R81" i="85"/>
  <c r="M81" i="85"/>
  <c r="R80" i="85"/>
  <c r="M80" i="85"/>
  <c r="R79" i="85"/>
  <c r="M79" i="85"/>
  <c r="R78" i="85"/>
  <c r="M78" i="85"/>
  <c r="R77" i="85"/>
  <c r="M77" i="85"/>
  <c r="R76" i="85"/>
  <c r="M76" i="85"/>
  <c r="R75" i="85"/>
  <c r="M75" i="85"/>
  <c r="P75" i="85" s="1"/>
  <c r="M74" i="85"/>
  <c r="R73" i="85"/>
  <c r="M73" i="85"/>
  <c r="R72" i="85"/>
  <c r="M72" i="85"/>
  <c r="R71" i="85"/>
  <c r="M71" i="85"/>
  <c r="R70" i="85"/>
  <c r="M70" i="85"/>
  <c r="R69" i="85"/>
  <c r="M69" i="85"/>
  <c r="R68" i="85"/>
  <c r="M68" i="85"/>
  <c r="R67" i="85"/>
  <c r="M67" i="85"/>
  <c r="R66" i="85"/>
  <c r="M66" i="85"/>
  <c r="R65" i="85"/>
  <c r="M65" i="85"/>
  <c r="R64" i="85"/>
  <c r="M64" i="85"/>
  <c r="R63" i="85"/>
  <c r="M63" i="85"/>
  <c r="R62" i="85"/>
  <c r="M62" i="85"/>
  <c r="R61" i="85"/>
  <c r="M61" i="85"/>
  <c r="R60" i="85"/>
  <c r="M60" i="85"/>
  <c r="R59" i="85"/>
  <c r="M59" i="85"/>
  <c r="R58" i="85"/>
  <c r="M58" i="85"/>
  <c r="R57" i="85"/>
  <c r="M57" i="85"/>
  <c r="R56" i="85"/>
  <c r="M56" i="85"/>
  <c r="R55" i="85"/>
  <c r="M55" i="85"/>
  <c r="R54" i="85"/>
  <c r="M54" i="85"/>
  <c r="R53" i="85"/>
  <c r="M53" i="85"/>
  <c r="R52" i="85"/>
  <c r="M52" i="85"/>
  <c r="R51" i="85"/>
  <c r="M51" i="85"/>
  <c r="R50" i="85"/>
  <c r="M50" i="85"/>
  <c r="P50" i="85" s="1"/>
  <c r="R49" i="85"/>
  <c r="M49" i="85"/>
  <c r="R48" i="85"/>
  <c r="M48" i="85"/>
  <c r="P48" i="85" s="1"/>
  <c r="R47" i="85"/>
  <c r="M47" i="85"/>
  <c r="R46" i="85"/>
  <c r="M46" i="85"/>
  <c r="R45" i="85"/>
  <c r="M45" i="85"/>
  <c r="P45" i="85" s="1"/>
  <c r="M44" i="85"/>
  <c r="R43" i="85"/>
  <c r="M43" i="85"/>
  <c r="R42" i="85"/>
  <c r="M42" i="85"/>
  <c r="R41" i="85"/>
  <c r="M41" i="85"/>
  <c r="R40" i="85"/>
  <c r="M40" i="85"/>
  <c r="R39" i="85"/>
  <c r="M39" i="85"/>
  <c r="R38" i="85"/>
  <c r="M38" i="85"/>
  <c r="R37" i="85"/>
  <c r="M37" i="85"/>
  <c r="R36" i="85"/>
  <c r="M36" i="85"/>
  <c r="R35" i="85"/>
  <c r="M35" i="85"/>
  <c r="R34" i="85"/>
  <c r="M34" i="85"/>
  <c r="R33" i="85"/>
  <c r="M33" i="85"/>
  <c r="R32" i="85"/>
  <c r="M32" i="85"/>
  <c r="R31" i="85"/>
  <c r="M31" i="85"/>
  <c r="R30" i="85"/>
  <c r="M30" i="85"/>
  <c r="R29" i="85"/>
  <c r="M29" i="85"/>
  <c r="R28" i="85"/>
  <c r="M28" i="85"/>
  <c r="R27" i="85"/>
  <c r="M27" i="85"/>
  <c r="R26" i="85"/>
  <c r="M26" i="85"/>
  <c r="R25" i="85"/>
  <c r="M25" i="85"/>
  <c r="R24" i="85"/>
  <c r="M24" i="85"/>
  <c r="R23" i="85"/>
  <c r="M23" i="85"/>
  <c r="R22" i="85"/>
  <c r="M22" i="85"/>
  <c r="P22" i="85" s="1"/>
  <c r="R21" i="85"/>
  <c r="M21" i="85"/>
  <c r="R20" i="85"/>
  <c r="M20" i="85"/>
  <c r="R19" i="85"/>
  <c r="M19" i="85"/>
  <c r="R18" i="85"/>
  <c r="M18" i="85"/>
  <c r="R17" i="85"/>
  <c r="M17" i="85"/>
  <c r="R16" i="85"/>
  <c r="M16" i="85"/>
  <c r="R15" i="85"/>
  <c r="M15" i="85"/>
  <c r="R14" i="85"/>
  <c r="M14" i="85"/>
  <c r="R13" i="85"/>
  <c r="M13" i="85"/>
  <c r="R12" i="85"/>
  <c r="M12" i="85"/>
  <c r="R11" i="85"/>
  <c r="M11" i="85"/>
  <c r="R10" i="85"/>
  <c r="M10" i="85"/>
  <c r="R9" i="85"/>
  <c r="M9" i="85"/>
  <c r="R8" i="85"/>
  <c r="M8" i="85"/>
  <c r="R7" i="85"/>
  <c r="M7" i="85"/>
  <c r="R6" i="85"/>
  <c r="M6" i="85"/>
  <c r="R5" i="85"/>
  <c r="M5" i="85"/>
  <c r="P5" i="85" s="1"/>
  <c r="N233" i="84"/>
  <c r="S12" i="8" s="1"/>
  <c r="N230" i="84"/>
  <c r="M227" i="84"/>
  <c r="R225" i="84"/>
  <c r="M225" i="84"/>
  <c r="R224" i="84"/>
  <c r="M224" i="84"/>
  <c r="R223" i="84"/>
  <c r="M223" i="84"/>
  <c r="R222" i="84"/>
  <c r="M222" i="84"/>
  <c r="R221" i="84"/>
  <c r="M221" i="84"/>
  <c r="R220" i="84"/>
  <c r="M220" i="84"/>
  <c r="P220" i="84" s="1"/>
  <c r="R219" i="84"/>
  <c r="M219" i="84"/>
  <c r="P219" i="84" s="1"/>
  <c r="R218" i="84"/>
  <c r="M218" i="84"/>
  <c r="P218" i="84" s="1"/>
  <c r="R217" i="84"/>
  <c r="M217" i="84"/>
  <c r="P217" i="84" s="1"/>
  <c r="R216" i="84"/>
  <c r="M216" i="84"/>
  <c r="P216" i="84" s="1"/>
  <c r="R215" i="84"/>
  <c r="M215" i="84"/>
  <c r="P215" i="84" s="1"/>
  <c r="R214" i="84"/>
  <c r="M214" i="84"/>
  <c r="R213" i="84"/>
  <c r="M213" i="84"/>
  <c r="R212" i="84"/>
  <c r="M212" i="84"/>
  <c r="R211" i="84"/>
  <c r="M211" i="84"/>
  <c r="R210" i="84"/>
  <c r="M210" i="84"/>
  <c r="R209" i="84"/>
  <c r="M209" i="84"/>
  <c r="R208" i="84"/>
  <c r="M208" i="84"/>
  <c r="R207" i="84"/>
  <c r="M207" i="84"/>
  <c r="R206" i="84"/>
  <c r="M206" i="84"/>
  <c r="R205" i="84"/>
  <c r="M205" i="84"/>
  <c r="R204" i="84"/>
  <c r="M204" i="84"/>
  <c r="R203" i="84"/>
  <c r="M203" i="84"/>
  <c r="R202" i="84"/>
  <c r="M202" i="84"/>
  <c r="R201" i="84"/>
  <c r="M201" i="84"/>
  <c r="R200" i="84"/>
  <c r="M200" i="84"/>
  <c r="R199" i="84"/>
  <c r="M199" i="84"/>
  <c r="R198" i="84"/>
  <c r="M198" i="84"/>
  <c r="R197" i="84"/>
  <c r="M197" i="84"/>
  <c r="R196" i="84"/>
  <c r="M196" i="84"/>
  <c r="R195" i="84"/>
  <c r="M195" i="84"/>
  <c r="R194" i="84"/>
  <c r="M194" i="84"/>
  <c r="R193" i="84"/>
  <c r="M193" i="84"/>
  <c r="R192" i="84"/>
  <c r="M192" i="84"/>
  <c r="R191" i="84"/>
  <c r="M191" i="84"/>
  <c r="R190" i="84"/>
  <c r="M190" i="84"/>
  <c r="R189" i="84"/>
  <c r="M189" i="84"/>
  <c r="R188" i="84"/>
  <c r="M188" i="84"/>
  <c r="R187" i="84"/>
  <c r="M187" i="84"/>
  <c r="R186" i="84"/>
  <c r="M186" i="84"/>
  <c r="R185" i="84"/>
  <c r="M185" i="84"/>
  <c r="R184" i="84"/>
  <c r="M184" i="84"/>
  <c r="R183" i="84"/>
  <c r="M183" i="84"/>
  <c r="R182" i="84"/>
  <c r="M182" i="84"/>
  <c r="R181" i="84"/>
  <c r="M181" i="84"/>
  <c r="R180" i="84"/>
  <c r="M180" i="84"/>
  <c r="R179" i="84"/>
  <c r="M179" i="84"/>
  <c r="P179" i="84" s="1"/>
  <c r="R178" i="84"/>
  <c r="M178" i="84"/>
  <c r="R177" i="84"/>
  <c r="M177" i="84"/>
  <c r="R176" i="84"/>
  <c r="M176" i="84"/>
  <c r="R175" i="84"/>
  <c r="M175" i="84"/>
  <c r="R174" i="84"/>
  <c r="M174" i="84"/>
  <c r="R173" i="84"/>
  <c r="M173" i="84"/>
  <c r="R172" i="84"/>
  <c r="M172" i="84"/>
  <c r="R171" i="84"/>
  <c r="M171" i="84"/>
  <c r="R170" i="84"/>
  <c r="M170" i="84"/>
  <c r="R169" i="84"/>
  <c r="M169" i="84"/>
  <c r="R168" i="84"/>
  <c r="M168" i="84"/>
  <c r="R167" i="84"/>
  <c r="M167" i="84"/>
  <c r="P167" i="84" s="1"/>
  <c r="R166" i="84"/>
  <c r="M166" i="84"/>
  <c r="R165" i="84"/>
  <c r="M165" i="84"/>
  <c r="R164" i="84"/>
  <c r="M164" i="84"/>
  <c r="R163" i="84"/>
  <c r="M163" i="84"/>
  <c r="R162" i="84"/>
  <c r="M162" i="84"/>
  <c r="R161" i="84"/>
  <c r="M161" i="84"/>
  <c r="R160" i="84"/>
  <c r="M160" i="84"/>
  <c r="R159" i="84"/>
  <c r="M159" i="84"/>
  <c r="R158" i="84"/>
  <c r="M158" i="84"/>
  <c r="M157" i="84"/>
  <c r="R156" i="84"/>
  <c r="M156" i="84"/>
  <c r="R155" i="84"/>
  <c r="M155" i="84"/>
  <c r="R154" i="84"/>
  <c r="M154" i="84"/>
  <c r="R153" i="84"/>
  <c r="M153" i="84"/>
  <c r="R152" i="84"/>
  <c r="M152" i="84"/>
  <c r="P152" i="84" s="1"/>
  <c r="R151" i="84"/>
  <c r="M151" i="84"/>
  <c r="R150" i="84"/>
  <c r="M150" i="84"/>
  <c r="R149" i="84"/>
  <c r="M149" i="84"/>
  <c r="R148" i="84"/>
  <c r="M148" i="84"/>
  <c r="R147" i="84"/>
  <c r="M147" i="84"/>
  <c r="R146" i="84"/>
  <c r="M146" i="84"/>
  <c r="R145" i="84"/>
  <c r="M145" i="84"/>
  <c r="R144" i="84"/>
  <c r="M144" i="84"/>
  <c r="P144" i="84" s="1"/>
  <c r="R143" i="84"/>
  <c r="M143" i="84"/>
  <c r="R142" i="84"/>
  <c r="M142" i="84"/>
  <c r="R141" i="84"/>
  <c r="M141" i="84"/>
  <c r="R140" i="84"/>
  <c r="M140" i="84"/>
  <c r="R139" i="84"/>
  <c r="M139" i="84"/>
  <c r="R138" i="84"/>
  <c r="M138" i="84"/>
  <c r="R137" i="84"/>
  <c r="M137" i="84"/>
  <c r="R136" i="84"/>
  <c r="M136" i="84"/>
  <c r="R135" i="84"/>
  <c r="M135" i="84"/>
  <c r="R134" i="84"/>
  <c r="M134" i="84"/>
  <c r="R133" i="84"/>
  <c r="M133" i="84"/>
  <c r="R132" i="84"/>
  <c r="M132" i="84"/>
  <c r="R131" i="84"/>
  <c r="M131" i="84"/>
  <c r="R130" i="84"/>
  <c r="M130" i="84"/>
  <c r="R129" i="84"/>
  <c r="M129" i="84"/>
  <c r="R128" i="84"/>
  <c r="M128" i="84"/>
  <c r="R127" i="84"/>
  <c r="M127" i="84"/>
  <c r="R126" i="84"/>
  <c r="M126" i="84"/>
  <c r="R125" i="84"/>
  <c r="M125" i="84"/>
  <c r="R124" i="84"/>
  <c r="M124" i="84"/>
  <c r="R123" i="84"/>
  <c r="M123" i="84"/>
  <c r="R122" i="84"/>
  <c r="M122" i="84"/>
  <c r="R121" i="84"/>
  <c r="M121" i="84"/>
  <c r="R120" i="84"/>
  <c r="M120" i="84"/>
  <c r="R119" i="84"/>
  <c r="M119" i="84"/>
  <c r="R118" i="84"/>
  <c r="M118" i="84"/>
  <c r="R117" i="84"/>
  <c r="M117" i="84"/>
  <c r="R116" i="84"/>
  <c r="M116" i="84"/>
  <c r="R115" i="84"/>
  <c r="M115" i="84"/>
  <c r="M114" i="84"/>
  <c r="R113" i="84"/>
  <c r="M113" i="84"/>
  <c r="R112" i="84"/>
  <c r="M112" i="84"/>
  <c r="R111" i="84"/>
  <c r="M111" i="84"/>
  <c r="R110" i="84"/>
  <c r="M110" i="84"/>
  <c r="P110" i="84" s="1"/>
  <c r="R109" i="84"/>
  <c r="M109" i="84"/>
  <c r="R108" i="84"/>
  <c r="M108" i="84"/>
  <c r="R107" i="84"/>
  <c r="M107" i="84"/>
  <c r="R106" i="84"/>
  <c r="M106" i="84"/>
  <c r="R105" i="84"/>
  <c r="M105" i="84"/>
  <c r="R104" i="84"/>
  <c r="M104" i="84"/>
  <c r="R103" i="84"/>
  <c r="M103" i="84"/>
  <c r="R102" i="84"/>
  <c r="M102" i="84"/>
  <c r="R101" i="84"/>
  <c r="M101" i="84"/>
  <c r="M100" i="84"/>
  <c r="R99" i="84"/>
  <c r="M99" i="84"/>
  <c r="R98" i="84"/>
  <c r="M98" i="84"/>
  <c r="P98" i="84" s="1"/>
  <c r="R97" i="84"/>
  <c r="M97" i="84"/>
  <c r="R96" i="84"/>
  <c r="M96" i="84"/>
  <c r="M95" i="84"/>
  <c r="R94" i="84"/>
  <c r="M94" i="84"/>
  <c r="R93" i="84"/>
  <c r="M93" i="84"/>
  <c r="R92" i="84"/>
  <c r="M92" i="84"/>
  <c r="R91" i="84"/>
  <c r="M91" i="84"/>
  <c r="R90" i="84"/>
  <c r="M90" i="84"/>
  <c r="R89" i="84"/>
  <c r="M89" i="84"/>
  <c r="R88" i="84"/>
  <c r="M88" i="84"/>
  <c r="R86" i="84"/>
  <c r="M86" i="84"/>
  <c r="R85" i="84"/>
  <c r="M85" i="84"/>
  <c r="R84" i="84"/>
  <c r="M84" i="84"/>
  <c r="R83" i="84"/>
  <c r="M83" i="84"/>
  <c r="R82" i="84"/>
  <c r="M82" i="84"/>
  <c r="R81" i="84"/>
  <c r="M81" i="84"/>
  <c r="R80" i="84"/>
  <c r="M80" i="84"/>
  <c r="R79" i="84"/>
  <c r="M79" i="84"/>
  <c r="R78" i="84"/>
  <c r="M78" i="84"/>
  <c r="R77" i="84"/>
  <c r="M77" i="84"/>
  <c r="R76" i="84"/>
  <c r="M76" i="84"/>
  <c r="R75" i="84"/>
  <c r="M75" i="84"/>
  <c r="M74" i="84"/>
  <c r="R73" i="84"/>
  <c r="M73" i="84"/>
  <c r="R72" i="84"/>
  <c r="M72" i="84"/>
  <c r="R71" i="84"/>
  <c r="M71" i="84"/>
  <c r="R70" i="84"/>
  <c r="M70" i="84"/>
  <c r="R69" i="84"/>
  <c r="M69" i="84"/>
  <c r="R68" i="84"/>
  <c r="M68" i="84"/>
  <c r="R67" i="84"/>
  <c r="M67" i="84"/>
  <c r="R66" i="84"/>
  <c r="M66" i="84"/>
  <c r="R65" i="84"/>
  <c r="M65" i="84"/>
  <c r="R64" i="84"/>
  <c r="M64" i="84"/>
  <c r="R63" i="84"/>
  <c r="M63" i="84"/>
  <c r="R62" i="84"/>
  <c r="M62" i="84"/>
  <c r="R61" i="84"/>
  <c r="M61" i="84"/>
  <c r="R60" i="84"/>
  <c r="M60" i="84"/>
  <c r="R59" i="84"/>
  <c r="M59" i="84"/>
  <c r="R58" i="84"/>
  <c r="M58" i="84"/>
  <c r="R57" i="84"/>
  <c r="M57" i="84"/>
  <c r="R56" i="84"/>
  <c r="M56" i="84"/>
  <c r="R55" i="84"/>
  <c r="M55" i="84"/>
  <c r="R54" i="84"/>
  <c r="M54" i="84"/>
  <c r="R53" i="84"/>
  <c r="M53" i="84"/>
  <c r="R52" i="84"/>
  <c r="M52" i="84"/>
  <c r="R51" i="84"/>
  <c r="M51" i="84"/>
  <c r="R50" i="84"/>
  <c r="M50" i="84"/>
  <c r="R49" i="84"/>
  <c r="M49" i="84"/>
  <c r="P49" i="84" s="1"/>
  <c r="R48" i="84"/>
  <c r="M48" i="84"/>
  <c r="R47" i="84"/>
  <c r="M47" i="84"/>
  <c r="R46" i="84"/>
  <c r="M46" i="84"/>
  <c r="R45" i="84"/>
  <c r="M45" i="84"/>
  <c r="M44" i="84"/>
  <c r="R43" i="84"/>
  <c r="M43" i="84"/>
  <c r="R42" i="84"/>
  <c r="M42" i="84"/>
  <c r="R41" i="84"/>
  <c r="M41" i="84"/>
  <c r="R40" i="84"/>
  <c r="M40" i="84"/>
  <c r="R39" i="84"/>
  <c r="M39" i="84"/>
  <c r="R38" i="84"/>
  <c r="M38" i="84"/>
  <c r="R37" i="84"/>
  <c r="M37" i="84"/>
  <c r="R36" i="84"/>
  <c r="M36" i="84"/>
  <c r="R35" i="84"/>
  <c r="M35" i="84"/>
  <c r="R34" i="84"/>
  <c r="M34" i="84"/>
  <c r="R33" i="84"/>
  <c r="M33" i="84"/>
  <c r="R32" i="84"/>
  <c r="M32" i="84"/>
  <c r="R31" i="84"/>
  <c r="M31" i="84"/>
  <c r="R30" i="84"/>
  <c r="M30" i="84"/>
  <c r="R29" i="84"/>
  <c r="M29" i="84"/>
  <c r="R28" i="84"/>
  <c r="M28" i="84"/>
  <c r="R27" i="84"/>
  <c r="M27" i="84"/>
  <c r="R26" i="84"/>
  <c r="M26" i="84"/>
  <c r="R25" i="84"/>
  <c r="M25" i="84"/>
  <c r="R24" i="84"/>
  <c r="M24" i="84"/>
  <c r="R23" i="84"/>
  <c r="M23" i="84"/>
  <c r="R22" i="84"/>
  <c r="M22" i="84"/>
  <c r="P22" i="84" s="1"/>
  <c r="R21" i="84"/>
  <c r="M21" i="84"/>
  <c r="R20" i="84"/>
  <c r="M20" i="84"/>
  <c r="R19" i="84"/>
  <c r="M19" i="84"/>
  <c r="R18" i="84"/>
  <c r="M18" i="84"/>
  <c r="R17" i="84"/>
  <c r="M17" i="84"/>
  <c r="R16" i="84"/>
  <c r="M16" i="84"/>
  <c r="R15" i="84"/>
  <c r="M15" i="84"/>
  <c r="R14" i="84"/>
  <c r="M14" i="84"/>
  <c r="R13" i="84"/>
  <c r="M13" i="84"/>
  <c r="R12" i="84"/>
  <c r="M12" i="84"/>
  <c r="R11" i="84"/>
  <c r="M11" i="84"/>
  <c r="R10" i="84"/>
  <c r="M10" i="84"/>
  <c r="R9" i="84"/>
  <c r="M9" i="84"/>
  <c r="R8" i="84"/>
  <c r="M8" i="84"/>
  <c r="R7" i="84"/>
  <c r="M7" i="84"/>
  <c r="R6" i="84"/>
  <c r="M6" i="84"/>
  <c r="R5" i="84"/>
  <c r="P5" i="84"/>
  <c r="M5" i="84"/>
  <c r="N233" i="83"/>
  <c r="S11" i="8" s="1"/>
  <c r="N230" i="83"/>
  <c r="W11" i="8" s="1"/>
  <c r="M227" i="83"/>
  <c r="R225" i="83"/>
  <c r="M225" i="83"/>
  <c r="P225" i="83" s="1"/>
  <c r="R224" i="83"/>
  <c r="M224" i="83"/>
  <c r="P224" i="83" s="1"/>
  <c r="R223" i="83"/>
  <c r="M223" i="83"/>
  <c r="P223" i="83" s="1"/>
  <c r="R222" i="83"/>
  <c r="M222" i="83"/>
  <c r="P222" i="83" s="1"/>
  <c r="R221" i="83"/>
  <c r="M221" i="83"/>
  <c r="P221" i="83" s="1"/>
  <c r="R220" i="83"/>
  <c r="P220" i="83"/>
  <c r="M220" i="83"/>
  <c r="R219" i="83"/>
  <c r="M219" i="83"/>
  <c r="P219" i="83" s="1"/>
  <c r="R218" i="83"/>
  <c r="M218" i="83"/>
  <c r="P218" i="83" s="1"/>
  <c r="R217" i="83"/>
  <c r="M217" i="83"/>
  <c r="P217" i="83" s="1"/>
  <c r="R216" i="83"/>
  <c r="M216" i="83"/>
  <c r="P216" i="83" s="1"/>
  <c r="R215" i="83"/>
  <c r="M215" i="83"/>
  <c r="P215" i="83" s="1"/>
  <c r="R214" i="83"/>
  <c r="M214" i="83"/>
  <c r="P214" i="83" s="1"/>
  <c r="R213" i="83"/>
  <c r="M213" i="83"/>
  <c r="P213" i="83" s="1"/>
  <c r="R212" i="83"/>
  <c r="M212" i="83"/>
  <c r="P212" i="83" s="1"/>
  <c r="R211" i="83"/>
  <c r="M211" i="83"/>
  <c r="P211" i="83" s="1"/>
  <c r="R210" i="83"/>
  <c r="M210" i="83"/>
  <c r="P210" i="83" s="1"/>
  <c r="R209" i="83"/>
  <c r="M209" i="83"/>
  <c r="P209" i="83" s="1"/>
  <c r="R208" i="83"/>
  <c r="M208" i="83"/>
  <c r="P208" i="83" s="1"/>
  <c r="R207" i="83"/>
  <c r="M207" i="83"/>
  <c r="P207" i="83" s="1"/>
  <c r="R206" i="83"/>
  <c r="M206" i="83"/>
  <c r="P206" i="83" s="1"/>
  <c r="R205" i="83"/>
  <c r="M205" i="83"/>
  <c r="P205" i="83" s="1"/>
  <c r="R204" i="83"/>
  <c r="M204" i="83"/>
  <c r="P204" i="83" s="1"/>
  <c r="R203" i="83"/>
  <c r="M203" i="83"/>
  <c r="P203" i="83" s="1"/>
  <c r="R202" i="83"/>
  <c r="M202" i="83"/>
  <c r="P202" i="83" s="1"/>
  <c r="R201" i="83"/>
  <c r="M201" i="83"/>
  <c r="P201" i="83" s="1"/>
  <c r="R200" i="83"/>
  <c r="M200" i="83"/>
  <c r="P200" i="83" s="1"/>
  <c r="R199" i="83"/>
  <c r="M199" i="83"/>
  <c r="P199" i="83" s="1"/>
  <c r="R198" i="83"/>
  <c r="M198" i="83"/>
  <c r="P198" i="83" s="1"/>
  <c r="R197" i="83"/>
  <c r="M197" i="83"/>
  <c r="P197" i="83" s="1"/>
  <c r="R196" i="83"/>
  <c r="P196" i="83"/>
  <c r="M196" i="83"/>
  <c r="R195" i="83"/>
  <c r="M195" i="83"/>
  <c r="P195" i="83" s="1"/>
  <c r="R194" i="83"/>
  <c r="M194" i="83"/>
  <c r="P194" i="83" s="1"/>
  <c r="R193" i="83"/>
  <c r="M193" i="83"/>
  <c r="P193" i="83" s="1"/>
  <c r="R192" i="83"/>
  <c r="M192" i="83"/>
  <c r="P192" i="83" s="1"/>
  <c r="R191" i="83"/>
  <c r="M191" i="83"/>
  <c r="P191" i="83" s="1"/>
  <c r="R190" i="83"/>
  <c r="M190" i="83"/>
  <c r="P190" i="83" s="1"/>
  <c r="R189" i="83"/>
  <c r="M189" i="83"/>
  <c r="P189" i="83" s="1"/>
  <c r="R188" i="83"/>
  <c r="M188" i="83"/>
  <c r="P188" i="83" s="1"/>
  <c r="R187" i="83"/>
  <c r="M187" i="83"/>
  <c r="P187" i="83" s="1"/>
  <c r="R186" i="83"/>
  <c r="P186" i="83"/>
  <c r="M186" i="83"/>
  <c r="R185" i="83"/>
  <c r="M185" i="83"/>
  <c r="P185" i="83" s="1"/>
  <c r="R184" i="83"/>
  <c r="M184" i="83"/>
  <c r="P184" i="83" s="1"/>
  <c r="R183" i="83"/>
  <c r="M183" i="83"/>
  <c r="P183" i="83" s="1"/>
  <c r="R182" i="83"/>
  <c r="M182" i="83"/>
  <c r="P182" i="83" s="1"/>
  <c r="R181" i="83"/>
  <c r="M181" i="83"/>
  <c r="P181" i="83" s="1"/>
  <c r="R180" i="83"/>
  <c r="M180" i="83"/>
  <c r="P180" i="83" s="1"/>
  <c r="R179" i="83"/>
  <c r="M179" i="83"/>
  <c r="P179" i="83" s="1"/>
  <c r="R178" i="83"/>
  <c r="M178" i="83"/>
  <c r="P178" i="83" s="1"/>
  <c r="R177" i="83"/>
  <c r="M177" i="83"/>
  <c r="P177" i="83" s="1"/>
  <c r="R176" i="83"/>
  <c r="M176" i="83"/>
  <c r="P176" i="83" s="1"/>
  <c r="R175" i="83"/>
  <c r="M175" i="83"/>
  <c r="P175" i="83" s="1"/>
  <c r="R174" i="83"/>
  <c r="M174" i="83"/>
  <c r="P174" i="83" s="1"/>
  <c r="R173" i="83"/>
  <c r="M173" i="83"/>
  <c r="P173" i="83" s="1"/>
  <c r="R172" i="83"/>
  <c r="M172" i="83"/>
  <c r="P172" i="83" s="1"/>
  <c r="R171" i="83"/>
  <c r="M171" i="83"/>
  <c r="P171" i="83" s="1"/>
  <c r="R170" i="83"/>
  <c r="P170" i="83"/>
  <c r="M170" i="83"/>
  <c r="R169" i="83"/>
  <c r="M169" i="83"/>
  <c r="P169" i="83" s="1"/>
  <c r="R168" i="83"/>
  <c r="M168" i="83"/>
  <c r="P168" i="83" s="1"/>
  <c r="R167" i="83"/>
  <c r="M167" i="83"/>
  <c r="P167" i="83" s="1"/>
  <c r="R166" i="83"/>
  <c r="M166" i="83"/>
  <c r="P166" i="83" s="1"/>
  <c r="R165" i="83"/>
  <c r="M165" i="83"/>
  <c r="P165" i="83" s="1"/>
  <c r="R164" i="83"/>
  <c r="M164" i="83"/>
  <c r="P164" i="83" s="1"/>
  <c r="R163" i="83"/>
  <c r="M163" i="83"/>
  <c r="P163" i="83" s="1"/>
  <c r="R162" i="83"/>
  <c r="M162" i="83"/>
  <c r="P162" i="83" s="1"/>
  <c r="R161" i="83"/>
  <c r="M161" i="83"/>
  <c r="P161" i="83" s="1"/>
  <c r="R160" i="83"/>
  <c r="M160" i="83"/>
  <c r="P160" i="83" s="1"/>
  <c r="R159" i="83"/>
  <c r="M159" i="83"/>
  <c r="P159" i="83" s="1"/>
  <c r="R158" i="83"/>
  <c r="M158" i="83"/>
  <c r="P158" i="83" s="1"/>
  <c r="M157" i="83"/>
  <c r="P157" i="83" s="1"/>
  <c r="R156" i="83"/>
  <c r="M156" i="83"/>
  <c r="P156" i="83" s="1"/>
  <c r="R155" i="83"/>
  <c r="M155" i="83"/>
  <c r="P155" i="83" s="1"/>
  <c r="R154" i="83"/>
  <c r="M154" i="83"/>
  <c r="P154" i="83" s="1"/>
  <c r="R153" i="83"/>
  <c r="M153" i="83"/>
  <c r="P153" i="83" s="1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M145" i="83"/>
  <c r="P145" i="83" s="1"/>
  <c r="R144" i="83"/>
  <c r="M144" i="83"/>
  <c r="P144" i="83" s="1"/>
  <c r="R143" i="83"/>
  <c r="M143" i="83"/>
  <c r="P143" i="83" s="1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M137" i="83"/>
  <c r="P137" i="83" s="1"/>
  <c r="R136" i="83"/>
  <c r="M136" i="83"/>
  <c r="P136" i="83" s="1"/>
  <c r="R135" i="83"/>
  <c r="P135" i="83"/>
  <c r="M135" i="83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R129" i="83"/>
  <c r="M129" i="83"/>
  <c r="P129" i="83" s="1"/>
  <c r="R128" i="83"/>
  <c r="M128" i="83"/>
  <c r="P128" i="83" s="1"/>
  <c r="R127" i="83"/>
  <c r="M127" i="83"/>
  <c r="P127" i="83" s="1"/>
  <c r="R126" i="83"/>
  <c r="M126" i="83"/>
  <c r="P126" i="83" s="1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M121" i="83"/>
  <c r="P121" i="83" s="1"/>
  <c r="R120" i="83"/>
  <c r="M120" i="83"/>
  <c r="P120" i="83" s="1"/>
  <c r="R119" i="83"/>
  <c r="P119" i="83"/>
  <c r="M119" i="83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M114" i="83"/>
  <c r="P114" i="83" s="1"/>
  <c r="R113" i="83"/>
  <c r="M113" i="83"/>
  <c r="P113" i="83" s="1"/>
  <c r="R112" i="83"/>
  <c r="M112" i="83"/>
  <c r="P112" i="83" s="1"/>
  <c r="R111" i="83"/>
  <c r="M111" i="83"/>
  <c r="P111" i="83" s="1"/>
  <c r="R110" i="83"/>
  <c r="M110" i="83"/>
  <c r="P110" i="83" s="1"/>
  <c r="R109" i="83"/>
  <c r="M109" i="83"/>
  <c r="P109" i="83" s="1"/>
  <c r="R108" i="83"/>
  <c r="M108" i="83"/>
  <c r="P108" i="83" s="1"/>
  <c r="R107" i="83"/>
  <c r="M107" i="83"/>
  <c r="P107" i="83" s="1"/>
  <c r="R106" i="83"/>
  <c r="M106" i="83"/>
  <c r="P106" i="83" s="1"/>
  <c r="R105" i="83"/>
  <c r="M105" i="83"/>
  <c r="P105" i="83" s="1"/>
  <c r="R104" i="83"/>
  <c r="M104" i="83"/>
  <c r="P104" i="83" s="1"/>
  <c r="R103" i="83"/>
  <c r="M103" i="83"/>
  <c r="P103" i="83" s="1"/>
  <c r="R102" i="83"/>
  <c r="M102" i="83"/>
  <c r="P102" i="83" s="1"/>
  <c r="R101" i="83"/>
  <c r="M101" i="83"/>
  <c r="P101" i="83" s="1"/>
  <c r="M100" i="83"/>
  <c r="P100" i="83" s="1"/>
  <c r="R99" i="83"/>
  <c r="M99" i="83"/>
  <c r="P99" i="83" s="1"/>
  <c r="R98" i="83"/>
  <c r="P98" i="83"/>
  <c r="R97" i="83"/>
  <c r="M97" i="83"/>
  <c r="P97" i="83" s="1"/>
  <c r="R96" i="83"/>
  <c r="M96" i="83"/>
  <c r="P96" i="83" s="1"/>
  <c r="M95" i="83"/>
  <c r="P95" i="83" s="1"/>
  <c r="R94" i="83"/>
  <c r="M94" i="83"/>
  <c r="P94" i="83" s="1"/>
  <c r="R93" i="83"/>
  <c r="M93" i="83"/>
  <c r="P93" i="83" s="1"/>
  <c r="R92" i="83"/>
  <c r="M92" i="83"/>
  <c r="P92" i="83" s="1"/>
  <c r="R91" i="83"/>
  <c r="M91" i="83"/>
  <c r="P91" i="83" s="1"/>
  <c r="R90" i="83"/>
  <c r="M90" i="83"/>
  <c r="P90" i="83" s="1"/>
  <c r="R89" i="83"/>
  <c r="M89" i="83"/>
  <c r="P89" i="83" s="1"/>
  <c r="R88" i="83"/>
  <c r="M88" i="83"/>
  <c r="P88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M82" i="83"/>
  <c r="P82" i="83" s="1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R75" i="83"/>
  <c r="M75" i="83"/>
  <c r="P75" i="83" s="1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M70" i="83"/>
  <c r="P70" i="83" s="1"/>
  <c r="R69" i="83"/>
  <c r="M69" i="83"/>
  <c r="P69" i="83" s="1"/>
  <c r="R68" i="83"/>
  <c r="M68" i="83"/>
  <c r="P68" i="83" s="1"/>
  <c r="R67" i="83"/>
  <c r="M67" i="83"/>
  <c r="P67" i="83" s="1"/>
  <c r="R66" i="83"/>
  <c r="M66" i="83"/>
  <c r="P66" i="83" s="1"/>
  <c r="R65" i="83"/>
  <c r="M65" i="83"/>
  <c r="P65" i="83" s="1"/>
  <c r="R64" i="83"/>
  <c r="M64" i="83"/>
  <c r="P64" i="83" s="1"/>
  <c r="R63" i="83"/>
  <c r="M63" i="83"/>
  <c r="P63" i="83" s="1"/>
  <c r="R62" i="83"/>
  <c r="M62" i="83"/>
  <c r="P62" i="83" s="1"/>
  <c r="R61" i="83"/>
  <c r="M61" i="83"/>
  <c r="P61" i="83" s="1"/>
  <c r="R60" i="83"/>
  <c r="M60" i="83"/>
  <c r="P60" i="83" s="1"/>
  <c r="R59" i="83"/>
  <c r="M59" i="83"/>
  <c r="P59" i="83" s="1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M54" i="83"/>
  <c r="P54" i="83" s="1"/>
  <c r="R53" i="83"/>
  <c r="M53" i="83"/>
  <c r="P53" i="83" s="1"/>
  <c r="R52" i="83"/>
  <c r="M52" i="83"/>
  <c r="P52" i="83" s="1"/>
  <c r="R51" i="83"/>
  <c r="M51" i="83"/>
  <c r="P51" i="83" s="1"/>
  <c r="R50" i="83"/>
  <c r="M50" i="83"/>
  <c r="P50" i="83" s="1"/>
  <c r="R49" i="83"/>
  <c r="M49" i="83"/>
  <c r="P49" i="83" s="1"/>
  <c r="R48" i="83"/>
  <c r="M48" i="83"/>
  <c r="P48" i="83" s="1"/>
  <c r="R47" i="83"/>
  <c r="M47" i="83"/>
  <c r="P47" i="83" s="1"/>
  <c r="R46" i="83"/>
  <c r="M46" i="83"/>
  <c r="P46" i="83" s="1"/>
  <c r="R45" i="83"/>
  <c r="M45" i="83"/>
  <c r="P45" i="83" s="1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M39" i="83"/>
  <c r="P39" i="83" s="1"/>
  <c r="R38" i="83"/>
  <c r="M38" i="83"/>
  <c r="P38" i="83" s="1"/>
  <c r="R37" i="83"/>
  <c r="M37" i="83"/>
  <c r="P37" i="83" s="1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M32" i="83"/>
  <c r="P32" i="83" s="1"/>
  <c r="R31" i="83"/>
  <c r="M31" i="83"/>
  <c r="P31" i="83" s="1"/>
  <c r="R30" i="83"/>
  <c r="M30" i="83"/>
  <c r="P30" i="83" s="1"/>
  <c r="R29" i="83"/>
  <c r="M29" i="83"/>
  <c r="P29" i="83" s="1"/>
  <c r="R28" i="83"/>
  <c r="M28" i="83"/>
  <c r="P28" i="83" s="1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M16" i="83"/>
  <c r="P16" i="83" s="1"/>
  <c r="R15" i="83"/>
  <c r="M15" i="83"/>
  <c r="P15" i="83" s="1"/>
  <c r="R14" i="83"/>
  <c r="M14" i="83"/>
  <c r="P14" i="83" s="1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N233" i="82"/>
  <c r="S10" i="8" s="1"/>
  <c r="N230" i="82"/>
  <c r="W10" i="8" s="1"/>
  <c r="M227" i="82"/>
  <c r="R225" i="82"/>
  <c r="M225" i="82"/>
  <c r="P225" i="82" s="1"/>
  <c r="R224" i="82"/>
  <c r="P224" i="82"/>
  <c r="M224" i="82"/>
  <c r="R223" i="82"/>
  <c r="P223" i="82"/>
  <c r="M223" i="82"/>
  <c r="R222" i="82"/>
  <c r="P222" i="82"/>
  <c r="M222" i="82"/>
  <c r="R221" i="82"/>
  <c r="M221" i="82"/>
  <c r="P221" i="82" s="1"/>
  <c r="R220" i="82"/>
  <c r="M220" i="82"/>
  <c r="P220" i="82" s="1"/>
  <c r="R219" i="82"/>
  <c r="M219" i="82"/>
  <c r="P219" i="82" s="1"/>
  <c r="R218" i="82"/>
  <c r="M218" i="82"/>
  <c r="P218" i="82" s="1"/>
  <c r="R217" i="82"/>
  <c r="M217" i="82"/>
  <c r="P217" i="82" s="1"/>
  <c r="R216" i="82"/>
  <c r="M216" i="82"/>
  <c r="P216" i="82" s="1"/>
  <c r="R215" i="82"/>
  <c r="M215" i="82"/>
  <c r="P215" i="82" s="1"/>
  <c r="R214" i="82"/>
  <c r="P214" i="82"/>
  <c r="M214" i="82"/>
  <c r="R213" i="82"/>
  <c r="M213" i="82"/>
  <c r="P213" i="82" s="1"/>
  <c r="R212" i="82"/>
  <c r="M212" i="82"/>
  <c r="P212" i="82" s="1"/>
  <c r="R211" i="82"/>
  <c r="P211" i="82"/>
  <c r="M211" i="82"/>
  <c r="R210" i="82"/>
  <c r="P210" i="82"/>
  <c r="M210" i="82"/>
  <c r="R209" i="82"/>
  <c r="M209" i="82"/>
  <c r="P209" i="82" s="1"/>
  <c r="R208" i="82"/>
  <c r="M208" i="82"/>
  <c r="P208" i="82" s="1"/>
  <c r="R207" i="82"/>
  <c r="P207" i="82"/>
  <c r="M207" i="82"/>
  <c r="R206" i="82"/>
  <c r="P206" i="82"/>
  <c r="M206" i="82"/>
  <c r="R205" i="82"/>
  <c r="M205" i="82"/>
  <c r="P205" i="82" s="1"/>
  <c r="R204" i="82"/>
  <c r="M204" i="82"/>
  <c r="P204" i="82" s="1"/>
  <c r="R203" i="82"/>
  <c r="P203" i="82"/>
  <c r="M203" i="82"/>
  <c r="R202" i="82"/>
  <c r="P202" i="82"/>
  <c r="M202" i="82"/>
  <c r="R201" i="82"/>
  <c r="M201" i="82"/>
  <c r="P201" i="82" s="1"/>
  <c r="R200" i="82"/>
  <c r="P200" i="82"/>
  <c r="M200" i="82"/>
  <c r="R199" i="82"/>
  <c r="M199" i="82"/>
  <c r="P199" i="82" s="1"/>
  <c r="R198" i="82"/>
  <c r="P198" i="82"/>
  <c r="M198" i="82"/>
  <c r="R197" i="82"/>
  <c r="P197" i="82"/>
  <c r="M197" i="82"/>
  <c r="R196" i="82"/>
  <c r="P196" i="82"/>
  <c r="M196" i="82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M186" i="82"/>
  <c r="P186" i="82" s="1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P182" i="82" s="1"/>
  <c r="R181" i="82"/>
  <c r="M181" i="82"/>
  <c r="P181" i="82" s="1"/>
  <c r="R180" i="82"/>
  <c r="M180" i="82"/>
  <c r="P180" i="82" s="1"/>
  <c r="R179" i="82"/>
  <c r="M179" i="82"/>
  <c r="P179" i="82" s="1"/>
  <c r="R178" i="82"/>
  <c r="P178" i="82"/>
  <c r="M178" i="82"/>
  <c r="R177" i="82"/>
  <c r="M177" i="82"/>
  <c r="P177" i="82" s="1"/>
  <c r="R176" i="82"/>
  <c r="P176" i="82"/>
  <c r="M176" i="82"/>
  <c r="R175" i="82"/>
  <c r="M175" i="82"/>
  <c r="P175" i="82" s="1"/>
  <c r="R174" i="82"/>
  <c r="P174" i="82"/>
  <c r="M174" i="82"/>
  <c r="R173" i="82"/>
  <c r="P173" i="82"/>
  <c r="M173" i="82"/>
  <c r="R172" i="82"/>
  <c r="P172" i="82"/>
  <c r="M172" i="82"/>
  <c r="R171" i="82"/>
  <c r="M171" i="82"/>
  <c r="P171" i="82" s="1"/>
  <c r="R170" i="82"/>
  <c r="P170" i="82"/>
  <c r="M170" i="82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R159" i="82"/>
  <c r="M159" i="82"/>
  <c r="P159" i="82" s="1"/>
  <c r="R158" i="82"/>
  <c r="M158" i="82"/>
  <c r="P158" i="82" s="1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R129" i="82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R116" i="82"/>
  <c r="M116" i="82"/>
  <c r="P116" i="82" s="1"/>
  <c r="R115" i="82"/>
  <c r="M115" i="82"/>
  <c r="P115" i="82" s="1"/>
  <c r="M114" i="82"/>
  <c r="P114" i="82" s="1"/>
  <c r="R113" i="82"/>
  <c r="P113" i="82"/>
  <c r="M113" i="82"/>
  <c r="R112" i="82"/>
  <c r="M112" i="82"/>
  <c r="P112" i="82" s="1"/>
  <c r="R111" i="82"/>
  <c r="P111" i="82"/>
  <c r="M111" i="82"/>
  <c r="R110" i="82"/>
  <c r="P110" i="82"/>
  <c r="M110" i="82"/>
  <c r="R109" i="82"/>
  <c r="P109" i="82"/>
  <c r="M109" i="82"/>
  <c r="R108" i="82"/>
  <c r="M108" i="82"/>
  <c r="P108" i="82" s="1"/>
  <c r="R107" i="82"/>
  <c r="P107" i="82"/>
  <c r="M107" i="82"/>
  <c r="R106" i="82"/>
  <c r="M106" i="82"/>
  <c r="P106" i="82" s="1"/>
  <c r="R105" i="82"/>
  <c r="M105" i="82"/>
  <c r="P105" i="82" s="1"/>
  <c r="R104" i="82"/>
  <c r="M104" i="82"/>
  <c r="P104" i="82" s="1"/>
  <c r="R103" i="82"/>
  <c r="M103" i="82"/>
  <c r="P103" i="82" s="1"/>
  <c r="R102" i="82"/>
  <c r="P102" i="82"/>
  <c r="M102" i="82"/>
  <c r="R101" i="82"/>
  <c r="M101" i="82"/>
  <c r="P101" i="82" s="1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M96" i="82"/>
  <c r="P96" i="82" s="1"/>
  <c r="P95" i="82"/>
  <c r="M95" i="82"/>
  <c r="R94" i="82"/>
  <c r="M94" i="82"/>
  <c r="P94" i="82" s="1"/>
  <c r="R93" i="82"/>
  <c r="M93" i="82"/>
  <c r="P93" i="82" s="1"/>
  <c r="R92" i="82"/>
  <c r="P92" i="82"/>
  <c r="M92" i="82"/>
  <c r="R91" i="82"/>
  <c r="M91" i="82"/>
  <c r="P91" i="82" s="1"/>
  <c r="R90" i="82"/>
  <c r="P90" i="82"/>
  <c r="M90" i="82"/>
  <c r="R89" i="82"/>
  <c r="M89" i="82"/>
  <c r="P89" i="82" s="1"/>
  <c r="R88" i="82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P82" i="82"/>
  <c r="M82" i="82"/>
  <c r="R81" i="82"/>
  <c r="M81" i="82"/>
  <c r="P81" i="82" s="1"/>
  <c r="R80" i="82"/>
  <c r="M80" i="82"/>
  <c r="P80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R75" i="82"/>
  <c r="M75" i="82"/>
  <c r="P75" i="82" s="1"/>
  <c r="M74" i="82"/>
  <c r="P74" i="82" s="1"/>
  <c r="R73" i="82"/>
  <c r="M73" i="82"/>
  <c r="P73" i="82" s="1"/>
  <c r="R72" i="82"/>
  <c r="M72" i="82"/>
  <c r="P72" i="82" s="1"/>
  <c r="R71" i="82"/>
  <c r="M71" i="82"/>
  <c r="P71" i="82" s="1"/>
  <c r="R70" i="82"/>
  <c r="M70" i="82"/>
  <c r="P70" i="82" s="1"/>
  <c r="R69" i="82"/>
  <c r="M69" i="82"/>
  <c r="P69" i="82" s="1"/>
  <c r="R68" i="82"/>
  <c r="P68" i="82"/>
  <c r="M68" i="82"/>
  <c r="R67" i="82"/>
  <c r="P67" i="82"/>
  <c r="M67" i="82"/>
  <c r="R66" i="82"/>
  <c r="M66" i="82"/>
  <c r="P66" i="82" s="1"/>
  <c r="R65" i="82"/>
  <c r="M65" i="82"/>
  <c r="P65" i="82" s="1"/>
  <c r="R64" i="82"/>
  <c r="P64" i="82"/>
  <c r="M64" i="82"/>
  <c r="R63" i="82"/>
  <c r="M63" i="82"/>
  <c r="P63" i="82" s="1"/>
  <c r="R62" i="82"/>
  <c r="P62" i="82"/>
  <c r="M62" i="82"/>
  <c r="R61" i="82"/>
  <c r="P61" i="82"/>
  <c r="M61" i="82"/>
  <c r="R60" i="82"/>
  <c r="M60" i="82"/>
  <c r="P60" i="82" s="1"/>
  <c r="R59" i="82"/>
  <c r="P59" i="82"/>
  <c r="M59" i="82"/>
  <c r="R58" i="82"/>
  <c r="M58" i="82"/>
  <c r="P58" i="82" s="1"/>
  <c r="R57" i="82"/>
  <c r="P57" i="82"/>
  <c r="M57" i="82"/>
  <c r="R56" i="82"/>
  <c r="M56" i="82"/>
  <c r="P56" i="82" s="1"/>
  <c r="R55" i="82"/>
  <c r="M55" i="82"/>
  <c r="P55" i="82" s="1"/>
  <c r="R54" i="82"/>
  <c r="M54" i="82"/>
  <c r="P54" i="82" s="1"/>
  <c r="R53" i="82"/>
  <c r="M53" i="82"/>
  <c r="P53" i="82" s="1"/>
  <c r="R52" i="82"/>
  <c r="M52" i="82"/>
  <c r="P52" i="82" s="1"/>
  <c r="R51" i="82"/>
  <c r="M51" i="82"/>
  <c r="P51" i="82" s="1"/>
  <c r="R50" i="82"/>
  <c r="M50" i="82"/>
  <c r="P50" i="82" s="1"/>
  <c r="R49" i="82"/>
  <c r="M49" i="82"/>
  <c r="P49" i="82" s="1"/>
  <c r="R48" i="82"/>
  <c r="P48" i="82"/>
  <c r="M48" i="82"/>
  <c r="R47" i="82"/>
  <c r="M47" i="82"/>
  <c r="P47" i="82" s="1"/>
  <c r="R46" i="82"/>
  <c r="P46" i="82"/>
  <c r="M46" i="82"/>
  <c r="R45" i="82"/>
  <c r="M45" i="82"/>
  <c r="P45" i="82" s="1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M38" i="82"/>
  <c r="P38" i="82" s="1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P23" i="82"/>
  <c r="M23" i="82"/>
  <c r="R22" i="82"/>
  <c r="M22" i="82"/>
  <c r="P22" i="82" s="1"/>
  <c r="R21" i="82"/>
  <c r="P21" i="82"/>
  <c r="M21" i="82"/>
  <c r="R20" i="82"/>
  <c r="M20" i="82"/>
  <c r="P20" i="82" s="1"/>
  <c r="R19" i="82"/>
  <c r="P19" i="82"/>
  <c r="M19" i="82"/>
  <c r="R18" i="82"/>
  <c r="M18" i="82"/>
  <c r="P18" i="82" s="1"/>
  <c r="R17" i="82"/>
  <c r="P17" i="82"/>
  <c r="M17" i="82"/>
  <c r="R16" i="82"/>
  <c r="M16" i="82"/>
  <c r="P16" i="82" s="1"/>
  <c r="R15" i="82"/>
  <c r="M15" i="82"/>
  <c r="P15" i="82" s="1"/>
  <c r="R14" i="82"/>
  <c r="M14" i="82"/>
  <c r="P14" i="82" s="1"/>
  <c r="R13" i="82"/>
  <c r="M13" i="82"/>
  <c r="P13" i="82" s="1"/>
  <c r="R12" i="82"/>
  <c r="M12" i="82"/>
  <c r="P12" i="82" s="1"/>
  <c r="R11" i="82"/>
  <c r="P11" i="82"/>
  <c r="M11" i="82"/>
  <c r="R10" i="82"/>
  <c r="M10" i="82"/>
  <c r="P10" i="82" s="1"/>
  <c r="R9" i="82"/>
  <c r="P9" i="82"/>
  <c r="M9" i="82"/>
  <c r="R8" i="82"/>
  <c r="M8" i="82"/>
  <c r="P8" i="82" s="1"/>
  <c r="R7" i="82"/>
  <c r="P7" i="82"/>
  <c r="M7" i="82"/>
  <c r="R6" i="82"/>
  <c r="M6" i="82"/>
  <c r="P6" i="82" s="1"/>
  <c r="R5" i="82"/>
  <c r="P5" i="82"/>
  <c r="M5" i="82"/>
  <c r="N233" i="81"/>
  <c r="S9" i="8" s="1"/>
  <c r="N230" i="81"/>
  <c r="M227" i="81"/>
  <c r="R225" i="81"/>
  <c r="M225" i="81"/>
  <c r="P225" i="81" s="1"/>
  <c r="R224" i="81"/>
  <c r="P224" i="81"/>
  <c r="M224" i="81"/>
  <c r="R223" i="81"/>
  <c r="M223" i="81"/>
  <c r="P223" i="81" s="1"/>
  <c r="R222" i="81"/>
  <c r="M222" i="81"/>
  <c r="P222" i="81" s="1"/>
  <c r="R221" i="81"/>
  <c r="P221" i="81"/>
  <c r="M221" i="81"/>
  <c r="R220" i="81"/>
  <c r="M220" i="81"/>
  <c r="P220" i="81" s="1"/>
  <c r="R219" i="81"/>
  <c r="M219" i="81"/>
  <c r="P219" i="81" s="1"/>
  <c r="R218" i="81"/>
  <c r="M218" i="81"/>
  <c r="P218" i="81" s="1"/>
  <c r="R217" i="81"/>
  <c r="M217" i="81"/>
  <c r="P217" i="81" s="1"/>
  <c r="R216" i="81"/>
  <c r="M216" i="81"/>
  <c r="P216" i="81" s="1"/>
  <c r="R215" i="81"/>
  <c r="M215" i="81"/>
  <c r="P215" i="81" s="1"/>
  <c r="R214" i="81"/>
  <c r="M214" i="81"/>
  <c r="P214" i="81" s="1"/>
  <c r="R213" i="81"/>
  <c r="P213" i="81"/>
  <c r="M213" i="81"/>
  <c r="R212" i="81"/>
  <c r="P212" i="81"/>
  <c r="M212" i="81"/>
  <c r="R211" i="81"/>
  <c r="M211" i="81"/>
  <c r="P211" i="81" s="1"/>
  <c r="R210" i="81"/>
  <c r="P210" i="81"/>
  <c r="M210" i="81"/>
  <c r="R209" i="81"/>
  <c r="M209" i="81"/>
  <c r="P209" i="81" s="1"/>
  <c r="R208" i="81"/>
  <c r="P208" i="81"/>
  <c r="M208" i="81"/>
  <c r="R207" i="81"/>
  <c r="M207" i="81"/>
  <c r="P207" i="81" s="1"/>
  <c r="R206" i="81"/>
  <c r="M206" i="81"/>
  <c r="P206" i="81" s="1"/>
  <c r="R205" i="81"/>
  <c r="P205" i="81"/>
  <c r="M205" i="81"/>
  <c r="R204" i="81"/>
  <c r="P204" i="81"/>
  <c r="M204" i="81"/>
  <c r="R203" i="81"/>
  <c r="M203" i="81"/>
  <c r="P203" i="81" s="1"/>
  <c r="R202" i="81"/>
  <c r="P202" i="81"/>
  <c r="M202" i="81"/>
  <c r="R201" i="81"/>
  <c r="M201" i="81"/>
  <c r="P201" i="81" s="1"/>
  <c r="R200" i="81"/>
  <c r="P200" i="81"/>
  <c r="M200" i="81"/>
  <c r="R199" i="81"/>
  <c r="M199" i="81"/>
  <c r="P199" i="81" s="1"/>
  <c r="R198" i="81"/>
  <c r="M198" i="81"/>
  <c r="P198" i="81" s="1"/>
  <c r="R197" i="81"/>
  <c r="P197" i="81"/>
  <c r="M197" i="81"/>
  <c r="R196" i="81"/>
  <c r="P196" i="81"/>
  <c r="M196" i="81"/>
  <c r="R195" i="81"/>
  <c r="M195" i="81"/>
  <c r="P195" i="81" s="1"/>
  <c r="R194" i="81"/>
  <c r="P194" i="81"/>
  <c r="M194" i="81"/>
  <c r="R193" i="81"/>
  <c r="M193" i="81"/>
  <c r="P193" i="81" s="1"/>
  <c r="R192" i="81"/>
  <c r="P192" i="81"/>
  <c r="M192" i="81"/>
  <c r="R191" i="81"/>
  <c r="M191" i="81"/>
  <c r="P191" i="81" s="1"/>
  <c r="R190" i="81"/>
  <c r="M190" i="81"/>
  <c r="P190" i="81" s="1"/>
  <c r="R189" i="81"/>
  <c r="P189" i="81"/>
  <c r="M189" i="81"/>
  <c r="R188" i="81"/>
  <c r="P188" i="81"/>
  <c r="M188" i="81"/>
  <c r="R187" i="81"/>
  <c r="M187" i="81"/>
  <c r="P187" i="81" s="1"/>
  <c r="R186" i="81"/>
  <c r="M186" i="81"/>
  <c r="P186" i="81" s="1"/>
  <c r="R185" i="81"/>
  <c r="M185" i="81"/>
  <c r="P185" i="81" s="1"/>
  <c r="R184" i="81"/>
  <c r="P184" i="81"/>
  <c r="M184" i="81"/>
  <c r="R183" i="81"/>
  <c r="M183" i="81"/>
  <c r="P183" i="81" s="1"/>
  <c r="R182" i="81"/>
  <c r="M182" i="81"/>
  <c r="P182" i="81" s="1"/>
  <c r="R181" i="81"/>
  <c r="M181" i="81"/>
  <c r="P181" i="81" s="1"/>
  <c r="R180" i="81"/>
  <c r="M180" i="81"/>
  <c r="P180" i="81" s="1"/>
  <c r="R179" i="81"/>
  <c r="M179" i="81"/>
  <c r="P179" i="81" s="1"/>
  <c r="R178" i="81"/>
  <c r="M178" i="81"/>
  <c r="P178" i="81" s="1"/>
  <c r="R177" i="81"/>
  <c r="M177" i="81"/>
  <c r="P177" i="81" s="1"/>
  <c r="R176" i="81"/>
  <c r="M176" i="81"/>
  <c r="P176" i="81" s="1"/>
  <c r="R175" i="81"/>
  <c r="M175" i="81"/>
  <c r="P175" i="81" s="1"/>
  <c r="R174" i="81"/>
  <c r="P174" i="81"/>
  <c r="M174" i="81"/>
  <c r="R173" i="81"/>
  <c r="M173" i="81"/>
  <c r="P173" i="81" s="1"/>
  <c r="R172" i="81"/>
  <c r="M172" i="81"/>
  <c r="P172" i="81" s="1"/>
  <c r="R171" i="81"/>
  <c r="M171" i="81"/>
  <c r="P171" i="81" s="1"/>
  <c r="R170" i="81"/>
  <c r="P170" i="81"/>
  <c r="M170" i="81"/>
  <c r="R169" i="81"/>
  <c r="M169" i="81"/>
  <c r="P169" i="81" s="1"/>
  <c r="R168" i="81"/>
  <c r="M168" i="81"/>
  <c r="P168" i="81" s="1"/>
  <c r="R167" i="81"/>
  <c r="M167" i="81"/>
  <c r="P167" i="81" s="1"/>
  <c r="R166" i="81"/>
  <c r="P166" i="81"/>
  <c r="M166" i="81"/>
  <c r="R165" i="81"/>
  <c r="M165" i="81"/>
  <c r="P165" i="81" s="1"/>
  <c r="R164" i="81"/>
  <c r="P164" i="81"/>
  <c r="M164" i="81"/>
  <c r="R163" i="81"/>
  <c r="M163" i="81"/>
  <c r="P163" i="81" s="1"/>
  <c r="R162" i="81"/>
  <c r="P162" i="81"/>
  <c r="M162" i="81"/>
  <c r="R161" i="81"/>
  <c r="M161" i="81"/>
  <c r="P161" i="81" s="1"/>
  <c r="R160" i="81"/>
  <c r="P160" i="81"/>
  <c r="M160" i="81"/>
  <c r="R159" i="81"/>
  <c r="M159" i="81"/>
  <c r="P159" i="81" s="1"/>
  <c r="R158" i="81"/>
  <c r="M158" i="81"/>
  <c r="P158" i="81" s="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R129" i="8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R116" i="81"/>
  <c r="M116" i="81"/>
  <c r="P116" i="81" s="1"/>
  <c r="R115" i="81"/>
  <c r="M115" i="81"/>
  <c r="P115" i="81" s="1"/>
  <c r="M114" i="81"/>
  <c r="P114" i="81" s="1"/>
  <c r="R113" i="81"/>
  <c r="P113" i="81"/>
  <c r="M113" i="81"/>
  <c r="R112" i="81"/>
  <c r="M112" i="81"/>
  <c r="P112" i="81" s="1"/>
  <c r="R111" i="81"/>
  <c r="P111" i="81"/>
  <c r="M111" i="81"/>
  <c r="R110" i="81"/>
  <c r="M110" i="81"/>
  <c r="P110" i="81" s="1"/>
  <c r="R109" i="81"/>
  <c r="P109" i="81"/>
  <c r="M109" i="81"/>
  <c r="R108" i="81"/>
  <c r="M108" i="81"/>
  <c r="P108" i="81" s="1"/>
  <c r="R107" i="81"/>
  <c r="P107" i="81"/>
  <c r="M107" i="81"/>
  <c r="R106" i="81"/>
  <c r="M106" i="81"/>
  <c r="P106" i="81" s="1"/>
  <c r="R105" i="81"/>
  <c r="P105" i="81"/>
  <c r="M105" i="81"/>
  <c r="R104" i="81"/>
  <c r="M104" i="81"/>
  <c r="P104" i="81" s="1"/>
  <c r="R103" i="81"/>
  <c r="P103" i="81"/>
  <c r="M103" i="81"/>
  <c r="R102" i="81"/>
  <c r="M102" i="81"/>
  <c r="P102" i="81" s="1"/>
  <c r="R101" i="81"/>
  <c r="M101" i="81"/>
  <c r="P101" i="81" s="1"/>
  <c r="M100" i="81"/>
  <c r="P100" i="81" s="1"/>
  <c r="R99" i="81"/>
  <c r="M99" i="81"/>
  <c r="P99" i="81" s="1"/>
  <c r="R98" i="81"/>
  <c r="M98" i="81"/>
  <c r="P98" i="81" s="1"/>
  <c r="R97" i="81"/>
  <c r="M97" i="81"/>
  <c r="P97" i="81" s="1"/>
  <c r="R96" i="81"/>
  <c r="P96" i="81"/>
  <c r="M96" i="81"/>
  <c r="M95" i="81"/>
  <c r="P95" i="81" s="1"/>
  <c r="R94" i="81"/>
  <c r="M94" i="81"/>
  <c r="P94" i="81" s="1"/>
  <c r="R93" i="81"/>
  <c r="M93" i="81"/>
  <c r="P93" i="81" s="1"/>
  <c r="R92" i="81"/>
  <c r="M92" i="81"/>
  <c r="P92" i="81" s="1"/>
  <c r="R91" i="81"/>
  <c r="P91" i="81"/>
  <c r="M91" i="81"/>
  <c r="R90" i="81"/>
  <c r="M90" i="81"/>
  <c r="P90" i="81" s="1"/>
  <c r="R89" i="81"/>
  <c r="P89" i="81"/>
  <c r="M89" i="81"/>
  <c r="R88" i="81"/>
  <c r="M88" i="81"/>
  <c r="P88" i="81" s="1"/>
  <c r="R86" i="81"/>
  <c r="M86" i="81"/>
  <c r="P86" i="81" s="1"/>
  <c r="R85" i="81"/>
  <c r="M85" i="81"/>
  <c r="P85" i="81" s="1"/>
  <c r="R84" i="81"/>
  <c r="M84" i="81"/>
  <c r="P84" i="81" s="1"/>
  <c r="R83" i="81"/>
  <c r="M83" i="81"/>
  <c r="P83" i="81" s="1"/>
  <c r="R82" i="81"/>
  <c r="P82" i="81"/>
  <c r="M82" i="81"/>
  <c r="R81" i="81"/>
  <c r="M81" i="81"/>
  <c r="P81" i="81" s="1"/>
  <c r="R80" i="81"/>
  <c r="M80" i="81"/>
  <c r="P80" i="81" s="1"/>
  <c r="R79" i="81"/>
  <c r="M79" i="81"/>
  <c r="P79" i="81" s="1"/>
  <c r="R78" i="81"/>
  <c r="P78" i="81"/>
  <c r="M78" i="81"/>
  <c r="R77" i="81"/>
  <c r="M77" i="81"/>
  <c r="P77" i="81" s="1"/>
  <c r="R76" i="81"/>
  <c r="P76" i="81"/>
  <c r="M76" i="81"/>
  <c r="R75" i="81"/>
  <c r="M75" i="81"/>
  <c r="P75" i="81" s="1"/>
  <c r="P74" i="81"/>
  <c r="M74" i="81"/>
  <c r="R73" i="81"/>
  <c r="P73" i="81"/>
  <c r="M73" i="81"/>
  <c r="R72" i="81"/>
  <c r="M72" i="81"/>
  <c r="P72" i="81" s="1"/>
  <c r="R71" i="81"/>
  <c r="P71" i="81"/>
  <c r="M71" i="81"/>
  <c r="R70" i="81"/>
  <c r="M70" i="81"/>
  <c r="P70" i="81" s="1"/>
  <c r="R69" i="81"/>
  <c r="P69" i="81"/>
  <c r="M69" i="81"/>
  <c r="R68" i="81"/>
  <c r="M68" i="81"/>
  <c r="P68" i="81" s="1"/>
  <c r="R67" i="81"/>
  <c r="M67" i="81"/>
  <c r="P67" i="81" s="1"/>
  <c r="R66" i="81"/>
  <c r="M66" i="81"/>
  <c r="P66" i="81" s="1"/>
  <c r="R65" i="81"/>
  <c r="M65" i="81"/>
  <c r="P65" i="81" s="1"/>
  <c r="R64" i="81"/>
  <c r="M64" i="81"/>
  <c r="P64" i="81" s="1"/>
  <c r="R63" i="81"/>
  <c r="P63" i="81"/>
  <c r="M63" i="81"/>
  <c r="R62" i="81"/>
  <c r="M62" i="81"/>
  <c r="P62" i="81" s="1"/>
  <c r="R61" i="81"/>
  <c r="M61" i="81"/>
  <c r="P61" i="81" s="1"/>
  <c r="R60" i="81"/>
  <c r="P60" i="81"/>
  <c r="M60" i="81"/>
  <c r="R59" i="81"/>
  <c r="M59" i="81"/>
  <c r="P59" i="81" s="1"/>
  <c r="R58" i="81"/>
  <c r="M58" i="81"/>
  <c r="P58" i="81" s="1"/>
  <c r="R57" i="81"/>
  <c r="P57" i="81"/>
  <c r="M57" i="81"/>
  <c r="R56" i="81"/>
  <c r="M56" i="81"/>
  <c r="P56" i="81" s="1"/>
  <c r="R55" i="81"/>
  <c r="M55" i="81"/>
  <c r="P55" i="81" s="1"/>
  <c r="R54" i="81"/>
  <c r="M54" i="81"/>
  <c r="P54" i="81" s="1"/>
  <c r="R53" i="81"/>
  <c r="M53" i="81"/>
  <c r="P53" i="81" s="1"/>
  <c r="R52" i="81"/>
  <c r="M52" i="81"/>
  <c r="P52" i="81" s="1"/>
  <c r="R51" i="81"/>
  <c r="P51" i="81"/>
  <c r="M51" i="81"/>
  <c r="R50" i="81"/>
  <c r="M50" i="81"/>
  <c r="P50" i="81" s="1"/>
  <c r="R49" i="81"/>
  <c r="P49" i="81"/>
  <c r="M49" i="81"/>
  <c r="R48" i="81"/>
  <c r="M48" i="81"/>
  <c r="P48" i="81" s="1"/>
  <c r="R47" i="81"/>
  <c r="M47" i="81"/>
  <c r="P47" i="81" s="1"/>
  <c r="R46" i="81"/>
  <c r="M46" i="81"/>
  <c r="P46" i="81" s="1"/>
  <c r="R45" i="81"/>
  <c r="M45" i="81"/>
  <c r="P45" i="81" s="1"/>
  <c r="M44" i="81"/>
  <c r="P44" i="81" s="1"/>
  <c r="R43" i="81"/>
  <c r="M43" i="81"/>
  <c r="P43" i="81" s="1"/>
  <c r="R42" i="81"/>
  <c r="P42" i="81"/>
  <c r="M42" i="81"/>
  <c r="R41" i="81"/>
  <c r="M41" i="81"/>
  <c r="P41" i="81" s="1"/>
  <c r="R40" i="81"/>
  <c r="M40" i="81"/>
  <c r="P40" i="81" s="1"/>
  <c r="R39" i="81"/>
  <c r="P39" i="81"/>
  <c r="M39" i="81"/>
  <c r="R38" i="81"/>
  <c r="M38" i="81"/>
  <c r="P38" i="81" s="1"/>
  <c r="R37" i="81"/>
  <c r="P37" i="81"/>
  <c r="M37" i="81"/>
  <c r="R36" i="81"/>
  <c r="M36" i="81"/>
  <c r="P36" i="81" s="1"/>
  <c r="R35" i="81"/>
  <c r="P35" i="81"/>
  <c r="M35" i="81"/>
  <c r="R34" i="81"/>
  <c r="P34" i="81"/>
  <c r="M34" i="81"/>
  <c r="R33" i="81"/>
  <c r="P33" i="81"/>
  <c r="M33" i="81"/>
  <c r="R32" i="81"/>
  <c r="P32" i="81"/>
  <c r="M32" i="81"/>
  <c r="R31" i="81"/>
  <c r="M31" i="81"/>
  <c r="P31" i="81" s="1"/>
  <c r="R30" i="81"/>
  <c r="M30" i="81"/>
  <c r="P30" i="81" s="1"/>
  <c r="R29" i="81"/>
  <c r="M29" i="81"/>
  <c r="P29" i="81" s="1"/>
  <c r="R28" i="81"/>
  <c r="M28" i="81"/>
  <c r="P28" i="81" s="1"/>
  <c r="R27" i="81"/>
  <c r="M27" i="81"/>
  <c r="P27" i="81" s="1"/>
  <c r="R26" i="81"/>
  <c r="P26" i="81"/>
  <c r="M26" i="81"/>
  <c r="R25" i="81"/>
  <c r="M25" i="81"/>
  <c r="P25" i="81" s="1"/>
  <c r="R24" i="81"/>
  <c r="P24" i="81"/>
  <c r="M24" i="81"/>
  <c r="R23" i="81"/>
  <c r="M23" i="81"/>
  <c r="P23" i="81" s="1"/>
  <c r="R22" i="81"/>
  <c r="M22" i="81"/>
  <c r="P22" i="81" s="1"/>
  <c r="R21" i="81"/>
  <c r="P21" i="81"/>
  <c r="M21" i="81"/>
  <c r="R20" i="81"/>
  <c r="P20" i="81"/>
  <c r="M20" i="81"/>
  <c r="R19" i="81"/>
  <c r="M19" i="81"/>
  <c r="P19" i="81" s="1"/>
  <c r="R18" i="81"/>
  <c r="M18" i="81"/>
  <c r="P18" i="81" s="1"/>
  <c r="R17" i="81"/>
  <c r="M17" i="81"/>
  <c r="P17" i="81" s="1"/>
  <c r="R16" i="81"/>
  <c r="M16" i="81"/>
  <c r="P16" i="81" s="1"/>
  <c r="R15" i="81"/>
  <c r="M15" i="81"/>
  <c r="P15" i="81" s="1"/>
  <c r="R14" i="81"/>
  <c r="P14" i="81"/>
  <c r="M14" i="81"/>
  <c r="R13" i="81"/>
  <c r="M13" i="81"/>
  <c r="P13" i="81" s="1"/>
  <c r="R12" i="81"/>
  <c r="M12" i="81"/>
  <c r="P12" i="81" s="1"/>
  <c r="R11" i="81"/>
  <c r="M11" i="81"/>
  <c r="P11" i="81" s="1"/>
  <c r="R10" i="81"/>
  <c r="P10" i="81"/>
  <c r="M10" i="81"/>
  <c r="R9" i="81"/>
  <c r="M9" i="81"/>
  <c r="P9" i="81" s="1"/>
  <c r="R8" i="81"/>
  <c r="P8" i="81"/>
  <c r="M8" i="81"/>
  <c r="R7" i="81"/>
  <c r="M7" i="81"/>
  <c r="P7" i="81" s="1"/>
  <c r="R6" i="81"/>
  <c r="M6" i="81"/>
  <c r="P6" i="81" s="1"/>
  <c r="R5" i="81"/>
  <c r="M5" i="81"/>
  <c r="P5" i="81" s="1"/>
  <c r="N233" i="80"/>
  <c r="S8" i="8" s="1"/>
  <c r="N230" i="80"/>
  <c r="W8" i="8" s="1"/>
  <c r="M227" i="80"/>
  <c r="R225" i="80"/>
  <c r="M225" i="80"/>
  <c r="P225" i="80" s="1"/>
  <c r="R224" i="80"/>
  <c r="M224" i="80"/>
  <c r="P224" i="80" s="1"/>
  <c r="R223" i="80"/>
  <c r="M223" i="80"/>
  <c r="P223" i="80" s="1"/>
  <c r="R222" i="80"/>
  <c r="M222" i="80"/>
  <c r="P222" i="80" s="1"/>
  <c r="R221" i="80"/>
  <c r="M221" i="80"/>
  <c r="P221" i="80" s="1"/>
  <c r="R220" i="80"/>
  <c r="M220" i="80"/>
  <c r="P220" i="80" s="1"/>
  <c r="R219" i="80"/>
  <c r="M219" i="80"/>
  <c r="P219" i="80" s="1"/>
  <c r="R218" i="80"/>
  <c r="M218" i="80"/>
  <c r="P218" i="80" s="1"/>
  <c r="R217" i="80"/>
  <c r="M217" i="80"/>
  <c r="P217" i="80" s="1"/>
  <c r="R216" i="80"/>
  <c r="M216" i="80"/>
  <c r="P216" i="80" s="1"/>
  <c r="R215" i="80"/>
  <c r="M215" i="80"/>
  <c r="P215" i="80" s="1"/>
  <c r="R214" i="80"/>
  <c r="M214" i="80"/>
  <c r="P214" i="80" s="1"/>
  <c r="R213" i="80"/>
  <c r="M213" i="80"/>
  <c r="P213" i="80" s="1"/>
  <c r="R212" i="80"/>
  <c r="M212" i="80"/>
  <c r="P212" i="80" s="1"/>
  <c r="R211" i="80"/>
  <c r="M211" i="80"/>
  <c r="P211" i="80" s="1"/>
  <c r="R210" i="80"/>
  <c r="M210" i="80"/>
  <c r="P210" i="80" s="1"/>
  <c r="R209" i="80"/>
  <c r="M209" i="80"/>
  <c r="P209" i="80" s="1"/>
  <c r="R208" i="80"/>
  <c r="M208" i="80"/>
  <c r="P208" i="80" s="1"/>
  <c r="R207" i="80"/>
  <c r="M207" i="80"/>
  <c r="P207" i="80" s="1"/>
  <c r="R206" i="80"/>
  <c r="M206" i="80"/>
  <c r="P206" i="80" s="1"/>
  <c r="R205" i="80"/>
  <c r="M205" i="80"/>
  <c r="P205" i="80" s="1"/>
  <c r="R204" i="80"/>
  <c r="M204" i="80"/>
  <c r="P204" i="80" s="1"/>
  <c r="R203" i="80"/>
  <c r="M203" i="80"/>
  <c r="P203" i="80" s="1"/>
  <c r="R202" i="80"/>
  <c r="M202" i="80"/>
  <c r="P202" i="80" s="1"/>
  <c r="R201" i="80"/>
  <c r="M201" i="80"/>
  <c r="P201" i="80" s="1"/>
  <c r="R200" i="80"/>
  <c r="M200" i="80"/>
  <c r="P200" i="80" s="1"/>
  <c r="R199" i="80"/>
  <c r="M199" i="80"/>
  <c r="P199" i="80" s="1"/>
  <c r="R198" i="80"/>
  <c r="M198" i="80"/>
  <c r="P198" i="80" s="1"/>
  <c r="R197" i="80"/>
  <c r="M197" i="80"/>
  <c r="P197" i="80" s="1"/>
  <c r="R196" i="80"/>
  <c r="M196" i="80"/>
  <c r="P196" i="80" s="1"/>
  <c r="R195" i="80"/>
  <c r="M195" i="80"/>
  <c r="P195" i="80" s="1"/>
  <c r="R194" i="80"/>
  <c r="M194" i="80"/>
  <c r="P194" i="80" s="1"/>
  <c r="R193" i="80"/>
  <c r="M193" i="80"/>
  <c r="P193" i="80" s="1"/>
  <c r="R192" i="80"/>
  <c r="P192" i="80"/>
  <c r="M192" i="80"/>
  <c r="R191" i="80"/>
  <c r="M191" i="80"/>
  <c r="P191" i="80" s="1"/>
  <c r="R190" i="80"/>
  <c r="M190" i="80"/>
  <c r="P190" i="80" s="1"/>
  <c r="R189" i="80"/>
  <c r="M189" i="80"/>
  <c r="P189" i="80" s="1"/>
  <c r="R188" i="80"/>
  <c r="M188" i="80"/>
  <c r="P188" i="80" s="1"/>
  <c r="R187" i="80"/>
  <c r="M187" i="80"/>
  <c r="P187" i="80" s="1"/>
  <c r="R186" i="80"/>
  <c r="M186" i="80"/>
  <c r="P186" i="80" s="1"/>
  <c r="R185" i="80"/>
  <c r="M185" i="80"/>
  <c r="P185" i="80" s="1"/>
  <c r="R184" i="80"/>
  <c r="M184" i="80"/>
  <c r="P184" i="80" s="1"/>
  <c r="R183" i="80"/>
  <c r="M183" i="80"/>
  <c r="P183" i="80" s="1"/>
  <c r="R182" i="80"/>
  <c r="M182" i="80"/>
  <c r="P182" i="80" s="1"/>
  <c r="R181" i="80"/>
  <c r="M181" i="80"/>
  <c r="P181" i="80" s="1"/>
  <c r="R180" i="80"/>
  <c r="M180" i="80"/>
  <c r="P180" i="80" s="1"/>
  <c r="R179" i="80"/>
  <c r="M179" i="80"/>
  <c r="P179" i="80" s="1"/>
  <c r="R178" i="80"/>
  <c r="M178" i="80"/>
  <c r="P178" i="80" s="1"/>
  <c r="R177" i="80"/>
  <c r="M177" i="80"/>
  <c r="P177" i="80" s="1"/>
  <c r="R176" i="80"/>
  <c r="M176" i="80"/>
  <c r="P176" i="80" s="1"/>
  <c r="R175" i="80"/>
  <c r="M175" i="80"/>
  <c r="P175" i="80" s="1"/>
  <c r="R174" i="80"/>
  <c r="M174" i="80"/>
  <c r="P174" i="80" s="1"/>
  <c r="R173" i="80"/>
  <c r="M173" i="80"/>
  <c r="P173" i="80" s="1"/>
  <c r="R172" i="80"/>
  <c r="M172" i="80"/>
  <c r="P172" i="80" s="1"/>
  <c r="R171" i="80"/>
  <c r="M171" i="80"/>
  <c r="P171" i="80" s="1"/>
  <c r="R170" i="80"/>
  <c r="M170" i="80"/>
  <c r="P170" i="80" s="1"/>
  <c r="R169" i="80"/>
  <c r="M169" i="80"/>
  <c r="P169" i="80" s="1"/>
  <c r="R168" i="80"/>
  <c r="M168" i="80"/>
  <c r="P168" i="80" s="1"/>
  <c r="R167" i="80"/>
  <c r="M167" i="80"/>
  <c r="P167" i="80" s="1"/>
  <c r="R166" i="80"/>
  <c r="M166" i="80"/>
  <c r="P166" i="80" s="1"/>
  <c r="R165" i="80"/>
  <c r="M165" i="80"/>
  <c r="P165" i="80" s="1"/>
  <c r="R164" i="80"/>
  <c r="M164" i="80"/>
  <c r="P164" i="80" s="1"/>
  <c r="R163" i="80"/>
  <c r="M163" i="80"/>
  <c r="P163" i="80" s="1"/>
  <c r="R162" i="80"/>
  <c r="M162" i="80"/>
  <c r="P162" i="80" s="1"/>
  <c r="R161" i="80"/>
  <c r="M161" i="80"/>
  <c r="P161" i="80" s="1"/>
  <c r="R160" i="80"/>
  <c r="M160" i="80"/>
  <c r="P160" i="80" s="1"/>
  <c r="R159" i="80"/>
  <c r="M159" i="80"/>
  <c r="P159" i="80" s="1"/>
  <c r="R158" i="80"/>
  <c r="M158" i="80"/>
  <c r="P158" i="80" s="1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R129" i="80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R116" i="80"/>
  <c r="M116" i="80"/>
  <c r="P116" i="80" s="1"/>
  <c r="R115" i="80"/>
  <c r="M115" i="80"/>
  <c r="P115" i="80" s="1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R109" i="80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R102" i="80"/>
  <c r="M102" i="80"/>
  <c r="P102" i="80" s="1"/>
  <c r="R101" i="80"/>
  <c r="M101" i="80"/>
  <c r="P101" i="80" s="1"/>
  <c r="M100" i="80"/>
  <c r="P100" i="80" s="1"/>
  <c r="R99" i="80"/>
  <c r="M99" i="80"/>
  <c r="P99" i="80" s="1"/>
  <c r="R98" i="80"/>
  <c r="M98" i="80"/>
  <c r="P98" i="80" s="1"/>
  <c r="R97" i="80"/>
  <c r="M97" i="80"/>
  <c r="P97" i="80" s="1"/>
  <c r="R96" i="80"/>
  <c r="M96" i="80"/>
  <c r="P96" i="80" s="1"/>
  <c r="M95" i="80"/>
  <c r="P95" i="80" s="1"/>
  <c r="R94" i="80"/>
  <c r="M94" i="80"/>
  <c r="P94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9" i="80"/>
  <c r="M89" i="80"/>
  <c r="P89" i="80" s="1"/>
  <c r="R88" i="80"/>
  <c r="M88" i="80"/>
  <c r="P88" i="80" s="1"/>
  <c r="R86" i="80"/>
  <c r="M86" i="80"/>
  <c r="P86" i="80" s="1"/>
  <c r="R85" i="80"/>
  <c r="M85" i="80"/>
  <c r="P85" i="80" s="1"/>
  <c r="R84" i="80"/>
  <c r="M84" i="80"/>
  <c r="P84" i="80" s="1"/>
  <c r="R83" i="80"/>
  <c r="M83" i="80"/>
  <c r="P83" i="80" s="1"/>
  <c r="R82" i="80"/>
  <c r="M82" i="80"/>
  <c r="P82" i="80" s="1"/>
  <c r="R81" i="80"/>
  <c r="M81" i="80"/>
  <c r="P81" i="80" s="1"/>
  <c r="R80" i="80"/>
  <c r="M80" i="80"/>
  <c r="P80" i="80" s="1"/>
  <c r="R79" i="80"/>
  <c r="M79" i="80"/>
  <c r="P79" i="80" s="1"/>
  <c r="R78" i="80"/>
  <c r="M78" i="80"/>
  <c r="P78" i="80" s="1"/>
  <c r="R77" i="80"/>
  <c r="M77" i="80"/>
  <c r="P77" i="80" s="1"/>
  <c r="R76" i="80"/>
  <c r="M76" i="80"/>
  <c r="P76" i="80" s="1"/>
  <c r="R75" i="80"/>
  <c r="M75" i="80"/>
  <c r="P75" i="80" s="1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R45" i="80"/>
  <c r="M45" i="80"/>
  <c r="P45" i="80" s="1"/>
  <c r="M44" i="80"/>
  <c r="P44" i="80" s="1"/>
  <c r="R43" i="80"/>
  <c r="M43" i="80"/>
  <c r="P43" i="80" s="1"/>
  <c r="R42" i="80"/>
  <c r="M42" i="80"/>
  <c r="P42" i="80" s="1"/>
  <c r="R41" i="80"/>
  <c r="M41" i="80"/>
  <c r="P41" i="80" s="1"/>
  <c r="R40" i="80"/>
  <c r="M40" i="80"/>
  <c r="P40" i="80" s="1"/>
  <c r="R39" i="80"/>
  <c r="M39" i="80"/>
  <c r="P39" i="80" s="1"/>
  <c r="R38" i="80"/>
  <c r="M38" i="80"/>
  <c r="P38" i="80" s="1"/>
  <c r="R37" i="80"/>
  <c r="M37" i="80"/>
  <c r="P37" i="80" s="1"/>
  <c r="R36" i="80"/>
  <c r="M36" i="80"/>
  <c r="P36" i="80" s="1"/>
  <c r="R35" i="80"/>
  <c r="M35" i="80"/>
  <c r="P35" i="80" s="1"/>
  <c r="R34" i="80"/>
  <c r="M34" i="80"/>
  <c r="P34" i="80" s="1"/>
  <c r="R33" i="80"/>
  <c r="M33" i="80"/>
  <c r="P33" i="80" s="1"/>
  <c r="R32" i="80"/>
  <c r="M32" i="80"/>
  <c r="P32" i="80" s="1"/>
  <c r="R31" i="80"/>
  <c r="M31" i="80"/>
  <c r="P31" i="80" s="1"/>
  <c r="R30" i="80"/>
  <c r="M30" i="80"/>
  <c r="P30" i="80" s="1"/>
  <c r="R29" i="80"/>
  <c r="M29" i="80"/>
  <c r="P29" i="80" s="1"/>
  <c r="R28" i="80"/>
  <c r="M28" i="80"/>
  <c r="P28" i="80" s="1"/>
  <c r="R27" i="80"/>
  <c r="M27" i="80"/>
  <c r="P27" i="80" s="1"/>
  <c r="R26" i="80"/>
  <c r="M26" i="80"/>
  <c r="P26" i="80" s="1"/>
  <c r="R25" i="80"/>
  <c r="M25" i="80"/>
  <c r="P25" i="80" s="1"/>
  <c r="R24" i="80"/>
  <c r="M24" i="80"/>
  <c r="P24" i="80" s="1"/>
  <c r="R23" i="80"/>
  <c r="M23" i="80"/>
  <c r="P23" i="80" s="1"/>
  <c r="R22" i="80"/>
  <c r="M22" i="80"/>
  <c r="P22" i="80" s="1"/>
  <c r="R21" i="80"/>
  <c r="M21" i="80"/>
  <c r="P21" i="80" s="1"/>
  <c r="R20" i="80"/>
  <c r="M20" i="80"/>
  <c r="P20" i="80" s="1"/>
  <c r="R19" i="80"/>
  <c r="M19" i="80"/>
  <c r="P19" i="80" s="1"/>
  <c r="R18" i="80"/>
  <c r="M18" i="80"/>
  <c r="P18" i="80" s="1"/>
  <c r="R17" i="80"/>
  <c r="M17" i="80"/>
  <c r="P17" i="80" s="1"/>
  <c r="R16" i="80"/>
  <c r="M16" i="80"/>
  <c r="P16" i="80" s="1"/>
  <c r="R15" i="80"/>
  <c r="M15" i="80"/>
  <c r="P15" i="80" s="1"/>
  <c r="R14" i="80"/>
  <c r="M14" i="80"/>
  <c r="P14" i="80" s="1"/>
  <c r="R13" i="80"/>
  <c r="M13" i="80"/>
  <c r="P13" i="80" s="1"/>
  <c r="R12" i="80"/>
  <c r="M12" i="80"/>
  <c r="P12" i="80" s="1"/>
  <c r="R11" i="80"/>
  <c r="M11" i="80"/>
  <c r="P11" i="80" s="1"/>
  <c r="R10" i="80"/>
  <c r="M10" i="80"/>
  <c r="P10" i="80" s="1"/>
  <c r="R9" i="80"/>
  <c r="M9" i="80"/>
  <c r="P9" i="80" s="1"/>
  <c r="R8" i="80"/>
  <c r="M8" i="80"/>
  <c r="P8" i="80" s="1"/>
  <c r="R7" i="80"/>
  <c r="M7" i="80"/>
  <c r="P7" i="80" s="1"/>
  <c r="R6" i="80"/>
  <c r="M6" i="80"/>
  <c r="P6" i="80" s="1"/>
  <c r="R5" i="80"/>
  <c r="M5" i="80"/>
  <c r="P5" i="80" s="1"/>
  <c r="N233" i="79"/>
  <c r="S7" i="8" s="1"/>
  <c r="N230" i="79"/>
  <c r="M227" i="79"/>
  <c r="R225" i="79"/>
  <c r="P225" i="79"/>
  <c r="M225" i="79"/>
  <c r="R224" i="79"/>
  <c r="M224" i="79"/>
  <c r="P224" i="79" s="1"/>
  <c r="R223" i="79"/>
  <c r="M223" i="79"/>
  <c r="P223" i="79" s="1"/>
  <c r="R222" i="79"/>
  <c r="M222" i="79"/>
  <c r="P222" i="79" s="1"/>
  <c r="R221" i="79"/>
  <c r="M221" i="79"/>
  <c r="P221" i="79" s="1"/>
  <c r="R220" i="79"/>
  <c r="M220" i="79"/>
  <c r="P220" i="79" s="1"/>
  <c r="R219" i="79"/>
  <c r="M219" i="79"/>
  <c r="P219" i="79" s="1"/>
  <c r="R218" i="79"/>
  <c r="M218" i="79"/>
  <c r="P218" i="79" s="1"/>
  <c r="R217" i="79"/>
  <c r="M217" i="79"/>
  <c r="P217" i="79" s="1"/>
  <c r="R216" i="79"/>
  <c r="M216" i="79"/>
  <c r="P216" i="79" s="1"/>
  <c r="R215" i="79"/>
  <c r="M215" i="79"/>
  <c r="P215" i="79" s="1"/>
  <c r="R214" i="79"/>
  <c r="M214" i="79"/>
  <c r="P214" i="79" s="1"/>
  <c r="R213" i="79"/>
  <c r="M213" i="79"/>
  <c r="P213" i="79" s="1"/>
  <c r="R212" i="79"/>
  <c r="M212" i="79"/>
  <c r="P212" i="79" s="1"/>
  <c r="R211" i="79"/>
  <c r="P211" i="79"/>
  <c r="M211" i="79"/>
  <c r="R210" i="79"/>
  <c r="M210" i="79"/>
  <c r="P210" i="79" s="1"/>
  <c r="R209" i="79"/>
  <c r="M209" i="79"/>
  <c r="P209" i="79" s="1"/>
  <c r="R208" i="79"/>
  <c r="M208" i="79"/>
  <c r="P208" i="79" s="1"/>
  <c r="R207" i="79"/>
  <c r="M207" i="79"/>
  <c r="P207" i="79" s="1"/>
  <c r="R206" i="79"/>
  <c r="M206" i="79"/>
  <c r="P206" i="79" s="1"/>
  <c r="R205" i="79"/>
  <c r="M205" i="79"/>
  <c r="P205" i="79" s="1"/>
  <c r="R204" i="79"/>
  <c r="M204" i="79"/>
  <c r="P204" i="79" s="1"/>
  <c r="R203" i="79"/>
  <c r="M203" i="79"/>
  <c r="P203" i="79" s="1"/>
  <c r="R202" i="79"/>
  <c r="M202" i="79"/>
  <c r="P202" i="79" s="1"/>
  <c r="R201" i="79"/>
  <c r="M201" i="79"/>
  <c r="P201" i="79" s="1"/>
  <c r="R200" i="79"/>
  <c r="M200" i="79"/>
  <c r="P200" i="79" s="1"/>
  <c r="R199" i="79"/>
  <c r="M199" i="79"/>
  <c r="P199" i="79" s="1"/>
  <c r="R198" i="79"/>
  <c r="M198" i="79"/>
  <c r="P198" i="79" s="1"/>
  <c r="R197" i="79"/>
  <c r="M197" i="79"/>
  <c r="P197" i="79" s="1"/>
  <c r="R196" i="79"/>
  <c r="M196" i="79"/>
  <c r="P196" i="79" s="1"/>
  <c r="R195" i="79"/>
  <c r="M195" i="79"/>
  <c r="P195" i="79" s="1"/>
  <c r="R194" i="79"/>
  <c r="M194" i="79"/>
  <c r="P194" i="79" s="1"/>
  <c r="R193" i="79"/>
  <c r="M193" i="79"/>
  <c r="P193" i="79" s="1"/>
  <c r="R192" i="79"/>
  <c r="M192" i="79"/>
  <c r="P192" i="79" s="1"/>
  <c r="R191" i="79"/>
  <c r="M191" i="79"/>
  <c r="P191" i="79" s="1"/>
  <c r="R190" i="79"/>
  <c r="M190" i="79"/>
  <c r="P190" i="79" s="1"/>
  <c r="R189" i="79"/>
  <c r="M189" i="79"/>
  <c r="P189" i="79" s="1"/>
  <c r="R188" i="79"/>
  <c r="M188" i="79"/>
  <c r="P188" i="79" s="1"/>
  <c r="R187" i="79"/>
  <c r="M187" i="79"/>
  <c r="P187" i="79" s="1"/>
  <c r="R186" i="79"/>
  <c r="M186" i="79"/>
  <c r="P186" i="79" s="1"/>
  <c r="R185" i="79"/>
  <c r="M185" i="79"/>
  <c r="P185" i="79" s="1"/>
  <c r="R184" i="79"/>
  <c r="M184" i="79"/>
  <c r="P184" i="79" s="1"/>
  <c r="R183" i="79"/>
  <c r="P183" i="79"/>
  <c r="M183" i="79"/>
  <c r="R182" i="79"/>
  <c r="P182" i="79"/>
  <c r="M182" i="79"/>
  <c r="R181" i="79"/>
  <c r="M181" i="79"/>
  <c r="P181" i="79" s="1"/>
  <c r="R180" i="79"/>
  <c r="P180" i="79"/>
  <c r="M180" i="79"/>
  <c r="R179" i="79"/>
  <c r="M179" i="79"/>
  <c r="P179" i="79" s="1"/>
  <c r="R178" i="79"/>
  <c r="M178" i="79"/>
  <c r="P178" i="79" s="1"/>
  <c r="R177" i="79"/>
  <c r="M177" i="79"/>
  <c r="P177" i="79" s="1"/>
  <c r="R176" i="79"/>
  <c r="M176" i="79"/>
  <c r="P176" i="79" s="1"/>
  <c r="R175" i="79"/>
  <c r="M175" i="79"/>
  <c r="P175" i="79" s="1"/>
  <c r="R174" i="79"/>
  <c r="M174" i="79"/>
  <c r="P174" i="79" s="1"/>
  <c r="R173" i="79"/>
  <c r="M173" i="79"/>
  <c r="P173" i="79" s="1"/>
  <c r="R172" i="79"/>
  <c r="M172" i="79"/>
  <c r="P172" i="79" s="1"/>
  <c r="R171" i="79"/>
  <c r="M171" i="79"/>
  <c r="P171" i="79" s="1"/>
  <c r="R170" i="79"/>
  <c r="M170" i="79"/>
  <c r="P170" i="79" s="1"/>
  <c r="R169" i="79"/>
  <c r="M169" i="79"/>
  <c r="P169" i="79" s="1"/>
  <c r="R168" i="79"/>
  <c r="M168" i="79"/>
  <c r="P168" i="79" s="1"/>
  <c r="R167" i="79"/>
  <c r="M167" i="79"/>
  <c r="P167" i="79" s="1"/>
  <c r="R166" i="79"/>
  <c r="M166" i="79"/>
  <c r="P166" i="79" s="1"/>
  <c r="R165" i="79"/>
  <c r="M165" i="79"/>
  <c r="P165" i="79" s="1"/>
  <c r="R164" i="79"/>
  <c r="M164" i="79"/>
  <c r="P164" i="79" s="1"/>
  <c r="R163" i="79"/>
  <c r="M163" i="79"/>
  <c r="P163" i="79" s="1"/>
  <c r="R162" i="79"/>
  <c r="M162" i="79"/>
  <c r="P162" i="79" s="1"/>
  <c r="R161" i="79"/>
  <c r="M161" i="79"/>
  <c r="P161" i="79" s="1"/>
  <c r="R160" i="79"/>
  <c r="M160" i="79"/>
  <c r="P160" i="79" s="1"/>
  <c r="R159" i="79"/>
  <c r="M159" i="79"/>
  <c r="P159" i="79" s="1"/>
  <c r="R158" i="79"/>
  <c r="M158" i="79"/>
  <c r="P158" i="79" s="1"/>
  <c r="M157" i="79"/>
  <c r="P157" i="79" s="1"/>
  <c r="R156" i="79"/>
  <c r="M156" i="79"/>
  <c r="P156" i="79" s="1"/>
  <c r="R155" i="79"/>
  <c r="M155" i="79"/>
  <c r="P155" i="79" s="1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R129" i="79"/>
  <c r="M129" i="79"/>
  <c r="P129" i="79" s="1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R116" i="79"/>
  <c r="M116" i="79"/>
  <c r="P116" i="79" s="1"/>
  <c r="R115" i="79"/>
  <c r="M115" i="79"/>
  <c r="P115" i="79" s="1"/>
  <c r="M114" i="79"/>
  <c r="P114" i="79" s="1"/>
  <c r="R113" i="79"/>
  <c r="M113" i="79"/>
  <c r="P113" i="79" s="1"/>
  <c r="R112" i="79"/>
  <c r="M112" i="79"/>
  <c r="P112" i="79" s="1"/>
  <c r="R111" i="79"/>
  <c r="M111" i="79"/>
  <c r="P111" i="79" s="1"/>
  <c r="R110" i="79"/>
  <c r="M110" i="79"/>
  <c r="P110" i="79" s="1"/>
  <c r="R109" i="79"/>
  <c r="M109" i="79"/>
  <c r="P109" i="79" s="1"/>
  <c r="R108" i="79"/>
  <c r="M108" i="79"/>
  <c r="P108" i="79" s="1"/>
  <c r="R107" i="79"/>
  <c r="P107" i="79"/>
  <c r="M107" i="79"/>
  <c r="R106" i="79"/>
  <c r="M106" i="79"/>
  <c r="P106" i="79" s="1"/>
  <c r="R105" i="79"/>
  <c r="M105" i="79"/>
  <c r="P105" i="79" s="1"/>
  <c r="R104" i="79"/>
  <c r="M104" i="79"/>
  <c r="P104" i="79" s="1"/>
  <c r="R103" i="79"/>
  <c r="M103" i="79"/>
  <c r="P103" i="79" s="1"/>
  <c r="R102" i="79"/>
  <c r="M102" i="79"/>
  <c r="P102" i="79" s="1"/>
  <c r="R101" i="79"/>
  <c r="M101" i="79"/>
  <c r="P101" i="79" s="1"/>
  <c r="M100" i="79"/>
  <c r="P100" i="79" s="1"/>
  <c r="R99" i="79"/>
  <c r="M99" i="79"/>
  <c r="P99" i="79" s="1"/>
  <c r="R98" i="79"/>
  <c r="M98" i="79"/>
  <c r="P98" i="79" s="1"/>
  <c r="R97" i="79"/>
  <c r="M97" i="79"/>
  <c r="P97" i="79" s="1"/>
  <c r="R96" i="79"/>
  <c r="M96" i="79"/>
  <c r="P96" i="79" s="1"/>
  <c r="M95" i="79"/>
  <c r="P95" i="79" s="1"/>
  <c r="R94" i="79"/>
  <c r="M94" i="79"/>
  <c r="P94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9" i="79"/>
  <c r="M89" i="79"/>
  <c r="P89" i="79" s="1"/>
  <c r="R88" i="79"/>
  <c r="M88" i="79"/>
  <c r="P88" i="79" s="1"/>
  <c r="R86" i="79"/>
  <c r="M86" i="79"/>
  <c r="P86" i="79" s="1"/>
  <c r="R85" i="79"/>
  <c r="M85" i="79"/>
  <c r="P85" i="79" s="1"/>
  <c r="R84" i="79"/>
  <c r="M84" i="79"/>
  <c r="P84" i="79" s="1"/>
  <c r="R83" i="79"/>
  <c r="M83" i="79"/>
  <c r="P83" i="79" s="1"/>
  <c r="R82" i="79"/>
  <c r="M82" i="79"/>
  <c r="P82" i="79" s="1"/>
  <c r="R81" i="79"/>
  <c r="M81" i="79"/>
  <c r="P81" i="79" s="1"/>
  <c r="R80" i="79"/>
  <c r="M80" i="79"/>
  <c r="P80" i="79" s="1"/>
  <c r="R79" i="79"/>
  <c r="M79" i="79"/>
  <c r="P79" i="79" s="1"/>
  <c r="R78" i="79"/>
  <c r="M78" i="79"/>
  <c r="P78" i="79" s="1"/>
  <c r="R77" i="79"/>
  <c r="M77" i="79"/>
  <c r="P77" i="79" s="1"/>
  <c r="R76" i="79"/>
  <c r="M76" i="79"/>
  <c r="P76" i="79" s="1"/>
  <c r="R75" i="79"/>
  <c r="M75" i="79"/>
  <c r="P75" i="79" s="1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R45" i="79"/>
  <c r="M45" i="79"/>
  <c r="P45" i="79" s="1"/>
  <c r="M44" i="79"/>
  <c r="P44" i="79" s="1"/>
  <c r="R43" i="79"/>
  <c r="M43" i="79"/>
  <c r="P43" i="79" s="1"/>
  <c r="R42" i="79"/>
  <c r="M42" i="79"/>
  <c r="P42" i="79" s="1"/>
  <c r="R41" i="79"/>
  <c r="M41" i="79"/>
  <c r="P41" i="79" s="1"/>
  <c r="R40" i="79"/>
  <c r="M40" i="79"/>
  <c r="P40" i="79" s="1"/>
  <c r="R39" i="79"/>
  <c r="M39" i="79"/>
  <c r="P39" i="79" s="1"/>
  <c r="R38" i="79"/>
  <c r="M38" i="79"/>
  <c r="P38" i="79" s="1"/>
  <c r="R37" i="79"/>
  <c r="M37" i="79"/>
  <c r="P37" i="79" s="1"/>
  <c r="R36" i="79"/>
  <c r="M36" i="79"/>
  <c r="P36" i="79" s="1"/>
  <c r="R35" i="79"/>
  <c r="M35" i="79"/>
  <c r="P35" i="79" s="1"/>
  <c r="R34" i="79"/>
  <c r="M34" i="79"/>
  <c r="P34" i="79" s="1"/>
  <c r="R33" i="79"/>
  <c r="M33" i="79"/>
  <c r="P33" i="79" s="1"/>
  <c r="R32" i="79"/>
  <c r="M32" i="79"/>
  <c r="P32" i="79" s="1"/>
  <c r="R31" i="79"/>
  <c r="M31" i="79"/>
  <c r="P31" i="79" s="1"/>
  <c r="R30" i="79"/>
  <c r="M30" i="79"/>
  <c r="P30" i="79" s="1"/>
  <c r="R29" i="79"/>
  <c r="M29" i="79"/>
  <c r="P29" i="79" s="1"/>
  <c r="R28" i="79"/>
  <c r="M28" i="79"/>
  <c r="P28" i="79" s="1"/>
  <c r="R27" i="79"/>
  <c r="M27" i="79"/>
  <c r="P27" i="79" s="1"/>
  <c r="R26" i="79"/>
  <c r="M26" i="79"/>
  <c r="P26" i="79" s="1"/>
  <c r="R25" i="79"/>
  <c r="M25" i="79"/>
  <c r="P25" i="79" s="1"/>
  <c r="R24" i="79"/>
  <c r="M24" i="79"/>
  <c r="P24" i="79" s="1"/>
  <c r="R23" i="79"/>
  <c r="M23" i="79"/>
  <c r="P23" i="79" s="1"/>
  <c r="R22" i="79"/>
  <c r="M22" i="79"/>
  <c r="P22" i="79" s="1"/>
  <c r="R21" i="79"/>
  <c r="P21" i="79"/>
  <c r="M21" i="79"/>
  <c r="R20" i="79"/>
  <c r="M20" i="79"/>
  <c r="P20" i="79" s="1"/>
  <c r="R19" i="79"/>
  <c r="M19" i="79"/>
  <c r="P19" i="79" s="1"/>
  <c r="R18" i="79"/>
  <c r="M18" i="79"/>
  <c r="P18" i="79" s="1"/>
  <c r="R17" i="79"/>
  <c r="M17" i="79"/>
  <c r="P17" i="79" s="1"/>
  <c r="R16" i="79"/>
  <c r="M16" i="79"/>
  <c r="P16" i="79" s="1"/>
  <c r="R15" i="79"/>
  <c r="M15" i="79"/>
  <c r="P15" i="79" s="1"/>
  <c r="R14" i="79"/>
  <c r="M14" i="79"/>
  <c r="P14" i="79" s="1"/>
  <c r="R13" i="79"/>
  <c r="M13" i="79"/>
  <c r="P13" i="79" s="1"/>
  <c r="R12" i="79"/>
  <c r="M12" i="79"/>
  <c r="P12" i="79" s="1"/>
  <c r="R11" i="79"/>
  <c r="M11" i="79"/>
  <c r="P11" i="79" s="1"/>
  <c r="R10" i="79"/>
  <c r="M10" i="79"/>
  <c r="P10" i="79" s="1"/>
  <c r="R9" i="79"/>
  <c r="M9" i="79"/>
  <c r="P9" i="79" s="1"/>
  <c r="R8" i="79"/>
  <c r="M8" i="79"/>
  <c r="P8" i="79" s="1"/>
  <c r="R7" i="79"/>
  <c r="M7" i="79"/>
  <c r="P7" i="79" s="1"/>
  <c r="R6" i="79"/>
  <c r="M6" i="79"/>
  <c r="P6" i="79" s="1"/>
  <c r="R5" i="79"/>
  <c r="M5" i="79"/>
  <c r="P5" i="79" s="1"/>
  <c r="N233" i="78"/>
  <c r="S6" i="8" s="1"/>
  <c r="N230" i="78"/>
  <c r="W6" i="8" s="1"/>
  <c r="M227" i="78"/>
  <c r="R225" i="78"/>
  <c r="M225" i="78"/>
  <c r="P225" i="78" s="1"/>
  <c r="R224" i="78"/>
  <c r="M224" i="78"/>
  <c r="P224" i="78" s="1"/>
  <c r="R223" i="78"/>
  <c r="M223" i="78"/>
  <c r="P223" i="78" s="1"/>
  <c r="R222" i="78"/>
  <c r="M222" i="78"/>
  <c r="P222" i="78" s="1"/>
  <c r="R221" i="78"/>
  <c r="M221" i="78"/>
  <c r="P221" i="78" s="1"/>
  <c r="R220" i="78"/>
  <c r="M220" i="78"/>
  <c r="P220" i="78" s="1"/>
  <c r="R219" i="78"/>
  <c r="M219" i="78"/>
  <c r="P219" i="78" s="1"/>
  <c r="R218" i="78"/>
  <c r="M218" i="78"/>
  <c r="P218" i="78" s="1"/>
  <c r="R217" i="78"/>
  <c r="M217" i="78"/>
  <c r="P217" i="78" s="1"/>
  <c r="R216" i="78"/>
  <c r="M216" i="78"/>
  <c r="P216" i="78" s="1"/>
  <c r="R215" i="78"/>
  <c r="M215" i="78"/>
  <c r="P215" i="78" s="1"/>
  <c r="R214" i="78"/>
  <c r="M214" i="78"/>
  <c r="P214" i="78" s="1"/>
  <c r="R213" i="78"/>
  <c r="M213" i="78"/>
  <c r="P213" i="78" s="1"/>
  <c r="R212" i="78"/>
  <c r="P212" i="78"/>
  <c r="M212" i="78"/>
  <c r="R211" i="78"/>
  <c r="M211" i="78"/>
  <c r="P211" i="78" s="1"/>
  <c r="R210" i="78"/>
  <c r="M210" i="78"/>
  <c r="P210" i="78" s="1"/>
  <c r="R209" i="78"/>
  <c r="M209" i="78"/>
  <c r="P209" i="78" s="1"/>
  <c r="R208" i="78"/>
  <c r="P208" i="78"/>
  <c r="M208" i="78"/>
  <c r="R207" i="78"/>
  <c r="M207" i="78"/>
  <c r="P207" i="78" s="1"/>
  <c r="R206" i="78"/>
  <c r="P206" i="78"/>
  <c r="M206" i="78"/>
  <c r="R205" i="78"/>
  <c r="M205" i="78"/>
  <c r="P205" i="78" s="1"/>
  <c r="R204" i="78"/>
  <c r="P204" i="78"/>
  <c r="M204" i="78"/>
  <c r="R203" i="78"/>
  <c r="P203" i="78"/>
  <c r="M203" i="78"/>
  <c r="R202" i="78"/>
  <c r="P202" i="78"/>
  <c r="M202" i="78"/>
  <c r="R201" i="78"/>
  <c r="P201" i="78"/>
  <c r="M201" i="78"/>
  <c r="R200" i="78"/>
  <c r="M200" i="78"/>
  <c r="P200" i="78" s="1"/>
  <c r="R199" i="78"/>
  <c r="M199" i="78"/>
  <c r="P199" i="78" s="1"/>
  <c r="R198" i="78"/>
  <c r="P198" i="78"/>
  <c r="M198" i="78"/>
  <c r="R197" i="78"/>
  <c r="P197" i="78"/>
  <c r="M197" i="78"/>
  <c r="R196" i="78"/>
  <c r="P196" i="78"/>
  <c r="M196" i="78"/>
  <c r="R195" i="78"/>
  <c r="P195" i="78"/>
  <c r="M195" i="78"/>
  <c r="R194" i="78"/>
  <c r="P194" i="78"/>
  <c r="M194" i="78"/>
  <c r="R193" i="78"/>
  <c r="M193" i="78"/>
  <c r="P193" i="78" s="1"/>
  <c r="R192" i="78"/>
  <c r="P192" i="78"/>
  <c r="M192" i="78"/>
  <c r="R191" i="78"/>
  <c r="P191" i="78"/>
  <c r="M191" i="78"/>
  <c r="R190" i="78"/>
  <c r="P190" i="78"/>
  <c r="M190" i="78"/>
  <c r="R189" i="78"/>
  <c r="P189" i="78"/>
  <c r="M189" i="78"/>
  <c r="R188" i="78"/>
  <c r="M188" i="78"/>
  <c r="P188" i="78" s="1"/>
  <c r="R187" i="78"/>
  <c r="M187" i="78"/>
  <c r="P187" i="78" s="1"/>
  <c r="R186" i="78"/>
  <c r="M186" i="78"/>
  <c r="P186" i="78" s="1"/>
  <c r="R185" i="78"/>
  <c r="M185" i="78"/>
  <c r="P185" i="78" s="1"/>
  <c r="R184" i="78"/>
  <c r="M184" i="78"/>
  <c r="P184" i="78" s="1"/>
  <c r="R183" i="78"/>
  <c r="M183" i="78"/>
  <c r="P183" i="78" s="1"/>
  <c r="R182" i="78"/>
  <c r="P182" i="78"/>
  <c r="M182" i="78"/>
  <c r="R181" i="78"/>
  <c r="P181" i="78"/>
  <c r="M181" i="78"/>
  <c r="R180" i="78"/>
  <c r="M180" i="78"/>
  <c r="P180" i="78" s="1"/>
  <c r="R179" i="78"/>
  <c r="M179" i="78"/>
  <c r="P179" i="78" s="1"/>
  <c r="R178" i="78"/>
  <c r="P178" i="78"/>
  <c r="M178" i="78"/>
  <c r="R177" i="78"/>
  <c r="P177" i="78"/>
  <c r="M177" i="78"/>
  <c r="R176" i="78"/>
  <c r="M176" i="78"/>
  <c r="P176" i="78" s="1"/>
  <c r="R175" i="78"/>
  <c r="M175" i="78"/>
  <c r="P175" i="78" s="1"/>
  <c r="R174" i="78"/>
  <c r="M174" i="78"/>
  <c r="P174" i="78" s="1"/>
  <c r="R173" i="78"/>
  <c r="M173" i="78"/>
  <c r="P173" i="78" s="1"/>
  <c r="R172" i="78"/>
  <c r="M172" i="78"/>
  <c r="P172" i="78" s="1"/>
  <c r="R171" i="78"/>
  <c r="M171" i="78"/>
  <c r="P171" i="78" s="1"/>
  <c r="R170" i="78"/>
  <c r="M170" i="78"/>
  <c r="P170" i="78" s="1"/>
  <c r="R169" i="78"/>
  <c r="M169" i="78"/>
  <c r="P169" i="78" s="1"/>
  <c r="R168" i="78"/>
  <c r="M168" i="78"/>
  <c r="P168" i="78" s="1"/>
  <c r="R167" i="78"/>
  <c r="P167" i="78"/>
  <c r="M167" i="78"/>
  <c r="R166" i="78"/>
  <c r="M166" i="78"/>
  <c r="P166" i="78" s="1"/>
  <c r="R165" i="78"/>
  <c r="M165" i="78"/>
  <c r="P165" i="78" s="1"/>
  <c r="R164" i="78"/>
  <c r="M164" i="78"/>
  <c r="P164" i="78" s="1"/>
  <c r="R163" i="78"/>
  <c r="M163" i="78"/>
  <c r="P163" i="78" s="1"/>
  <c r="R162" i="78"/>
  <c r="M162" i="78"/>
  <c r="P162" i="78" s="1"/>
  <c r="R161" i="78"/>
  <c r="M161" i="78"/>
  <c r="P161" i="78" s="1"/>
  <c r="R160" i="78"/>
  <c r="M160" i="78"/>
  <c r="P160" i="78" s="1"/>
  <c r="R159" i="78"/>
  <c r="M159" i="78"/>
  <c r="P159" i="78" s="1"/>
  <c r="R158" i="78"/>
  <c r="M158" i="78"/>
  <c r="P158" i="78" s="1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P130" i="78" s="1"/>
  <c r="R129" i="78"/>
  <c r="M129" i="78"/>
  <c r="P129" i="78" s="1"/>
  <c r="R128" i="78"/>
  <c r="M128" i="78"/>
  <c r="P128" i="78" s="1"/>
  <c r="R127" i="78"/>
  <c r="M127" i="78"/>
  <c r="P127" i="78" s="1"/>
  <c r="R126" i="78"/>
  <c r="M126" i="78"/>
  <c r="P126" i="78" s="1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R116" i="78"/>
  <c r="M116" i="78"/>
  <c r="P116" i="78" s="1"/>
  <c r="R115" i="78"/>
  <c r="M115" i="78"/>
  <c r="P115" i="78" s="1"/>
  <c r="M114" i="78"/>
  <c r="P114" i="78" s="1"/>
  <c r="R113" i="78"/>
  <c r="P113" i="78"/>
  <c r="M113" i="78"/>
  <c r="R112" i="78"/>
  <c r="P112" i="78"/>
  <c r="M112" i="78"/>
  <c r="R111" i="78"/>
  <c r="P111" i="78"/>
  <c r="M111" i="78"/>
  <c r="R110" i="78"/>
  <c r="P110" i="78"/>
  <c r="M110" i="78"/>
  <c r="R109" i="78"/>
  <c r="P109" i="78"/>
  <c r="M109" i="78"/>
  <c r="R108" i="78"/>
  <c r="M108" i="78"/>
  <c r="P108" i="78" s="1"/>
  <c r="R107" i="78"/>
  <c r="M107" i="78"/>
  <c r="P107" i="78" s="1"/>
  <c r="R106" i="78"/>
  <c r="M106" i="78"/>
  <c r="P106" i="78" s="1"/>
  <c r="R105" i="78"/>
  <c r="M105" i="78"/>
  <c r="P105" i="78" s="1"/>
  <c r="R104" i="78"/>
  <c r="M104" i="78"/>
  <c r="P104" i="78" s="1"/>
  <c r="R103" i="78"/>
  <c r="M103" i="78"/>
  <c r="P103" i="78" s="1"/>
  <c r="R102" i="78"/>
  <c r="M102" i="78"/>
  <c r="P102" i="78" s="1"/>
  <c r="R101" i="78"/>
  <c r="M101" i="78"/>
  <c r="P101" i="78" s="1"/>
  <c r="M100" i="78"/>
  <c r="P100" i="78" s="1"/>
  <c r="R99" i="78"/>
  <c r="M99" i="78"/>
  <c r="P99" i="78" s="1"/>
  <c r="R98" i="78"/>
  <c r="M98" i="78"/>
  <c r="P98" i="78" s="1"/>
  <c r="R97" i="78"/>
  <c r="M97" i="78"/>
  <c r="P97" i="78" s="1"/>
  <c r="R96" i="78"/>
  <c r="M96" i="78"/>
  <c r="P96" i="78" s="1"/>
  <c r="P95" i="78"/>
  <c r="M95" i="78"/>
  <c r="R94" i="78"/>
  <c r="M94" i="78"/>
  <c r="P94" i="78" s="1"/>
  <c r="R93" i="78"/>
  <c r="M93" i="78"/>
  <c r="P93" i="78" s="1"/>
  <c r="R92" i="78"/>
  <c r="M92" i="78"/>
  <c r="P92" i="78" s="1"/>
  <c r="R91" i="78"/>
  <c r="P91" i="78"/>
  <c r="M91" i="78"/>
  <c r="R90" i="78"/>
  <c r="P90" i="78"/>
  <c r="M90" i="78"/>
  <c r="R89" i="78"/>
  <c r="P89" i="78"/>
  <c r="M89" i="78"/>
  <c r="R88" i="78"/>
  <c r="M88" i="78"/>
  <c r="P88" i="78" s="1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81" i="78"/>
  <c r="M81" i="78"/>
  <c r="P81" i="78" s="1"/>
  <c r="R80" i="78"/>
  <c r="M80" i="78"/>
  <c r="P80" i="78" s="1"/>
  <c r="R79" i="78"/>
  <c r="M79" i="78"/>
  <c r="P79" i="78" s="1"/>
  <c r="R78" i="78"/>
  <c r="M78" i="78"/>
  <c r="P78" i="78" s="1"/>
  <c r="R77" i="78"/>
  <c r="M77" i="78"/>
  <c r="P77" i="78" s="1"/>
  <c r="R76" i="78"/>
  <c r="M76" i="78"/>
  <c r="P76" i="78" s="1"/>
  <c r="R75" i="78"/>
  <c r="M75" i="78"/>
  <c r="P75" i="78" s="1"/>
  <c r="P74" i="78"/>
  <c r="M74" i="78"/>
  <c r="R73" i="78"/>
  <c r="M73" i="78"/>
  <c r="P73" i="78" s="1"/>
  <c r="R72" i="78"/>
  <c r="P72" i="78"/>
  <c r="M72" i="78"/>
  <c r="R71" i="78"/>
  <c r="M71" i="78"/>
  <c r="P71" i="78" s="1"/>
  <c r="R70" i="78"/>
  <c r="P70" i="78"/>
  <c r="M70" i="78"/>
  <c r="R69" i="78"/>
  <c r="M69" i="78"/>
  <c r="P69" i="78" s="1"/>
  <c r="R68" i="78"/>
  <c r="P68" i="78"/>
  <c r="M68" i="78"/>
  <c r="R67" i="78"/>
  <c r="M67" i="78"/>
  <c r="P67" i="78" s="1"/>
  <c r="R66" i="78"/>
  <c r="P66" i="78"/>
  <c r="M66" i="78"/>
  <c r="R65" i="78"/>
  <c r="M65" i="78"/>
  <c r="P65" i="78" s="1"/>
  <c r="R64" i="78"/>
  <c r="P64" i="78"/>
  <c r="M64" i="78"/>
  <c r="R63" i="78"/>
  <c r="M63" i="78"/>
  <c r="P63" i="78" s="1"/>
  <c r="R62" i="78"/>
  <c r="P62" i="78"/>
  <c r="M62" i="78"/>
  <c r="R61" i="78"/>
  <c r="M61" i="78"/>
  <c r="P61" i="78" s="1"/>
  <c r="R60" i="78"/>
  <c r="P60" i="78"/>
  <c r="M60" i="78"/>
  <c r="R59" i="78"/>
  <c r="P59" i="78"/>
  <c r="M59" i="78"/>
  <c r="R58" i="78"/>
  <c r="M58" i="78"/>
  <c r="P58" i="78" s="1"/>
  <c r="R57" i="78"/>
  <c r="M57" i="78"/>
  <c r="P57" i="78" s="1"/>
  <c r="R56" i="78"/>
  <c r="M56" i="78"/>
  <c r="P56" i="78" s="1"/>
  <c r="R55" i="78"/>
  <c r="P55" i="78"/>
  <c r="M55" i="78"/>
  <c r="R54" i="78"/>
  <c r="P54" i="78"/>
  <c r="M54" i="78"/>
  <c r="R53" i="78"/>
  <c r="P53" i="78"/>
  <c r="M53" i="78"/>
  <c r="R52" i="78"/>
  <c r="M52" i="78"/>
  <c r="P52" i="78" s="1"/>
  <c r="R51" i="78"/>
  <c r="M51" i="78"/>
  <c r="P51" i="78" s="1"/>
  <c r="R50" i="78"/>
  <c r="M50" i="78"/>
  <c r="P50" i="78" s="1"/>
  <c r="R49" i="78"/>
  <c r="M49" i="78"/>
  <c r="P49" i="78" s="1"/>
  <c r="R48" i="78"/>
  <c r="M48" i="78"/>
  <c r="P48" i="78" s="1"/>
  <c r="R47" i="78"/>
  <c r="P47" i="78"/>
  <c r="M47" i="78"/>
  <c r="R46" i="78"/>
  <c r="P46" i="78"/>
  <c r="M46" i="78"/>
  <c r="R45" i="78"/>
  <c r="P45" i="78"/>
  <c r="M45" i="78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P39" i="78" s="1"/>
  <c r="R38" i="78"/>
  <c r="M38" i="78"/>
  <c r="P38" i="78" s="1"/>
  <c r="R37" i="78"/>
  <c r="M37" i="78"/>
  <c r="P37" i="78" s="1"/>
  <c r="R36" i="78"/>
  <c r="M36" i="78"/>
  <c r="P36" i="78" s="1"/>
  <c r="R35" i="78"/>
  <c r="M35" i="78"/>
  <c r="P35" i="78" s="1"/>
  <c r="R34" i="78"/>
  <c r="M34" i="78"/>
  <c r="P34" i="78" s="1"/>
  <c r="R33" i="78"/>
  <c r="M33" i="78"/>
  <c r="P33" i="78" s="1"/>
  <c r="R32" i="78"/>
  <c r="M32" i="78"/>
  <c r="P32" i="78" s="1"/>
  <c r="R31" i="78"/>
  <c r="M31" i="78"/>
  <c r="P31" i="78" s="1"/>
  <c r="R30" i="78"/>
  <c r="M30" i="78"/>
  <c r="P30" i="78" s="1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N233" i="77"/>
  <c r="S5" i="8" s="1"/>
  <c r="N230" i="77"/>
  <c r="W5" i="8" s="1"/>
  <c r="M227" i="77"/>
  <c r="R225" i="77"/>
  <c r="P225" i="77"/>
  <c r="M225" i="77"/>
  <c r="R224" i="77"/>
  <c r="M224" i="77"/>
  <c r="R223" i="77"/>
  <c r="M223" i="77"/>
  <c r="R222" i="77"/>
  <c r="M222" i="77"/>
  <c r="R221" i="77"/>
  <c r="P221" i="77"/>
  <c r="M221" i="77"/>
  <c r="R220" i="77"/>
  <c r="M220" i="77"/>
  <c r="R219" i="77"/>
  <c r="M219" i="77"/>
  <c r="P219" i="77" s="1"/>
  <c r="R218" i="77"/>
  <c r="M218" i="77"/>
  <c r="R217" i="77"/>
  <c r="M217" i="77"/>
  <c r="P217" i="77" s="1"/>
  <c r="R216" i="77"/>
  <c r="M216" i="77"/>
  <c r="R215" i="77"/>
  <c r="M215" i="77"/>
  <c r="R214" i="77"/>
  <c r="M214" i="77"/>
  <c r="R213" i="77"/>
  <c r="P213" i="77"/>
  <c r="M213" i="77"/>
  <c r="R212" i="77"/>
  <c r="M212" i="77"/>
  <c r="R211" i="77"/>
  <c r="M211" i="77"/>
  <c r="R210" i="77"/>
  <c r="M210" i="77"/>
  <c r="R209" i="77"/>
  <c r="M209" i="77"/>
  <c r="R208" i="77"/>
  <c r="M208" i="77"/>
  <c r="R207" i="77"/>
  <c r="M207" i="77"/>
  <c r="R206" i="77"/>
  <c r="M206" i="77"/>
  <c r="R205" i="77"/>
  <c r="P205" i="77"/>
  <c r="M205" i="77"/>
  <c r="R204" i="77"/>
  <c r="M204" i="77"/>
  <c r="R203" i="77"/>
  <c r="P203" i="77"/>
  <c r="M203" i="77"/>
  <c r="R202" i="77"/>
  <c r="M202" i="77"/>
  <c r="R201" i="77"/>
  <c r="P201" i="77"/>
  <c r="M201" i="77"/>
  <c r="R200" i="77"/>
  <c r="M200" i="77"/>
  <c r="R199" i="77"/>
  <c r="M199" i="77"/>
  <c r="R198" i="77"/>
  <c r="M198" i="77"/>
  <c r="R197" i="77"/>
  <c r="P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90" i="77"/>
  <c r="M190" i="77"/>
  <c r="R189" i="77"/>
  <c r="M189" i="77"/>
  <c r="R188" i="77"/>
  <c r="M188" i="77"/>
  <c r="R187" i="77"/>
  <c r="M187" i="77"/>
  <c r="R186" i="77"/>
  <c r="M186" i="77"/>
  <c r="R185" i="77"/>
  <c r="M185" i="77"/>
  <c r="R184" i="77"/>
  <c r="M184" i="77"/>
  <c r="R183" i="77"/>
  <c r="P183" i="77"/>
  <c r="M183" i="77"/>
  <c r="R182" i="77"/>
  <c r="M182" i="77"/>
  <c r="R181" i="77"/>
  <c r="P181" i="77"/>
  <c r="M181" i="77"/>
  <c r="R180" i="77"/>
  <c r="M180" i="77"/>
  <c r="R179" i="77"/>
  <c r="M179" i="77"/>
  <c r="R178" i="77"/>
  <c r="M178" i="77"/>
  <c r="R177" i="77"/>
  <c r="M177" i="77"/>
  <c r="R176" i="77"/>
  <c r="M176" i="77"/>
  <c r="R175" i="77"/>
  <c r="P175" i="77"/>
  <c r="M175" i="77"/>
  <c r="R174" i="77"/>
  <c r="M174" i="77"/>
  <c r="R173" i="77"/>
  <c r="M173" i="77"/>
  <c r="R172" i="77"/>
  <c r="M172" i="77"/>
  <c r="R171" i="77"/>
  <c r="P171" i="77"/>
  <c r="M171" i="77"/>
  <c r="R170" i="77"/>
  <c r="M170" i="77"/>
  <c r="R169" i="77"/>
  <c r="P169" i="77"/>
  <c r="M169" i="77"/>
  <c r="R168" i="77"/>
  <c r="M168" i="77"/>
  <c r="R167" i="77"/>
  <c r="P167" i="77"/>
  <c r="M167" i="77"/>
  <c r="R166" i="77"/>
  <c r="M166" i="77"/>
  <c r="R165" i="77"/>
  <c r="M165" i="77"/>
  <c r="R164" i="77"/>
  <c r="M164" i="77"/>
  <c r="R163" i="77"/>
  <c r="M163" i="77"/>
  <c r="M163" i="8" s="1"/>
  <c r="R162" i="77"/>
  <c r="M162" i="77"/>
  <c r="R161" i="77"/>
  <c r="M161" i="77"/>
  <c r="R160" i="77"/>
  <c r="M160" i="77"/>
  <c r="R159" i="77"/>
  <c r="M159" i="77"/>
  <c r="M159" i="8" s="1"/>
  <c r="R158" i="77"/>
  <c r="M158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P150" i="77"/>
  <c r="M150" i="77"/>
  <c r="R149" i="77"/>
  <c r="M149" i="77"/>
  <c r="R148" i="77"/>
  <c r="P148" i="77"/>
  <c r="M148" i="77"/>
  <c r="R147" i="77"/>
  <c r="M147" i="77"/>
  <c r="R146" i="77"/>
  <c r="M146" i="77"/>
  <c r="R145" i="77"/>
  <c r="M145" i="77"/>
  <c r="R144" i="77"/>
  <c r="P144" i="77"/>
  <c r="M144" i="77"/>
  <c r="R143" i="77"/>
  <c r="M143" i="77"/>
  <c r="R142" i="77"/>
  <c r="P142" i="77"/>
  <c r="M142" i="77"/>
  <c r="R141" i="77"/>
  <c r="M141" i="77"/>
  <c r="R140" i="77"/>
  <c r="M140" i="77"/>
  <c r="R139" i="77"/>
  <c r="M139" i="77"/>
  <c r="R138" i="77"/>
  <c r="P138" i="77"/>
  <c r="M138" i="77"/>
  <c r="R137" i="77"/>
  <c r="M137" i="77"/>
  <c r="R136" i="77"/>
  <c r="M136" i="77"/>
  <c r="R135" i="77"/>
  <c r="M135" i="77"/>
  <c r="R134" i="77"/>
  <c r="M134" i="77"/>
  <c r="R133" i="77"/>
  <c r="M133" i="77"/>
  <c r="R132" i="77"/>
  <c r="M132" i="77"/>
  <c r="R131" i="77"/>
  <c r="M131" i="77"/>
  <c r="R130" i="77"/>
  <c r="M130" i="77"/>
  <c r="R129" i="77"/>
  <c r="M129" i="77"/>
  <c r="R128" i="77"/>
  <c r="P128" i="77"/>
  <c r="M128" i="77"/>
  <c r="R127" i="77"/>
  <c r="M127" i="77"/>
  <c r="R126" i="77"/>
  <c r="M126" i="77"/>
  <c r="R125" i="77"/>
  <c r="M125" i="77"/>
  <c r="R124" i="77"/>
  <c r="P124" i="77"/>
  <c r="M124" i="77"/>
  <c r="R123" i="77"/>
  <c r="M123" i="77"/>
  <c r="R122" i="77"/>
  <c r="M122" i="77"/>
  <c r="R121" i="77"/>
  <c r="M121" i="77"/>
  <c r="R120" i="77"/>
  <c r="M120" i="77"/>
  <c r="R119" i="77"/>
  <c r="M119" i="77"/>
  <c r="R118" i="77"/>
  <c r="P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R109" i="77"/>
  <c r="M109" i="77"/>
  <c r="R108" i="77"/>
  <c r="M108" i="77"/>
  <c r="R107" i="77"/>
  <c r="M107" i="77"/>
  <c r="R106" i="77"/>
  <c r="M106" i="77"/>
  <c r="R105" i="77"/>
  <c r="P105" i="77"/>
  <c r="M105" i="77"/>
  <c r="R104" i="77"/>
  <c r="M104" i="77"/>
  <c r="R103" i="77"/>
  <c r="M103" i="77"/>
  <c r="R102" i="77"/>
  <c r="M102" i="77"/>
  <c r="R101" i="77"/>
  <c r="M101" i="77"/>
  <c r="P100" i="77"/>
  <c r="M100" i="77"/>
  <c r="R99" i="77"/>
  <c r="M99" i="77"/>
  <c r="R98" i="77"/>
  <c r="M98" i="77"/>
  <c r="R97" i="77"/>
  <c r="M97" i="77"/>
  <c r="R96" i="77"/>
  <c r="M96" i="77"/>
  <c r="P95" i="77"/>
  <c r="M95" i="77"/>
  <c r="R94" i="77"/>
  <c r="M94" i="77"/>
  <c r="R93" i="77"/>
  <c r="M93" i="77"/>
  <c r="R92" i="77"/>
  <c r="M92" i="77"/>
  <c r="R91" i="77"/>
  <c r="M91" i="77"/>
  <c r="R90" i="77"/>
  <c r="M90" i="77"/>
  <c r="R89" i="77"/>
  <c r="M89" i="77"/>
  <c r="R88" i="77"/>
  <c r="M88" i="77"/>
  <c r="R86" i="77"/>
  <c r="P86" i="77"/>
  <c r="M86" i="77"/>
  <c r="R85" i="77"/>
  <c r="M85" i="77"/>
  <c r="R84" i="77"/>
  <c r="M84" i="77"/>
  <c r="R83" i="77"/>
  <c r="M83" i="77"/>
  <c r="R82" i="77"/>
  <c r="M82" i="77"/>
  <c r="R81" i="77"/>
  <c r="M81" i="77"/>
  <c r="R80" i="77"/>
  <c r="M80" i="77"/>
  <c r="R79" i="77"/>
  <c r="M79" i="77"/>
  <c r="R78" i="77"/>
  <c r="P78" i="77"/>
  <c r="M78" i="77"/>
  <c r="R77" i="77"/>
  <c r="M77" i="77"/>
  <c r="R76" i="77"/>
  <c r="M76" i="77"/>
  <c r="R75" i="77"/>
  <c r="M75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P65" i="77"/>
  <c r="M65" i="77"/>
  <c r="R64" i="77"/>
  <c r="P64" i="77"/>
  <c r="M64" i="77"/>
  <c r="R63" i="77"/>
  <c r="P63" i="77"/>
  <c r="M63" i="77"/>
  <c r="R62" i="77"/>
  <c r="M62" i="77"/>
  <c r="R61" i="77"/>
  <c r="P61" i="77"/>
  <c r="M61" i="77"/>
  <c r="R60" i="77"/>
  <c r="M60" i="77"/>
  <c r="R59" i="77"/>
  <c r="M59" i="77"/>
  <c r="R58" i="77"/>
  <c r="M58" i="77"/>
  <c r="R57" i="77"/>
  <c r="P57" i="77"/>
  <c r="M57" i="77"/>
  <c r="M57" i="8" s="1"/>
  <c r="R56" i="77"/>
  <c r="P56" i="77"/>
  <c r="M56" i="77"/>
  <c r="R55" i="77"/>
  <c r="P55" i="77"/>
  <c r="M55" i="77"/>
  <c r="R54" i="77"/>
  <c r="M54" i="77"/>
  <c r="R53" i="77"/>
  <c r="M53" i="77"/>
  <c r="R52" i="77"/>
  <c r="M52" i="77"/>
  <c r="P52" i="77" s="1"/>
  <c r="R51" i="77"/>
  <c r="M51" i="77"/>
  <c r="R50" i="77"/>
  <c r="M50" i="77"/>
  <c r="P50" i="77" s="1"/>
  <c r="R49" i="77"/>
  <c r="M49" i="77"/>
  <c r="R48" i="77"/>
  <c r="M48" i="77"/>
  <c r="R47" i="77"/>
  <c r="P47" i="77"/>
  <c r="M47" i="77"/>
  <c r="R46" i="77"/>
  <c r="M46" i="77"/>
  <c r="R45" i="77"/>
  <c r="M45" i="77"/>
  <c r="M44" i="77"/>
  <c r="R43" i="77"/>
  <c r="M43" i="77"/>
  <c r="R42" i="77"/>
  <c r="M42" i="77"/>
  <c r="R41" i="77"/>
  <c r="P41" i="77"/>
  <c r="M41" i="77"/>
  <c r="R40" i="77"/>
  <c r="P40" i="77"/>
  <c r="M40" i="77"/>
  <c r="R39" i="77"/>
  <c r="M39" i="77"/>
  <c r="R38" i="77"/>
  <c r="M38" i="77"/>
  <c r="R37" i="77"/>
  <c r="P37" i="77"/>
  <c r="M37" i="77"/>
  <c r="R36" i="77"/>
  <c r="M36" i="77"/>
  <c r="R35" i="77"/>
  <c r="P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P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P17" i="77"/>
  <c r="M17" i="77"/>
  <c r="R16" i="77"/>
  <c r="M16" i="77"/>
  <c r="R15" i="77"/>
  <c r="P15" i="77"/>
  <c r="M15" i="77"/>
  <c r="R14" i="77"/>
  <c r="M14" i="77"/>
  <c r="R13" i="77"/>
  <c r="P13" i="77"/>
  <c r="M13" i="77"/>
  <c r="R12" i="77"/>
  <c r="M12" i="77"/>
  <c r="R11" i="77"/>
  <c r="P11" i="77"/>
  <c r="M11" i="77"/>
  <c r="R10" i="77"/>
  <c r="M10" i="77"/>
  <c r="R9" i="77"/>
  <c r="M9" i="77"/>
  <c r="R8" i="77"/>
  <c r="M8" i="77"/>
  <c r="R7" i="77"/>
  <c r="P7" i="77"/>
  <c r="M7" i="77"/>
  <c r="R6" i="77"/>
  <c r="M6" i="77"/>
  <c r="R5" i="77"/>
  <c r="P5" i="77"/>
  <c r="M5" i="77"/>
  <c r="E35" i="8"/>
  <c r="E44" i="8"/>
  <c r="E59" i="8"/>
  <c r="E62" i="8"/>
  <c r="E74" i="8"/>
  <c r="E87" i="8"/>
  <c r="E95" i="8"/>
  <c r="E100" i="8"/>
  <c r="E114" i="8"/>
  <c r="E157" i="8"/>
  <c r="M227" i="74"/>
  <c r="R59" i="74"/>
  <c r="R62" i="74"/>
  <c r="M62" i="74"/>
  <c r="P62" i="74" s="1"/>
  <c r="G150" i="74"/>
  <c r="J150" i="74" s="1"/>
  <c r="E150" i="77" s="1"/>
  <c r="G150" i="77" s="1"/>
  <c r="J150" i="77" s="1"/>
  <c r="E150" i="78" s="1"/>
  <c r="G150" i="78" s="1"/>
  <c r="J150" i="78" s="1"/>
  <c r="E150" i="79" s="1"/>
  <c r="G150" i="79" s="1"/>
  <c r="J150" i="79" s="1"/>
  <c r="E150" i="80" s="1"/>
  <c r="G150" i="80" s="1"/>
  <c r="J150" i="80" s="1"/>
  <c r="E150" i="81" s="1"/>
  <c r="G150" i="81" s="1"/>
  <c r="J150" i="81" s="1"/>
  <c r="E150" i="82" s="1"/>
  <c r="G150" i="82" s="1"/>
  <c r="J150" i="82" s="1"/>
  <c r="E150" i="83" s="1"/>
  <c r="G150" i="83" s="1"/>
  <c r="J150" i="83" s="1"/>
  <c r="E150" i="84" s="1"/>
  <c r="E150" i="85" s="1"/>
  <c r="M150" i="74"/>
  <c r="P150" i="74" s="1"/>
  <c r="R150" i="74"/>
  <c r="G150" i="85" l="1"/>
  <c r="J150" i="85" s="1"/>
  <c r="E150" i="86" s="1"/>
  <c r="M21" i="8"/>
  <c r="M205" i="8"/>
  <c r="M152" i="8"/>
  <c r="M156" i="8"/>
  <c r="M116" i="8"/>
  <c r="M136" i="8"/>
  <c r="M46" i="8"/>
  <c r="M86" i="8"/>
  <c r="M144" i="8"/>
  <c r="M54" i="8"/>
  <c r="M75" i="8"/>
  <c r="M61" i="8"/>
  <c r="M5" i="8"/>
  <c r="M161" i="8"/>
  <c r="M84" i="8"/>
  <c r="M9" i="8"/>
  <c r="M185" i="8"/>
  <c r="M126" i="8"/>
  <c r="M221" i="8"/>
  <c r="M79" i="8"/>
  <c r="M171" i="8"/>
  <c r="M189" i="8"/>
  <c r="M175" i="8"/>
  <c r="M165" i="8"/>
  <c r="M7" i="8"/>
  <c r="M89" i="8"/>
  <c r="M183" i="8"/>
  <c r="M41" i="8"/>
  <c r="M169" i="8"/>
  <c r="M59" i="8"/>
  <c r="M27" i="8"/>
  <c r="M31" i="8"/>
  <c r="M35" i="8"/>
  <c r="M63" i="8"/>
  <c r="M173" i="8"/>
  <c r="M23" i="8"/>
  <c r="M113" i="8"/>
  <c r="M181" i="8"/>
  <c r="M39" i="8"/>
  <c r="M109" i="8"/>
  <c r="M71" i="8"/>
  <c r="M223" i="8"/>
  <c r="M47" i="8"/>
  <c r="M51" i="8"/>
  <c r="M91" i="8"/>
  <c r="M130" i="8"/>
  <c r="M138" i="8"/>
  <c r="M95" i="8"/>
  <c r="M25" i="8"/>
  <c r="M76" i="8"/>
  <c r="M142" i="8"/>
  <c r="M64" i="8"/>
  <c r="M29" i="8"/>
  <c r="M33" i="8"/>
  <c r="M37" i="8"/>
  <c r="M72" i="8"/>
  <c r="M146" i="8"/>
  <c r="M150" i="8"/>
  <c r="M187" i="8"/>
  <c r="M191" i="8"/>
  <c r="M103" i="8"/>
  <c r="W7" i="8"/>
  <c r="M120" i="8"/>
  <c r="M118" i="8"/>
  <c r="P36" i="77"/>
  <c r="M36" i="8"/>
  <c r="E150" i="8"/>
  <c r="P9" i="77"/>
  <c r="M19" i="8"/>
  <c r="P29" i="77"/>
  <c r="P31" i="77"/>
  <c r="P54" i="77"/>
  <c r="P59" i="77"/>
  <c r="P62" i="77"/>
  <c r="M62" i="8"/>
  <c r="M67" i="8"/>
  <c r="P72" i="77"/>
  <c r="P79" i="77"/>
  <c r="M82" i="8"/>
  <c r="P84" i="77"/>
  <c r="P88" i="77"/>
  <c r="M88" i="8"/>
  <c r="M93" i="8"/>
  <c r="M96" i="8"/>
  <c r="M98" i="8"/>
  <c r="M101" i="8"/>
  <c r="P108" i="77"/>
  <c r="M108" i="8"/>
  <c r="P116" i="77"/>
  <c r="P131" i="77"/>
  <c r="M131" i="8"/>
  <c r="M134" i="8"/>
  <c r="P136" i="77"/>
  <c r="P146" i="77"/>
  <c r="P149" i="77"/>
  <c r="M149" i="8"/>
  <c r="M154" i="8"/>
  <c r="P156" i="77"/>
  <c r="P159" i="77"/>
  <c r="P162" i="77"/>
  <c r="M162" i="8"/>
  <c r="P164" i="77"/>
  <c r="M164" i="8"/>
  <c r="P174" i="77"/>
  <c r="M174" i="8"/>
  <c r="M177" i="8"/>
  <c r="M179" i="8"/>
  <c r="P184" i="77"/>
  <c r="M184" i="8"/>
  <c r="P191" i="77"/>
  <c r="P194" i="77"/>
  <c r="M194" i="8"/>
  <c r="P196" i="77"/>
  <c r="M196" i="8"/>
  <c r="P206" i="77"/>
  <c r="M206" i="8"/>
  <c r="M209" i="8"/>
  <c r="M211" i="8"/>
  <c r="P216" i="77"/>
  <c r="M216" i="8"/>
  <c r="P223" i="77"/>
  <c r="P16" i="77"/>
  <c r="M16" i="8"/>
  <c r="P26" i="77"/>
  <c r="M26" i="8"/>
  <c r="P141" i="77"/>
  <c r="M141" i="8"/>
  <c r="P143" i="77"/>
  <c r="M143" i="8"/>
  <c r="P151" i="77"/>
  <c r="M151" i="8"/>
  <c r="P12" i="77"/>
  <c r="M12" i="8"/>
  <c r="M17" i="8"/>
  <c r="P19" i="77"/>
  <c r="P22" i="77"/>
  <c r="M22" i="8"/>
  <c r="P24" i="77"/>
  <c r="M24" i="8"/>
  <c r="P34" i="77"/>
  <c r="M34" i="8"/>
  <c r="M50" i="8"/>
  <c r="M52" i="8"/>
  <c r="M65" i="8"/>
  <c r="P67" i="77"/>
  <c r="P70" i="77"/>
  <c r="M70" i="8"/>
  <c r="P75" i="77"/>
  <c r="P82" i="77"/>
  <c r="P93" i="77"/>
  <c r="P96" i="77"/>
  <c r="P98" i="77"/>
  <c r="P101" i="77"/>
  <c r="P103" i="77"/>
  <c r="P113" i="77"/>
  <c r="P119" i="77"/>
  <c r="M119" i="8"/>
  <c r="M124" i="8"/>
  <c r="P126" i="77"/>
  <c r="P129" i="77"/>
  <c r="M129" i="8"/>
  <c r="P134" i="77"/>
  <c r="P139" i="77"/>
  <c r="M139" i="8"/>
  <c r="P154" i="77"/>
  <c r="M167" i="8"/>
  <c r="P177" i="77"/>
  <c r="P179" i="77"/>
  <c r="P189" i="77"/>
  <c r="M199" i="8"/>
  <c r="P209" i="77"/>
  <c r="P211" i="77"/>
  <c r="M43" i="8"/>
  <c r="M48" i="8"/>
  <c r="M73" i="8"/>
  <c r="P85" i="77"/>
  <c r="M85" i="8"/>
  <c r="P106" i="77"/>
  <c r="M106" i="8"/>
  <c r="M111" i="8"/>
  <c r="P117" i="77"/>
  <c r="M117" i="8"/>
  <c r="M122" i="8"/>
  <c r="M132" i="8"/>
  <c r="P137" i="77"/>
  <c r="M137" i="8"/>
  <c r="P157" i="77"/>
  <c r="M157" i="8"/>
  <c r="P160" i="77"/>
  <c r="M160" i="8"/>
  <c r="P170" i="77"/>
  <c r="M170" i="8"/>
  <c r="P172" i="77"/>
  <c r="M172" i="8"/>
  <c r="P182" i="77"/>
  <c r="M182" i="8"/>
  <c r="P192" i="77"/>
  <c r="M192" i="8"/>
  <c r="M197" i="8"/>
  <c r="P199" i="77"/>
  <c r="P202" i="77"/>
  <c r="M202" i="8"/>
  <c r="P204" i="77"/>
  <c r="M204" i="8"/>
  <c r="P214" i="77"/>
  <c r="M214" i="8"/>
  <c r="M217" i="8"/>
  <c r="M219" i="8"/>
  <c r="P224" i="77"/>
  <c r="M224" i="8"/>
  <c r="P14" i="77"/>
  <c r="M14" i="8"/>
  <c r="P121" i="77"/>
  <c r="M121" i="8"/>
  <c r="P10" i="77"/>
  <c r="M10" i="8"/>
  <c r="M13" i="8"/>
  <c r="M15" i="8"/>
  <c r="P20" i="77"/>
  <c r="M20" i="8"/>
  <c r="P27" i="77"/>
  <c r="P30" i="77"/>
  <c r="M30" i="8"/>
  <c r="P32" i="77"/>
  <c r="M32" i="8"/>
  <c r="P39" i="77"/>
  <c r="P43" i="77"/>
  <c r="P46" i="77"/>
  <c r="P48" i="77"/>
  <c r="M55" i="8"/>
  <c r="P60" i="77"/>
  <c r="M60" i="8"/>
  <c r="P68" i="77"/>
  <c r="M68" i="8"/>
  <c r="P73" i="77"/>
  <c r="M78" i="8"/>
  <c r="P80" i="77"/>
  <c r="M80" i="8"/>
  <c r="P89" i="77"/>
  <c r="P91" i="77"/>
  <c r="P109" i="77"/>
  <c r="P111" i="77"/>
  <c r="P114" i="77"/>
  <c r="M114" i="8"/>
  <c r="P122" i="77"/>
  <c r="P132" i="77"/>
  <c r="P147" i="77"/>
  <c r="M147" i="8"/>
  <c r="P152" i="77"/>
  <c r="P165" i="77"/>
  <c r="P185" i="77"/>
  <c r="P187" i="77"/>
  <c r="M207" i="8"/>
  <c r="P53" i="77"/>
  <c r="M53" i="8"/>
  <c r="M83" i="8"/>
  <c r="P94" i="77"/>
  <c r="M94" i="8"/>
  <c r="P97" i="77"/>
  <c r="M97" i="8"/>
  <c r="P99" i="77"/>
  <c r="M99" i="8"/>
  <c r="P102" i="77"/>
  <c r="M102" i="8"/>
  <c r="P104" i="77"/>
  <c r="M104" i="8"/>
  <c r="P125" i="77"/>
  <c r="M125" i="8"/>
  <c r="P127" i="77"/>
  <c r="M127" i="8"/>
  <c r="P135" i="77"/>
  <c r="M135" i="8"/>
  <c r="M140" i="8"/>
  <c r="P145" i="77"/>
  <c r="M145" i="8"/>
  <c r="P155" i="77"/>
  <c r="M155" i="8"/>
  <c r="P158" i="77"/>
  <c r="M158" i="8"/>
  <c r="P168" i="77"/>
  <c r="M168" i="8"/>
  <c r="P178" i="77"/>
  <c r="M178" i="8"/>
  <c r="P180" i="77"/>
  <c r="M180" i="8"/>
  <c r="P190" i="77"/>
  <c r="M190" i="8"/>
  <c r="M193" i="8"/>
  <c r="M195" i="8"/>
  <c r="P200" i="77"/>
  <c r="M200" i="8"/>
  <c r="P207" i="77"/>
  <c r="P210" i="77"/>
  <c r="M210" i="8"/>
  <c r="P212" i="77"/>
  <c r="M212" i="8"/>
  <c r="P222" i="77"/>
  <c r="M222" i="8"/>
  <c r="R226" i="78"/>
  <c r="R226" i="80"/>
  <c r="P77" i="77"/>
  <c r="M77" i="8"/>
  <c r="P6" i="77"/>
  <c r="M6" i="8"/>
  <c r="P8" i="77"/>
  <c r="M8" i="8"/>
  <c r="P18" i="77"/>
  <c r="M18" i="8"/>
  <c r="P28" i="77"/>
  <c r="M28" i="8"/>
  <c r="P44" i="77"/>
  <c r="M44" i="8"/>
  <c r="P49" i="77"/>
  <c r="M49" i="8"/>
  <c r="P58" i="77"/>
  <c r="M58" i="8"/>
  <c r="P66" i="77"/>
  <c r="M66" i="8"/>
  <c r="M69" i="8"/>
  <c r="P71" i="77"/>
  <c r="M74" i="8"/>
  <c r="P76" i="77"/>
  <c r="P81" i="77"/>
  <c r="M81" i="8"/>
  <c r="P83" i="77"/>
  <c r="M107" i="8"/>
  <c r="P115" i="77"/>
  <c r="M115" i="8"/>
  <c r="P120" i="77"/>
  <c r="P130" i="77"/>
  <c r="P133" i="77"/>
  <c r="M133" i="8"/>
  <c r="P140" i="77"/>
  <c r="M148" i="8"/>
  <c r="P153" i="77"/>
  <c r="M153" i="8"/>
  <c r="P161" i="77"/>
  <c r="P163" i="77"/>
  <c r="P173" i="77"/>
  <c r="P193" i="77"/>
  <c r="P195" i="77"/>
  <c r="M215" i="8"/>
  <c r="R226" i="77"/>
  <c r="M11" i="8"/>
  <c r="P21" i="77"/>
  <c r="P23" i="77"/>
  <c r="P33" i="77"/>
  <c r="P38" i="77"/>
  <c r="M38" i="8"/>
  <c r="M40" i="8"/>
  <c r="P42" i="77"/>
  <c r="M42" i="8"/>
  <c r="P45" i="77"/>
  <c r="M45" i="8"/>
  <c r="P51" i="77"/>
  <c r="M56" i="8"/>
  <c r="P69" i="77"/>
  <c r="P74" i="77"/>
  <c r="P90" i="77"/>
  <c r="M90" i="8"/>
  <c r="P92" i="77"/>
  <c r="M92" i="8"/>
  <c r="M100" i="8"/>
  <c r="M105" i="8"/>
  <c r="P107" i="77"/>
  <c r="P110" i="77"/>
  <c r="M110" i="8"/>
  <c r="P112" i="77"/>
  <c r="M112" i="8"/>
  <c r="P123" i="77"/>
  <c r="M123" i="8"/>
  <c r="M128" i="8"/>
  <c r="P166" i="77"/>
  <c r="M166" i="8"/>
  <c r="P176" i="77"/>
  <c r="M176" i="8"/>
  <c r="P186" i="77"/>
  <c r="M186" i="8"/>
  <c r="P188" i="77"/>
  <c r="M188" i="8"/>
  <c r="P198" i="77"/>
  <c r="M198" i="8"/>
  <c r="M201" i="8"/>
  <c r="M203" i="8"/>
  <c r="P208" i="77"/>
  <c r="M208" i="8"/>
  <c r="M213" i="8"/>
  <c r="P215" i="77"/>
  <c r="P218" i="77"/>
  <c r="M218" i="8"/>
  <c r="P220" i="77"/>
  <c r="M220" i="8"/>
  <c r="R226" i="79"/>
  <c r="R226" i="81"/>
  <c r="R226" i="85"/>
  <c r="R226" i="97"/>
  <c r="N228" i="89"/>
  <c r="R226" i="86"/>
  <c r="R226" i="84"/>
  <c r="R226" i="88"/>
  <c r="N228" i="87"/>
  <c r="R226" i="90"/>
  <c r="R226" i="98"/>
  <c r="R226" i="87"/>
  <c r="R226" i="96"/>
  <c r="R226" i="107"/>
  <c r="P8" i="8"/>
  <c r="P225" i="8" s="1"/>
  <c r="N228" i="99"/>
  <c r="N228" i="106"/>
  <c r="P5" i="106"/>
  <c r="R226" i="99"/>
  <c r="R226" i="101"/>
  <c r="N228" i="97"/>
  <c r="N228" i="100"/>
  <c r="N228" i="98"/>
  <c r="R226" i="102"/>
  <c r="R226" i="100"/>
  <c r="N228" i="101"/>
  <c r="N228" i="103"/>
  <c r="P5" i="103"/>
  <c r="R226" i="104"/>
  <c r="N228" i="102"/>
  <c r="P5" i="102"/>
  <c r="R226" i="103"/>
  <c r="N228" i="105"/>
  <c r="P5" i="105"/>
  <c r="N228" i="104"/>
  <c r="R226" i="105"/>
  <c r="R226" i="106"/>
  <c r="N228" i="107"/>
  <c r="N234" i="107" s="1"/>
  <c r="P5" i="107"/>
  <c r="P5" i="87"/>
  <c r="N228" i="90"/>
  <c r="N228" i="96"/>
  <c r="P5" i="96"/>
  <c r="N228" i="88"/>
  <c r="R226" i="89"/>
  <c r="N228" i="91"/>
  <c r="R226" i="91"/>
  <c r="R226" i="92"/>
  <c r="N228" i="92"/>
  <c r="P5" i="92"/>
  <c r="R226" i="93"/>
  <c r="R226" i="94"/>
  <c r="N228" i="93"/>
  <c r="N228" i="94"/>
  <c r="R226" i="95"/>
  <c r="N228" i="95"/>
  <c r="R226" i="82"/>
  <c r="N228" i="82"/>
  <c r="R226" i="83"/>
  <c r="N228" i="83"/>
  <c r="N228" i="84"/>
  <c r="N228" i="85"/>
  <c r="N228" i="86"/>
  <c r="N228" i="80"/>
  <c r="N228" i="81"/>
  <c r="N228" i="79"/>
  <c r="N228" i="78"/>
  <c r="P5" i="78"/>
  <c r="N228" i="77"/>
  <c r="R35" i="74"/>
  <c r="G150" i="86" l="1"/>
  <c r="J150" i="86" s="1"/>
  <c r="E150" i="87" s="1"/>
  <c r="N234" i="96"/>
  <c r="N236" i="96" s="1"/>
  <c r="R24" i="8"/>
  <c r="N234" i="102"/>
  <c r="N237" i="102" s="1"/>
  <c r="R30" i="8"/>
  <c r="N234" i="100"/>
  <c r="N236" i="100" s="1"/>
  <c r="R28" i="8"/>
  <c r="N234" i="79"/>
  <c r="N237" i="79" s="1"/>
  <c r="R7" i="8"/>
  <c r="X7" i="8" s="1"/>
  <c r="N234" i="81"/>
  <c r="N237" i="81" s="1"/>
  <c r="R9" i="8"/>
  <c r="N234" i="90"/>
  <c r="N237" i="90" s="1"/>
  <c r="R18" i="8"/>
  <c r="N234" i="97"/>
  <c r="N237" i="97" s="1"/>
  <c r="R25" i="8"/>
  <c r="N234" i="89"/>
  <c r="R17" i="8"/>
  <c r="N234" i="82"/>
  <c r="N237" i="82" s="1"/>
  <c r="R10" i="8"/>
  <c r="N234" i="92"/>
  <c r="N237" i="92" s="1"/>
  <c r="R20" i="8"/>
  <c r="N234" i="80"/>
  <c r="N236" i="80" s="1"/>
  <c r="R8" i="8"/>
  <c r="X8" i="8" s="1"/>
  <c r="N234" i="95"/>
  <c r="N236" i="95" s="1"/>
  <c r="R23" i="8"/>
  <c r="N234" i="98"/>
  <c r="N237" i="98" s="1"/>
  <c r="R26" i="8"/>
  <c r="N234" i="86"/>
  <c r="N236" i="86" s="1"/>
  <c r="R14" i="8"/>
  <c r="N234" i="104"/>
  <c r="N237" i="104" s="1"/>
  <c r="R32" i="8"/>
  <c r="N234" i="103"/>
  <c r="N237" i="103" s="1"/>
  <c r="R31" i="8"/>
  <c r="N234" i="85"/>
  <c r="N237" i="85" s="1"/>
  <c r="R13" i="8"/>
  <c r="N234" i="94"/>
  <c r="R22" i="8"/>
  <c r="N234" i="91"/>
  <c r="N237" i="91" s="1"/>
  <c r="R19" i="8"/>
  <c r="N234" i="101"/>
  <c r="N237" i="101" s="1"/>
  <c r="R29" i="8"/>
  <c r="N234" i="93"/>
  <c r="N237" i="93" s="1"/>
  <c r="R21" i="8"/>
  <c r="N234" i="105"/>
  <c r="N236" i="105" s="1"/>
  <c r="R33" i="8"/>
  <c r="N234" i="106"/>
  <c r="N237" i="106" s="1"/>
  <c r="R34" i="8"/>
  <c r="N234" i="87"/>
  <c r="R15" i="8"/>
  <c r="N234" i="84"/>
  <c r="N237" i="84" s="1"/>
  <c r="R12" i="8"/>
  <c r="N234" i="83"/>
  <c r="N237" i="83" s="1"/>
  <c r="R11" i="8"/>
  <c r="N234" i="88"/>
  <c r="N237" i="88" s="1"/>
  <c r="R16" i="8"/>
  <c r="N234" i="99"/>
  <c r="N236" i="99" s="1"/>
  <c r="R27" i="8"/>
  <c r="N234" i="77"/>
  <c r="N237" i="77" s="1"/>
  <c r="R5" i="8"/>
  <c r="N234" i="78"/>
  <c r="N236" i="78" s="1"/>
  <c r="R6" i="8"/>
  <c r="N237" i="107"/>
  <c r="N236" i="107"/>
  <c r="M74" i="74"/>
  <c r="P74" i="74" s="1"/>
  <c r="M44" i="74"/>
  <c r="P44" i="74" s="1"/>
  <c r="M59" i="74"/>
  <c r="P59" i="74" s="1"/>
  <c r="G12" i="74"/>
  <c r="J12" i="74" s="1"/>
  <c r="M12" i="74"/>
  <c r="P12" i="74" s="1"/>
  <c r="R12" i="74"/>
  <c r="R155" i="74"/>
  <c r="M155" i="74"/>
  <c r="P155" i="74" s="1"/>
  <c r="G155" i="74"/>
  <c r="J155" i="74" s="1"/>
  <c r="M157" i="74"/>
  <c r="P157" i="74" s="1"/>
  <c r="M114" i="74"/>
  <c r="P114" i="74" s="1"/>
  <c r="M100" i="74"/>
  <c r="P100" i="74" s="1"/>
  <c r="M95" i="74"/>
  <c r="P95" i="74" s="1"/>
  <c r="M35" i="74"/>
  <c r="P35" i="74" s="1"/>
  <c r="N236" i="104" l="1"/>
  <c r="N236" i="103"/>
  <c r="N236" i="102"/>
  <c r="N237" i="94"/>
  <c r="N236" i="94"/>
  <c r="N237" i="96"/>
  <c r="N237" i="95"/>
  <c r="N237" i="100"/>
  <c r="N236" i="92"/>
  <c r="N237" i="86"/>
  <c r="N236" i="88"/>
  <c r="N236" i="91"/>
  <c r="N236" i="98"/>
  <c r="G150" i="87"/>
  <c r="J150" i="87" s="1"/>
  <c r="E150" i="88" s="1"/>
  <c r="N236" i="83"/>
  <c r="N236" i="84"/>
  <c r="N236" i="93"/>
  <c r="N236" i="97"/>
  <c r="N236" i="106"/>
  <c r="N236" i="82"/>
  <c r="N237" i="80"/>
  <c r="N236" i="79"/>
  <c r="N237" i="89"/>
  <c r="N236" i="89"/>
  <c r="N236" i="81"/>
  <c r="N236" i="85"/>
  <c r="N236" i="90"/>
  <c r="N236" i="101"/>
  <c r="N237" i="105"/>
  <c r="N237" i="99"/>
  <c r="N237" i="87"/>
  <c r="N236" i="87"/>
  <c r="N237" i="78"/>
  <c r="N236" i="77"/>
  <c r="E155" i="77"/>
  <c r="G155" i="77" s="1"/>
  <c r="J155" i="77" s="1"/>
  <c r="E155" i="78" s="1"/>
  <c r="G155" i="78" s="1"/>
  <c r="J155" i="78" s="1"/>
  <c r="E155" i="79" s="1"/>
  <c r="G155" i="79" s="1"/>
  <c r="J155" i="79" s="1"/>
  <c r="E155" i="80" s="1"/>
  <c r="G155" i="80" s="1"/>
  <c r="J155" i="80" s="1"/>
  <c r="E155" i="81" s="1"/>
  <c r="G155" i="81" s="1"/>
  <c r="J155" i="81" s="1"/>
  <c r="E155" i="82" s="1"/>
  <c r="G155" i="82" s="1"/>
  <c r="J155" i="82" s="1"/>
  <c r="E155" i="83" s="1"/>
  <c r="G155" i="83" s="1"/>
  <c r="J155" i="83" s="1"/>
  <c r="E155" i="84" s="1"/>
  <c r="E155" i="85" s="1"/>
  <c r="E155" i="8"/>
  <c r="E12" i="77"/>
  <c r="G12" i="77" s="1"/>
  <c r="J12" i="77" s="1"/>
  <c r="E12" i="78" s="1"/>
  <c r="G12" i="78" s="1"/>
  <c r="J12" i="78" s="1"/>
  <c r="E12" i="79" s="1"/>
  <c r="G12" i="79" s="1"/>
  <c r="J12" i="79" s="1"/>
  <c r="E12" i="80" s="1"/>
  <c r="G12" i="80" s="1"/>
  <c r="J12" i="80" s="1"/>
  <c r="E12" i="81" s="1"/>
  <c r="G12" i="81" s="1"/>
  <c r="J12" i="81" s="1"/>
  <c r="E12" i="82" s="1"/>
  <c r="G12" i="82" s="1"/>
  <c r="J12" i="82" s="1"/>
  <c r="E12" i="83" s="1"/>
  <c r="G12" i="83" s="1"/>
  <c r="J12" i="83" s="1"/>
  <c r="E12" i="84" s="1"/>
  <c r="E12" i="85" s="1"/>
  <c r="E12" i="8"/>
  <c r="M202" i="74"/>
  <c r="P202" i="74" s="1"/>
  <c r="R202" i="74"/>
  <c r="G150" i="88" l="1"/>
  <c r="J150" i="88" s="1"/>
  <c r="E150" i="89" s="1"/>
  <c r="G155" i="85"/>
  <c r="J155" i="85" s="1"/>
  <c r="E155" i="86" s="1"/>
  <c r="G12" i="85"/>
  <c r="J12" i="85" s="1"/>
  <c r="E12" i="86" s="1"/>
  <c r="J12" i="8"/>
  <c r="G12" i="86" l="1"/>
  <c r="J12" i="86" s="1"/>
  <c r="E12" i="87" s="1"/>
  <c r="G155" i="86"/>
  <c r="J155" i="86" s="1"/>
  <c r="E155" i="87" s="1"/>
  <c r="G150" i="89"/>
  <c r="J150" i="89" s="1"/>
  <c r="E150" i="90" s="1"/>
  <c r="R187" i="74"/>
  <c r="M187" i="74"/>
  <c r="P187" i="74" s="1"/>
  <c r="R118" i="74"/>
  <c r="M118" i="74"/>
  <c r="P118" i="74" s="1"/>
  <c r="G150" i="90" l="1"/>
  <c r="J150" i="90" s="1"/>
  <c r="E150" i="91" s="1"/>
  <c r="G155" i="87"/>
  <c r="J155" i="87" s="1"/>
  <c r="E155" i="88" s="1"/>
  <c r="G12" i="87"/>
  <c r="J12" i="87" s="1"/>
  <c r="E12" i="88" s="1"/>
  <c r="G202" i="74"/>
  <c r="J202" i="74" s="1"/>
  <c r="G12" i="88" l="1"/>
  <c r="J12" i="88" s="1"/>
  <c r="E12" i="89" s="1"/>
  <c r="G155" i="88"/>
  <c r="J155" i="88" s="1"/>
  <c r="E155" i="89" s="1"/>
  <c r="G150" i="91"/>
  <c r="J150" i="91" s="1"/>
  <c r="E150" i="92" s="1"/>
  <c r="E202" i="77"/>
  <c r="G202" i="77" s="1"/>
  <c r="J202" i="77" s="1"/>
  <c r="E202" i="78" s="1"/>
  <c r="G202" i="78" s="1"/>
  <c r="J202" i="78" s="1"/>
  <c r="E202" i="79" s="1"/>
  <c r="G202" i="79" s="1"/>
  <c r="J202" i="79" s="1"/>
  <c r="E202" i="80" s="1"/>
  <c r="G202" i="80" s="1"/>
  <c r="J202" i="80" s="1"/>
  <c r="E202" i="81" s="1"/>
  <c r="G202" i="81" s="1"/>
  <c r="J202" i="81" s="1"/>
  <c r="E202" i="82" s="1"/>
  <c r="G202" i="82" s="1"/>
  <c r="J202" i="82" s="1"/>
  <c r="E202" i="83" s="1"/>
  <c r="G202" i="83" s="1"/>
  <c r="J202" i="83" s="1"/>
  <c r="E202" i="84" s="1"/>
  <c r="E202" i="85" s="1"/>
  <c r="E202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8" i="74"/>
  <c r="R39" i="74"/>
  <c r="R40" i="74"/>
  <c r="R41" i="74"/>
  <c r="R43" i="74"/>
  <c r="R45" i="74"/>
  <c r="R46" i="74"/>
  <c r="R49" i="74"/>
  <c r="R53" i="74"/>
  <c r="R50" i="74"/>
  <c r="R56" i="74"/>
  <c r="R57" i="74"/>
  <c r="R58" i="74"/>
  <c r="R60" i="74"/>
  <c r="R54" i="74"/>
  <c r="R61" i="74"/>
  <c r="R55" i="74"/>
  <c r="R63" i="74"/>
  <c r="R64" i="74"/>
  <c r="R65" i="74"/>
  <c r="R66" i="74"/>
  <c r="R67" i="74"/>
  <c r="R68" i="74"/>
  <c r="R69" i="74"/>
  <c r="R70" i="74"/>
  <c r="R154" i="74"/>
  <c r="R71" i="74"/>
  <c r="R72" i="74"/>
  <c r="R73" i="74"/>
  <c r="R75" i="74"/>
  <c r="R76" i="74"/>
  <c r="R77" i="74"/>
  <c r="R78" i="74"/>
  <c r="R79" i="74"/>
  <c r="R85" i="74"/>
  <c r="R86" i="74"/>
  <c r="R88" i="74"/>
  <c r="R89" i="74"/>
  <c r="R90" i="74"/>
  <c r="R91" i="74"/>
  <c r="R92" i="74"/>
  <c r="R93" i="74"/>
  <c r="R94" i="74"/>
  <c r="R96" i="74"/>
  <c r="R97" i="74"/>
  <c r="R99" i="74"/>
  <c r="R101" i="74"/>
  <c r="R102" i="74"/>
  <c r="R103" i="74"/>
  <c r="R80" i="74"/>
  <c r="R81" i="74"/>
  <c r="R82" i="74"/>
  <c r="R84" i="74"/>
  <c r="R104" i="74"/>
  <c r="R105" i="74"/>
  <c r="R106" i="74"/>
  <c r="R108" i="74"/>
  <c r="R109" i="74"/>
  <c r="R110" i="74"/>
  <c r="R111" i="74"/>
  <c r="R112" i="74"/>
  <c r="R113" i="74"/>
  <c r="R115" i="74"/>
  <c r="R116" i="74"/>
  <c r="R117" i="74"/>
  <c r="R119" i="74"/>
  <c r="R120" i="74"/>
  <c r="R121" i="74"/>
  <c r="R122" i="74"/>
  <c r="R123" i="74"/>
  <c r="R124" i="74"/>
  <c r="R125" i="74"/>
  <c r="R126" i="74"/>
  <c r="R127" i="74"/>
  <c r="R128" i="74"/>
  <c r="R129" i="74"/>
  <c r="R130" i="74"/>
  <c r="R131" i="74"/>
  <c r="R132" i="74"/>
  <c r="R133" i="74"/>
  <c r="R134" i="74"/>
  <c r="R136" i="74"/>
  <c r="R137" i="74"/>
  <c r="R138" i="74"/>
  <c r="R139" i="74"/>
  <c r="R140" i="74"/>
  <c r="R141" i="74"/>
  <c r="R142" i="74"/>
  <c r="R143" i="74"/>
  <c r="R144" i="74"/>
  <c r="R145" i="74"/>
  <c r="R146" i="74"/>
  <c r="R147" i="74"/>
  <c r="R151" i="74"/>
  <c r="R152" i="74"/>
  <c r="R153" i="74"/>
  <c r="R156" i="74"/>
  <c r="R158" i="74"/>
  <c r="R159" i="74"/>
  <c r="R161" i="74"/>
  <c r="R163" i="74"/>
  <c r="R164" i="74"/>
  <c r="R165" i="74"/>
  <c r="R166" i="74"/>
  <c r="R167" i="74"/>
  <c r="R168" i="74"/>
  <c r="R169" i="74"/>
  <c r="R170" i="74"/>
  <c r="R171" i="74"/>
  <c r="R172" i="74"/>
  <c r="R173" i="74"/>
  <c r="R174" i="74"/>
  <c r="R175" i="74"/>
  <c r="R176" i="74"/>
  <c r="R177" i="74"/>
  <c r="R178" i="74"/>
  <c r="R160" i="74"/>
  <c r="R179" i="74"/>
  <c r="R180" i="74"/>
  <c r="R181" i="74"/>
  <c r="R182" i="74"/>
  <c r="R184" i="74"/>
  <c r="R185" i="74"/>
  <c r="R183" i="74"/>
  <c r="R186" i="74"/>
  <c r="R189" i="74"/>
  <c r="R190" i="74"/>
  <c r="R191" i="74"/>
  <c r="R192" i="74"/>
  <c r="R193" i="74"/>
  <c r="R194" i="74"/>
  <c r="R195" i="74"/>
  <c r="R196" i="74"/>
  <c r="R197" i="74"/>
  <c r="R198" i="74"/>
  <c r="R199" i="74"/>
  <c r="R200" i="74"/>
  <c r="R203" i="74"/>
  <c r="R204" i="74"/>
  <c r="R205" i="74"/>
  <c r="R206" i="74"/>
  <c r="R207" i="74"/>
  <c r="R208" i="74"/>
  <c r="R209" i="74"/>
  <c r="R210" i="74"/>
  <c r="R211" i="74"/>
  <c r="R212" i="74"/>
  <c r="R213" i="74"/>
  <c r="R214" i="74"/>
  <c r="R201" i="74"/>
  <c r="R83" i="74"/>
  <c r="R162" i="74"/>
  <c r="R215" i="74"/>
  <c r="R216" i="74"/>
  <c r="R217" i="74"/>
  <c r="R218" i="74"/>
  <c r="R219" i="74"/>
  <c r="R220" i="74"/>
  <c r="R221" i="74"/>
  <c r="R222" i="74"/>
  <c r="R223" i="74"/>
  <c r="R224" i="74"/>
  <c r="R225" i="74"/>
  <c r="R42" i="74"/>
  <c r="R51" i="74"/>
  <c r="R47" i="74"/>
  <c r="R52" i="74"/>
  <c r="R135" i="74"/>
  <c r="R188" i="74"/>
  <c r="R107" i="74"/>
  <c r="R149" i="74"/>
  <c r="R148" i="74"/>
  <c r="R48" i="74"/>
  <c r="R98" i="74"/>
  <c r="R5" i="74"/>
  <c r="G150" i="92" l="1"/>
  <c r="J150" i="92" s="1"/>
  <c r="E150" i="93" s="1"/>
  <c r="G155" i="89"/>
  <c r="J155" i="89" s="1"/>
  <c r="E155" i="90" s="1"/>
  <c r="G12" i="89"/>
  <c r="J12" i="89" s="1"/>
  <c r="E12" i="90" s="1"/>
  <c r="G202" i="85"/>
  <c r="J202" i="85" s="1"/>
  <c r="E202" i="86" s="1"/>
  <c r="J157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8" i="74"/>
  <c r="M39" i="74"/>
  <c r="M40" i="74"/>
  <c r="M41" i="74"/>
  <c r="M43" i="74"/>
  <c r="M45" i="74"/>
  <c r="M46" i="74"/>
  <c r="M49" i="74"/>
  <c r="M53" i="74"/>
  <c r="M50" i="74"/>
  <c r="M56" i="74"/>
  <c r="M57" i="74"/>
  <c r="M58" i="74"/>
  <c r="M60" i="74"/>
  <c r="M54" i="74"/>
  <c r="M61" i="74"/>
  <c r="M55" i="74"/>
  <c r="M63" i="74"/>
  <c r="M64" i="74"/>
  <c r="M65" i="74"/>
  <c r="M66" i="74"/>
  <c r="M67" i="74"/>
  <c r="M68" i="74"/>
  <c r="M69" i="74"/>
  <c r="M70" i="74"/>
  <c r="M154" i="74"/>
  <c r="M71" i="74"/>
  <c r="M72" i="74"/>
  <c r="M73" i="74"/>
  <c r="M75" i="74"/>
  <c r="M76" i="74"/>
  <c r="M77" i="74"/>
  <c r="M78" i="74"/>
  <c r="M79" i="74"/>
  <c r="M85" i="74"/>
  <c r="M86" i="74"/>
  <c r="M88" i="74"/>
  <c r="M89" i="74"/>
  <c r="M90" i="74"/>
  <c r="M91" i="74"/>
  <c r="M92" i="74"/>
  <c r="M93" i="74"/>
  <c r="M94" i="74"/>
  <c r="M96" i="74"/>
  <c r="M97" i="74"/>
  <c r="M99" i="74"/>
  <c r="M101" i="74"/>
  <c r="M102" i="74"/>
  <c r="M103" i="74"/>
  <c r="M80" i="74"/>
  <c r="M81" i="74"/>
  <c r="M82" i="74"/>
  <c r="M84" i="74"/>
  <c r="M104" i="74"/>
  <c r="M105" i="74"/>
  <c r="M106" i="74"/>
  <c r="M108" i="74"/>
  <c r="M109" i="74"/>
  <c r="M110" i="74"/>
  <c r="M111" i="74"/>
  <c r="M112" i="74"/>
  <c r="M113" i="74"/>
  <c r="M115" i="74"/>
  <c r="M116" i="74"/>
  <c r="M117" i="74"/>
  <c r="M119" i="74"/>
  <c r="M120" i="74"/>
  <c r="M121" i="74"/>
  <c r="M122" i="74"/>
  <c r="M123" i="74"/>
  <c r="M124" i="74"/>
  <c r="M125" i="74"/>
  <c r="M126" i="74"/>
  <c r="M127" i="74"/>
  <c r="M128" i="74"/>
  <c r="M129" i="74"/>
  <c r="M130" i="74"/>
  <c r="M131" i="74"/>
  <c r="M132" i="74"/>
  <c r="M133" i="74"/>
  <c r="M134" i="74"/>
  <c r="M136" i="74"/>
  <c r="M137" i="74"/>
  <c r="M138" i="74"/>
  <c r="M139" i="74"/>
  <c r="M140" i="74"/>
  <c r="M141" i="74"/>
  <c r="M142" i="74"/>
  <c r="M143" i="74"/>
  <c r="M144" i="74"/>
  <c r="M145" i="74"/>
  <c r="M146" i="74"/>
  <c r="M147" i="74"/>
  <c r="M151" i="74"/>
  <c r="M152" i="74"/>
  <c r="M153" i="74"/>
  <c r="M156" i="74"/>
  <c r="M158" i="74"/>
  <c r="M159" i="74"/>
  <c r="M161" i="74"/>
  <c r="M163" i="74"/>
  <c r="M164" i="74"/>
  <c r="M165" i="74"/>
  <c r="M166" i="74"/>
  <c r="M167" i="74"/>
  <c r="M168" i="74"/>
  <c r="M169" i="74"/>
  <c r="M170" i="74"/>
  <c r="M171" i="74"/>
  <c r="M172" i="74"/>
  <c r="M173" i="74"/>
  <c r="M174" i="74"/>
  <c r="M175" i="74"/>
  <c r="M176" i="74"/>
  <c r="M177" i="74"/>
  <c r="M178" i="74"/>
  <c r="M160" i="74"/>
  <c r="M179" i="74"/>
  <c r="M180" i="74"/>
  <c r="M181" i="74"/>
  <c r="M182" i="74"/>
  <c r="M184" i="74"/>
  <c r="M185" i="74"/>
  <c r="M183" i="74"/>
  <c r="M186" i="74"/>
  <c r="M189" i="74"/>
  <c r="M190" i="74"/>
  <c r="M191" i="74"/>
  <c r="M192" i="74"/>
  <c r="M193" i="74"/>
  <c r="M194" i="74"/>
  <c r="M195" i="74"/>
  <c r="M196" i="74"/>
  <c r="M197" i="74"/>
  <c r="M198" i="74"/>
  <c r="M199" i="74"/>
  <c r="M200" i="74"/>
  <c r="M203" i="74"/>
  <c r="M204" i="74"/>
  <c r="M205" i="74"/>
  <c r="M206" i="74"/>
  <c r="M207" i="74"/>
  <c r="M208" i="74"/>
  <c r="M209" i="74"/>
  <c r="M210" i="74"/>
  <c r="M211" i="74"/>
  <c r="M212" i="74"/>
  <c r="M213" i="74"/>
  <c r="M214" i="74"/>
  <c r="M201" i="74"/>
  <c r="M83" i="74"/>
  <c r="M162" i="74"/>
  <c r="M215" i="74"/>
  <c r="M216" i="74"/>
  <c r="M217" i="74"/>
  <c r="M218" i="74"/>
  <c r="M219" i="74"/>
  <c r="M220" i="74"/>
  <c r="M221" i="74"/>
  <c r="M222" i="74"/>
  <c r="M223" i="74"/>
  <c r="M224" i="74"/>
  <c r="M225" i="74"/>
  <c r="M42" i="74"/>
  <c r="P42" i="74" s="1"/>
  <c r="M51" i="74"/>
  <c r="P51" i="74" s="1"/>
  <c r="M47" i="74"/>
  <c r="P47" i="74" s="1"/>
  <c r="M52" i="74"/>
  <c r="P52" i="74" s="1"/>
  <c r="M135" i="74"/>
  <c r="P135" i="74" s="1"/>
  <c r="M188" i="74"/>
  <c r="P188" i="74" s="1"/>
  <c r="M107" i="74"/>
  <c r="P107" i="74" s="1"/>
  <c r="M149" i="74"/>
  <c r="M148" i="74"/>
  <c r="P148" i="74" s="1"/>
  <c r="M48" i="74"/>
  <c r="P48" i="74" s="1"/>
  <c r="M98" i="74"/>
  <c r="P98" i="74" s="1"/>
  <c r="J155" i="8"/>
  <c r="G202" i="86" l="1"/>
  <c r="J202" i="86" s="1"/>
  <c r="E202" i="87" s="1"/>
  <c r="E12" i="91"/>
  <c r="G12" i="90"/>
  <c r="J12" i="90" s="1"/>
  <c r="G155" i="90"/>
  <c r="J155" i="90" s="1"/>
  <c r="E155" i="91" s="1"/>
  <c r="G150" i="93"/>
  <c r="J150" i="93" s="1"/>
  <c r="E150" i="94" s="1"/>
  <c r="P149" i="74"/>
  <c r="G157" i="8"/>
  <c r="P220" i="74"/>
  <c r="P201" i="74"/>
  <c r="P207" i="74"/>
  <c r="P198" i="74"/>
  <c r="P190" i="74"/>
  <c r="P180" i="74"/>
  <c r="P173" i="74"/>
  <c r="P168" i="74"/>
  <c r="P158" i="74"/>
  <c r="P145" i="74"/>
  <c r="P137" i="74"/>
  <c r="P128" i="74"/>
  <c r="P120" i="74"/>
  <c r="P110" i="74"/>
  <c r="P81" i="74"/>
  <c r="P94" i="74"/>
  <c r="P85" i="74"/>
  <c r="P71" i="74"/>
  <c r="P64" i="74"/>
  <c r="P56" i="74"/>
  <c r="P40" i="74"/>
  <c r="P31" i="74"/>
  <c r="P23" i="74"/>
  <c r="P15" i="74"/>
  <c r="P7" i="74"/>
  <c r="P224" i="74"/>
  <c r="P216" i="74"/>
  <c r="P211" i="74"/>
  <c r="P203" i="74"/>
  <c r="P194" i="74"/>
  <c r="P185" i="74"/>
  <c r="P177" i="74"/>
  <c r="P172" i="74"/>
  <c r="P164" i="74"/>
  <c r="P151" i="74"/>
  <c r="P141" i="74"/>
  <c r="P132" i="74"/>
  <c r="P124" i="74"/>
  <c r="P115" i="74"/>
  <c r="P105" i="74"/>
  <c r="P101" i="74"/>
  <c r="P90" i="74"/>
  <c r="P76" i="74"/>
  <c r="P68" i="74"/>
  <c r="P54" i="74"/>
  <c r="P46" i="74"/>
  <c r="P36" i="74"/>
  <c r="P27" i="74"/>
  <c r="P19" i="74"/>
  <c r="P11" i="74"/>
  <c r="P223" i="74"/>
  <c r="P215" i="74"/>
  <c r="P210" i="74"/>
  <c r="P193" i="74"/>
  <c r="P184" i="74"/>
  <c r="P176" i="74"/>
  <c r="P171" i="74"/>
  <c r="P163" i="74"/>
  <c r="P140" i="74"/>
  <c r="P131" i="74"/>
  <c r="P123" i="74"/>
  <c r="P113" i="74"/>
  <c r="P104" i="74"/>
  <c r="P99" i="74"/>
  <c r="P89" i="74"/>
  <c r="P75" i="74"/>
  <c r="P67" i="74"/>
  <c r="P60" i="74"/>
  <c r="P45" i="74"/>
  <c r="P34" i="74"/>
  <c r="P26" i="74"/>
  <c r="P18" i="74"/>
  <c r="P10" i="74"/>
  <c r="P222" i="74"/>
  <c r="P162" i="74"/>
  <c r="P209" i="74"/>
  <c r="P200" i="74"/>
  <c r="P192" i="74"/>
  <c r="P182" i="74"/>
  <c r="P175" i="74"/>
  <c r="P170" i="74"/>
  <c r="P161" i="74"/>
  <c r="P147" i="74"/>
  <c r="P139" i="74"/>
  <c r="P130" i="74"/>
  <c r="P122" i="74"/>
  <c r="P112" i="74"/>
  <c r="P84" i="74"/>
  <c r="P97" i="74"/>
  <c r="P88" i="74"/>
  <c r="P73" i="74"/>
  <c r="P66" i="74"/>
  <c r="P58" i="74"/>
  <c r="P43" i="74"/>
  <c r="P33" i="74"/>
  <c r="P25" i="74"/>
  <c r="P17" i="74"/>
  <c r="P9" i="74"/>
  <c r="P221" i="74"/>
  <c r="P83" i="74"/>
  <c r="P208" i="74"/>
  <c r="P199" i="74"/>
  <c r="P191" i="74"/>
  <c r="P181" i="74"/>
  <c r="P174" i="74"/>
  <c r="P169" i="74"/>
  <c r="P159" i="74"/>
  <c r="P146" i="74"/>
  <c r="P138" i="74"/>
  <c r="P129" i="74"/>
  <c r="P121" i="74"/>
  <c r="P111" i="74"/>
  <c r="P82" i="74"/>
  <c r="P96" i="74"/>
  <c r="P86" i="74"/>
  <c r="P72" i="74"/>
  <c r="P65" i="74"/>
  <c r="P57" i="74"/>
  <c r="P41" i="74"/>
  <c r="P32" i="74"/>
  <c r="P24" i="74"/>
  <c r="P16" i="74"/>
  <c r="P8" i="74"/>
  <c r="P219" i="74"/>
  <c r="P214" i="74"/>
  <c r="P206" i="74"/>
  <c r="P197" i="74"/>
  <c r="P189" i="74"/>
  <c r="P179" i="74"/>
  <c r="P167" i="74"/>
  <c r="P156" i="74"/>
  <c r="P144" i="74"/>
  <c r="P136" i="74"/>
  <c r="P127" i="74"/>
  <c r="P119" i="74"/>
  <c r="P109" i="74"/>
  <c r="P80" i="74"/>
  <c r="P93" i="74"/>
  <c r="P79" i="74"/>
  <c r="P154" i="74"/>
  <c r="P63" i="74"/>
  <c r="P50" i="74"/>
  <c r="P39" i="74"/>
  <c r="P30" i="74"/>
  <c r="P22" i="74"/>
  <c r="P14" i="74"/>
  <c r="P6" i="74"/>
  <c r="P218" i="74"/>
  <c r="P213" i="74"/>
  <c r="P205" i="74"/>
  <c r="P196" i="74"/>
  <c r="P186" i="74"/>
  <c r="P160" i="74"/>
  <c r="P166" i="74"/>
  <c r="P153" i="74"/>
  <c r="P143" i="74"/>
  <c r="P134" i="74"/>
  <c r="P126" i="74"/>
  <c r="P117" i="74"/>
  <c r="P108" i="74"/>
  <c r="P103" i="74"/>
  <c r="P92" i="74"/>
  <c r="P78" i="74"/>
  <c r="P70" i="74"/>
  <c r="P55" i="74"/>
  <c r="P53" i="74"/>
  <c r="P38" i="74"/>
  <c r="P29" i="74"/>
  <c r="P21" i="74"/>
  <c r="P13" i="74"/>
  <c r="P225" i="74"/>
  <c r="P217" i="74"/>
  <c r="P212" i="74"/>
  <c r="P204" i="74"/>
  <c r="P195" i="74"/>
  <c r="P183" i="74"/>
  <c r="P178" i="74"/>
  <c r="P165" i="74"/>
  <c r="P152" i="74"/>
  <c r="P142" i="74"/>
  <c r="P133" i="74"/>
  <c r="P125" i="74"/>
  <c r="P116" i="74"/>
  <c r="P106" i="74"/>
  <c r="P102" i="74"/>
  <c r="P91" i="74"/>
  <c r="P77" i="74"/>
  <c r="P69" i="74"/>
  <c r="P61" i="74"/>
  <c r="P49" i="74"/>
  <c r="P37" i="74"/>
  <c r="P28" i="74"/>
  <c r="P20" i="74"/>
  <c r="G155" i="8"/>
  <c r="G155" i="91" l="1"/>
  <c r="J155" i="91" s="1"/>
  <c r="E155" i="92" s="1"/>
  <c r="G150" i="94"/>
  <c r="J150" i="94" s="1"/>
  <c r="E150" i="95" s="1"/>
  <c r="G202" i="87"/>
  <c r="J202" i="87" s="1"/>
  <c r="E202" i="88" s="1"/>
  <c r="G12" i="91"/>
  <c r="J12" i="91" s="1"/>
  <c r="E12" i="92" s="1"/>
  <c r="G12" i="8"/>
  <c r="G150" i="95" l="1"/>
  <c r="J150" i="95" s="1"/>
  <c r="E150" i="96" s="1"/>
  <c r="G12" i="92"/>
  <c r="J12" i="92" s="1"/>
  <c r="E12" i="93" s="1"/>
  <c r="G202" i="88"/>
  <c r="J202" i="88" s="1"/>
  <c r="E202" i="89" s="1"/>
  <c r="G155" i="92"/>
  <c r="J155" i="92" s="1"/>
  <c r="E155" i="93" s="1"/>
  <c r="G134" i="74"/>
  <c r="J134" i="74" s="1"/>
  <c r="G81" i="74"/>
  <c r="J81" i="74" s="1"/>
  <c r="G111" i="74"/>
  <c r="J111" i="74" s="1"/>
  <c r="G112" i="74"/>
  <c r="J112" i="74" s="1"/>
  <c r="G80" i="74"/>
  <c r="J80" i="74" s="1"/>
  <c r="G110" i="74"/>
  <c r="J110" i="74" s="1"/>
  <c r="G133" i="74"/>
  <c r="J133" i="74" s="1"/>
  <c r="G168" i="74"/>
  <c r="J168" i="74" s="1"/>
  <c r="G160" i="74"/>
  <c r="J160" i="74" s="1"/>
  <c r="G199" i="74"/>
  <c r="J199" i="74" s="1"/>
  <c r="G132" i="74"/>
  <c r="J132" i="74" s="1"/>
  <c r="G136" i="74"/>
  <c r="J136" i="74" s="1"/>
  <c r="G129" i="74"/>
  <c r="J129" i="74" s="1"/>
  <c r="G156" i="74"/>
  <c r="J156" i="74" s="1"/>
  <c r="G167" i="74"/>
  <c r="J167" i="74" s="1"/>
  <c r="G186" i="74"/>
  <c r="J186" i="74" s="1"/>
  <c r="G38" i="74"/>
  <c r="J38" i="74" s="1"/>
  <c r="G204" i="74"/>
  <c r="J204" i="74" s="1"/>
  <c r="G179" i="74"/>
  <c r="J179" i="74" s="1"/>
  <c r="G181" i="74"/>
  <c r="J181" i="74" s="1"/>
  <c r="G180" i="74"/>
  <c r="J180" i="74" s="1"/>
  <c r="G155" i="93" l="1"/>
  <c r="J155" i="93" s="1"/>
  <c r="E155" i="94" s="1"/>
  <c r="G12" i="93"/>
  <c r="J12" i="93" s="1"/>
  <c r="E12" i="94" s="1"/>
  <c r="G202" i="89"/>
  <c r="J202" i="89" s="1"/>
  <c r="E202" i="90" s="1"/>
  <c r="G150" i="96"/>
  <c r="J150" i="96" s="1"/>
  <c r="E150" i="97" s="1"/>
  <c r="E168" i="77"/>
  <c r="G168" i="77" s="1"/>
  <c r="J168" i="77" s="1"/>
  <c r="E168" i="78" s="1"/>
  <c r="G168" i="78" s="1"/>
  <c r="J168" i="78" s="1"/>
  <c r="E168" i="79" s="1"/>
  <c r="G168" i="79" s="1"/>
  <c r="J168" i="79" s="1"/>
  <c r="E168" i="80" s="1"/>
  <c r="G168" i="80" s="1"/>
  <c r="J168" i="80" s="1"/>
  <c r="E168" i="81" s="1"/>
  <c r="G168" i="81" s="1"/>
  <c r="J168" i="81" s="1"/>
  <c r="E168" i="82" s="1"/>
  <c r="G168" i="82" s="1"/>
  <c r="J168" i="82" s="1"/>
  <c r="E168" i="83" s="1"/>
  <c r="G168" i="83" s="1"/>
  <c r="J168" i="83" s="1"/>
  <c r="E168" i="84" s="1"/>
  <c r="E168" i="85" s="1"/>
  <c r="E168" i="8"/>
  <c r="E80" i="77"/>
  <c r="G80" i="77" s="1"/>
  <c r="J80" i="77" s="1"/>
  <c r="E80" i="78" s="1"/>
  <c r="G80" i="78" s="1"/>
  <c r="J80" i="78" s="1"/>
  <c r="E80" i="79" s="1"/>
  <c r="G80" i="79" s="1"/>
  <c r="J80" i="79" s="1"/>
  <c r="E80" i="80" s="1"/>
  <c r="G80" i="80" s="1"/>
  <c r="J80" i="80" s="1"/>
  <c r="E80" i="81" s="1"/>
  <c r="G80" i="81" s="1"/>
  <c r="J80" i="81" s="1"/>
  <c r="E80" i="82" s="1"/>
  <c r="G80" i="82" s="1"/>
  <c r="J80" i="82" s="1"/>
  <c r="E80" i="83" s="1"/>
  <c r="G80" i="83" s="1"/>
  <c r="J80" i="83" s="1"/>
  <c r="E80" i="84" s="1"/>
  <c r="E80" i="85" s="1"/>
  <c r="E80" i="8"/>
  <c r="E133" i="77"/>
  <c r="G133" i="77" s="1"/>
  <c r="J133" i="77" s="1"/>
  <c r="E133" i="78" s="1"/>
  <c r="G133" i="78" s="1"/>
  <c r="J133" i="78" s="1"/>
  <c r="E133" i="79" s="1"/>
  <c r="G133" i="79" s="1"/>
  <c r="J133" i="79" s="1"/>
  <c r="E133" i="80" s="1"/>
  <c r="G133" i="80" s="1"/>
  <c r="J133" i="80" s="1"/>
  <c r="E133" i="81" s="1"/>
  <c r="G133" i="81" s="1"/>
  <c r="J133" i="81" s="1"/>
  <c r="E133" i="82" s="1"/>
  <c r="G133" i="82" s="1"/>
  <c r="J133" i="82" s="1"/>
  <c r="E133" i="83" s="1"/>
  <c r="G133" i="83" s="1"/>
  <c r="J133" i="83" s="1"/>
  <c r="E133" i="84" s="1"/>
  <c r="E133" i="85" s="1"/>
  <c r="E133" i="8"/>
  <c r="E129" i="77"/>
  <c r="G129" i="77" s="1"/>
  <c r="J129" i="77" s="1"/>
  <c r="E129" i="78" s="1"/>
  <c r="G129" i="78" s="1"/>
  <c r="J129" i="78" s="1"/>
  <c r="E129" i="79" s="1"/>
  <c r="G129" i="79" s="1"/>
  <c r="J129" i="79" s="1"/>
  <c r="E129" i="80" s="1"/>
  <c r="G129" i="80" s="1"/>
  <c r="J129" i="80" s="1"/>
  <c r="E129" i="81" s="1"/>
  <c r="G129" i="81" s="1"/>
  <c r="J129" i="81" s="1"/>
  <c r="E129" i="82" s="1"/>
  <c r="G129" i="82" s="1"/>
  <c r="J129" i="82" s="1"/>
  <c r="E129" i="83" s="1"/>
  <c r="G129" i="83" s="1"/>
  <c r="J129" i="83" s="1"/>
  <c r="E129" i="84" s="1"/>
  <c r="E129" i="85" s="1"/>
  <c r="E129" i="8"/>
  <c r="E136" i="77"/>
  <c r="G136" i="77" s="1"/>
  <c r="J136" i="77" s="1"/>
  <c r="E136" i="78" s="1"/>
  <c r="G136" i="78" s="1"/>
  <c r="J136" i="78" s="1"/>
  <c r="E136" i="79" s="1"/>
  <c r="G136" i="79" s="1"/>
  <c r="J136" i="79" s="1"/>
  <c r="E136" i="80" s="1"/>
  <c r="G136" i="80" s="1"/>
  <c r="J136" i="80" s="1"/>
  <c r="E136" i="81" s="1"/>
  <c r="G136" i="81" s="1"/>
  <c r="J136" i="81" s="1"/>
  <c r="E136" i="82" s="1"/>
  <c r="G136" i="82" s="1"/>
  <c r="J136" i="82" s="1"/>
  <c r="E136" i="83" s="1"/>
  <c r="G136" i="83" s="1"/>
  <c r="J136" i="83" s="1"/>
  <c r="E136" i="84" s="1"/>
  <c r="E136" i="85" s="1"/>
  <c r="E136" i="8"/>
  <c r="E112" i="77"/>
  <c r="G112" i="77" s="1"/>
  <c r="J112" i="77" s="1"/>
  <c r="E112" i="78" s="1"/>
  <c r="G112" i="78" s="1"/>
  <c r="J112" i="78" s="1"/>
  <c r="E112" i="79" s="1"/>
  <c r="G112" i="79" s="1"/>
  <c r="J112" i="79" s="1"/>
  <c r="E112" i="80" s="1"/>
  <c r="G112" i="80" s="1"/>
  <c r="J112" i="80" s="1"/>
  <c r="E112" i="81" s="1"/>
  <c r="G112" i="81" s="1"/>
  <c r="J112" i="81" s="1"/>
  <c r="E112" i="82" s="1"/>
  <c r="G112" i="82" s="1"/>
  <c r="J112" i="82" s="1"/>
  <c r="E112" i="83" s="1"/>
  <c r="G112" i="83" s="1"/>
  <c r="J112" i="83" s="1"/>
  <c r="E112" i="84" s="1"/>
  <c r="E112" i="85" s="1"/>
  <c r="E112" i="8"/>
  <c r="E186" i="77"/>
  <c r="G186" i="77" s="1"/>
  <c r="J186" i="77" s="1"/>
  <c r="E186" i="78" s="1"/>
  <c r="G186" i="78" s="1"/>
  <c r="J186" i="78" s="1"/>
  <c r="E186" i="79" s="1"/>
  <c r="G186" i="79" s="1"/>
  <c r="J186" i="79" s="1"/>
  <c r="E186" i="80" s="1"/>
  <c r="G186" i="80" s="1"/>
  <c r="J186" i="80" s="1"/>
  <c r="E186" i="81" s="1"/>
  <c r="G186" i="81" s="1"/>
  <c r="J186" i="81" s="1"/>
  <c r="E186" i="82" s="1"/>
  <c r="G186" i="82" s="1"/>
  <c r="J186" i="82" s="1"/>
  <c r="E186" i="83" s="1"/>
  <c r="G186" i="83" s="1"/>
  <c r="J186" i="83" s="1"/>
  <c r="E186" i="84" s="1"/>
  <c r="E186" i="85" s="1"/>
  <c r="E186" i="8"/>
  <c r="E110" i="77"/>
  <c r="G110" i="77" s="1"/>
  <c r="J110" i="77" s="1"/>
  <c r="E110" i="78" s="1"/>
  <c r="G110" i="78" s="1"/>
  <c r="J110" i="78" s="1"/>
  <c r="E110" i="79" s="1"/>
  <c r="G110" i="79" s="1"/>
  <c r="J110" i="79" s="1"/>
  <c r="E110" i="80" s="1"/>
  <c r="G110" i="80" s="1"/>
  <c r="J110" i="80" s="1"/>
  <c r="E110" i="81" s="1"/>
  <c r="G110" i="81" s="1"/>
  <c r="J110" i="81" s="1"/>
  <c r="E110" i="82" s="1"/>
  <c r="G110" i="82" s="1"/>
  <c r="J110" i="82" s="1"/>
  <c r="E110" i="83" s="1"/>
  <c r="G110" i="83" s="1"/>
  <c r="J110" i="83" s="1"/>
  <c r="E110" i="84" s="1"/>
  <c r="E110" i="85" s="1"/>
  <c r="E110" i="8"/>
  <c r="E181" i="77"/>
  <c r="G181" i="77" s="1"/>
  <c r="J181" i="77" s="1"/>
  <c r="E181" i="78" s="1"/>
  <c r="G181" i="78" s="1"/>
  <c r="J181" i="78" s="1"/>
  <c r="E181" i="79" s="1"/>
  <c r="G181" i="79" s="1"/>
  <c r="J181" i="79" s="1"/>
  <c r="E181" i="80" s="1"/>
  <c r="G181" i="80" s="1"/>
  <c r="J181" i="80" s="1"/>
  <c r="E181" i="81" s="1"/>
  <c r="G181" i="81" s="1"/>
  <c r="J181" i="81" s="1"/>
  <c r="E181" i="82" s="1"/>
  <c r="G181" i="82" s="1"/>
  <c r="J181" i="82" s="1"/>
  <c r="E181" i="83" s="1"/>
  <c r="G181" i="83" s="1"/>
  <c r="J181" i="83" s="1"/>
  <c r="E181" i="84" s="1"/>
  <c r="E181" i="85" s="1"/>
  <c r="E181" i="8"/>
  <c r="E179" i="77"/>
  <c r="G179" i="77" s="1"/>
  <c r="J179" i="77" s="1"/>
  <c r="E179" i="78" s="1"/>
  <c r="G179" i="78" s="1"/>
  <c r="J179" i="78" s="1"/>
  <c r="E179" i="79" s="1"/>
  <c r="G179" i="79" s="1"/>
  <c r="J179" i="79" s="1"/>
  <c r="E179" i="80" s="1"/>
  <c r="G179" i="80" s="1"/>
  <c r="J179" i="80" s="1"/>
  <c r="E179" i="81" s="1"/>
  <c r="G179" i="81" s="1"/>
  <c r="J179" i="81" s="1"/>
  <c r="E179" i="82" s="1"/>
  <c r="G179" i="82" s="1"/>
  <c r="J179" i="82" s="1"/>
  <c r="E179" i="83" s="1"/>
  <c r="G179" i="83" s="1"/>
  <c r="J179" i="83" s="1"/>
  <c r="E179" i="84" s="1"/>
  <c r="E179" i="85" s="1"/>
  <c r="E179" i="8"/>
  <c r="E132" i="77"/>
  <c r="G132" i="77" s="1"/>
  <c r="J132" i="77" s="1"/>
  <c r="E132" i="78" s="1"/>
  <c r="G132" i="78" s="1"/>
  <c r="J132" i="78" s="1"/>
  <c r="E132" i="79" s="1"/>
  <c r="G132" i="79" s="1"/>
  <c r="J132" i="79" s="1"/>
  <c r="E132" i="80" s="1"/>
  <c r="G132" i="80" s="1"/>
  <c r="J132" i="80" s="1"/>
  <c r="E132" i="81" s="1"/>
  <c r="G132" i="81" s="1"/>
  <c r="J132" i="81" s="1"/>
  <c r="E132" i="82" s="1"/>
  <c r="G132" i="82" s="1"/>
  <c r="J132" i="82" s="1"/>
  <c r="E132" i="83" s="1"/>
  <c r="G132" i="83" s="1"/>
  <c r="J132" i="83" s="1"/>
  <c r="E132" i="84" s="1"/>
  <c r="E132" i="85" s="1"/>
  <c r="E132" i="8"/>
  <c r="E111" i="77"/>
  <c r="G111" i="77" s="1"/>
  <c r="J111" i="77" s="1"/>
  <c r="E111" i="78" s="1"/>
  <c r="G111" i="78" s="1"/>
  <c r="J111" i="78" s="1"/>
  <c r="E111" i="79" s="1"/>
  <c r="G111" i="79" s="1"/>
  <c r="J111" i="79" s="1"/>
  <c r="E111" i="80" s="1"/>
  <c r="G111" i="80" s="1"/>
  <c r="J111" i="80" s="1"/>
  <c r="E111" i="81" s="1"/>
  <c r="G111" i="81" s="1"/>
  <c r="J111" i="81" s="1"/>
  <c r="E111" i="82" s="1"/>
  <c r="G111" i="82" s="1"/>
  <c r="J111" i="82" s="1"/>
  <c r="E111" i="83" s="1"/>
  <c r="G111" i="83" s="1"/>
  <c r="J111" i="83" s="1"/>
  <c r="E111" i="84" s="1"/>
  <c r="E111" i="85" s="1"/>
  <c r="E111" i="8"/>
  <c r="E156" i="77"/>
  <c r="G156" i="77" s="1"/>
  <c r="J156" i="77" s="1"/>
  <c r="E156" i="78" s="1"/>
  <c r="G156" i="78" s="1"/>
  <c r="J156" i="78" s="1"/>
  <c r="E156" i="79" s="1"/>
  <c r="G156" i="79" s="1"/>
  <c r="J156" i="79" s="1"/>
  <c r="E156" i="80" s="1"/>
  <c r="G156" i="80" s="1"/>
  <c r="J156" i="80" s="1"/>
  <c r="E156" i="81" s="1"/>
  <c r="G156" i="81" s="1"/>
  <c r="J156" i="81" s="1"/>
  <c r="E156" i="82" s="1"/>
  <c r="G156" i="82" s="1"/>
  <c r="J156" i="82" s="1"/>
  <c r="E156" i="83" s="1"/>
  <c r="G156" i="83" s="1"/>
  <c r="J156" i="83" s="1"/>
  <c r="E156" i="84" s="1"/>
  <c r="E156" i="85" s="1"/>
  <c r="E156" i="8"/>
  <c r="E204" i="77"/>
  <c r="G204" i="77" s="1"/>
  <c r="J204" i="77" s="1"/>
  <c r="E204" i="78" s="1"/>
  <c r="G204" i="78" s="1"/>
  <c r="J204" i="78" s="1"/>
  <c r="E204" i="79" s="1"/>
  <c r="G204" i="79" s="1"/>
  <c r="J204" i="79" s="1"/>
  <c r="E204" i="80" s="1"/>
  <c r="G204" i="80" s="1"/>
  <c r="J204" i="80" s="1"/>
  <c r="E204" i="81" s="1"/>
  <c r="G204" i="81" s="1"/>
  <c r="J204" i="81" s="1"/>
  <c r="E204" i="82" s="1"/>
  <c r="G204" i="82" s="1"/>
  <c r="J204" i="82" s="1"/>
  <c r="E204" i="83" s="1"/>
  <c r="G204" i="83" s="1"/>
  <c r="J204" i="83" s="1"/>
  <c r="E204" i="84" s="1"/>
  <c r="E204" i="85" s="1"/>
  <c r="E204" i="8"/>
  <c r="E199" i="77"/>
  <c r="G199" i="77" s="1"/>
  <c r="J199" i="77" s="1"/>
  <c r="E199" i="78" s="1"/>
  <c r="G199" i="78" s="1"/>
  <c r="J199" i="78" s="1"/>
  <c r="E199" i="79" s="1"/>
  <c r="G199" i="79" s="1"/>
  <c r="J199" i="79" s="1"/>
  <c r="E199" i="80" s="1"/>
  <c r="G199" i="80" s="1"/>
  <c r="J199" i="80" s="1"/>
  <c r="E199" i="81" s="1"/>
  <c r="G199" i="81" s="1"/>
  <c r="J199" i="81" s="1"/>
  <c r="E199" i="82" s="1"/>
  <c r="G199" i="82" s="1"/>
  <c r="J199" i="82" s="1"/>
  <c r="E199" i="83" s="1"/>
  <c r="G199" i="83" s="1"/>
  <c r="J199" i="83" s="1"/>
  <c r="E199" i="84" s="1"/>
  <c r="E199" i="85" s="1"/>
  <c r="E199" i="8"/>
  <c r="E81" i="77"/>
  <c r="G81" i="77" s="1"/>
  <c r="J81" i="77" s="1"/>
  <c r="E81" i="78" s="1"/>
  <c r="G81" i="78" s="1"/>
  <c r="J81" i="78" s="1"/>
  <c r="E81" i="79" s="1"/>
  <c r="G81" i="79" s="1"/>
  <c r="J81" i="79" s="1"/>
  <c r="E81" i="80" s="1"/>
  <c r="G81" i="80" s="1"/>
  <c r="J81" i="80" s="1"/>
  <c r="E81" i="81" s="1"/>
  <c r="G81" i="81" s="1"/>
  <c r="J81" i="81" s="1"/>
  <c r="E81" i="82" s="1"/>
  <c r="G81" i="82" s="1"/>
  <c r="J81" i="82" s="1"/>
  <c r="E81" i="83" s="1"/>
  <c r="G81" i="83" s="1"/>
  <c r="J81" i="83" s="1"/>
  <c r="E81" i="84" s="1"/>
  <c r="E81" i="85" s="1"/>
  <c r="E81" i="8"/>
  <c r="E167" i="77"/>
  <c r="G167" i="77" s="1"/>
  <c r="J167" i="77" s="1"/>
  <c r="E167" i="78" s="1"/>
  <c r="G167" i="78" s="1"/>
  <c r="J167" i="78" s="1"/>
  <c r="E167" i="79" s="1"/>
  <c r="G167" i="79" s="1"/>
  <c r="J167" i="79" s="1"/>
  <c r="E167" i="80" s="1"/>
  <c r="G167" i="80" s="1"/>
  <c r="J167" i="80" s="1"/>
  <c r="E167" i="81" s="1"/>
  <c r="G167" i="81" s="1"/>
  <c r="J167" i="81" s="1"/>
  <c r="E167" i="82" s="1"/>
  <c r="G167" i="82" s="1"/>
  <c r="J167" i="82" s="1"/>
  <c r="E167" i="83" s="1"/>
  <c r="G167" i="83" s="1"/>
  <c r="J167" i="83" s="1"/>
  <c r="E167" i="84" s="1"/>
  <c r="E167" i="85" s="1"/>
  <c r="E167" i="8"/>
  <c r="E180" i="77"/>
  <c r="G180" i="77" s="1"/>
  <c r="J180" i="77" s="1"/>
  <c r="E180" i="78" s="1"/>
  <c r="G180" i="78" s="1"/>
  <c r="J180" i="78" s="1"/>
  <c r="E180" i="79" s="1"/>
  <c r="G180" i="79" s="1"/>
  <c r="J180" i="79" s="1"/>
  <c r="E180" i="80" s="1"/>
  <c r="G180" i="80" s="1"/>
  <c r="J180" i="80" s="1"/>
  <c r="E180" i="81" s="1"/>
  <c r="G180" i="81" s="1"/>
  <c r="J180" i="81" s="1"/>
  <c r="E180" i="82" s="1"/>
  <c r="G180" i="82" s="1"/>
  <c r="J180" i="82" s="1"/>
  <c r="E180" i="83" s="1"/>
  <c r="G180" i="83" s="1"/>
  <c r="J180" i="83" s="1"/>
  <c r="E180" i="84" s="1"/>
  <c r="E180" i="85" s="1"/>
  <c r="E180" i="8"/>
  <c r="E38" i="77"/>
  <c r="G38" i="77" s="1"/>
  <c r="J38" i="77" s="1"/>
  <c r="E38" i="78" s="1"/>
  <c r="G38" i="78" s="1"/>
  <c r="J38" i="78" s="1"/>
  <c r="E38" i="79" s="1"/>
  <c r="G38" i="79" s="1"/>
  <c r="J38" i="79" s="1"/>
  <c r="E38" i="80" s="1"/>
  <c r="G38" i="80" s="1"/>
  <c r="J38" i="80" s="1"/>
  <c r="E38" i="81" s="1"/>
  <c r="G38" i="81" s="1"/>
  <c r="J38" i="81" s="1"/>
  <c r="E38" i="82" s="1"/>
  <c r="G38" i="82" s="1"/>
  <c r="J38" i="82" s="1"/>
  <c r="E38" i="83" s="1"/>
  <c r="G38" i="83" s="1"/>
  <c r="J38" i="83" s="1"/>
  <c r="E38" i="84" s="1"/>
  <c r="E38" i="85" s="1"/>
  <c r="E38" i="8"/>
  <c r="E160" i="77"/>
  <c r="G160" i="77" s="1"/>
  <c r="J160" i="77" s="1"/>
  <c r="E160" i="78" s="1"/>
  <c r="G160" i="78" s="1"/>
  <c r="J160" i="78" s="1"/>
  <c r="E160" i="79" s="1"/>
  <c r="G160" i="79" s="1"/>
  <c r="J160" i="79" s="1"/>
  <c r="E160" i="80" s="1"/>
  <c r="G160" i="80" s="1"/>
  <c r="J160" i="80" s="1"/>
  <c r="E160" i="81" s="1"/>
  <c r="G160" i="81" s="1"/>
  <c r="J160" i="81" s="1"/>
  <c r="E160" i="82" s="1"/>
  <c r="G160" i="82" s="1"/>
  <c r="J160" i="82" s="1"/>
  <c r="E160" i="83" s="1"/>
  <c r="G160" i="83" s="1"/>
  <c r="J160" i="83" s="1"/>
  <c r="E160" i="84" s="1"/>
  <c r="E160" i="85" s="1"/>
  <c r="E160" i="8"/>
  <c r="E134" i="77"/>
  <c r="G134" i="77" s="1"/>
  <c r="J134" i="77" s="1"/>
  <c r="E134" i="78" s="1"/>
  <c r="G134" i="78" s="1"/>
  <c r="J134" i="78" s="1"/>
  <c r="E134" i="79" s="1"/>
  <c r="G134" i="79" s="1"/>
  <c r="J134" i="79" s="1"/>
  <c r="E134" i="80" s="1"/>
  <c r="G134" i="80" s="1"/>
  <c r="J134" i="80" s="1"/>
  <c r="E134" i="81" s="1"/>
  <c r="G134" i="81" s="1"/>
  <c r="J134" i="81" s="1"/>
  <c r="E134" i="82" s="1"/>
  <c r="G134" i="82" s="1"/>
  <c r="J134" i="82" s="1"/>
  <c r="E134" i="83" s="1"/>
  <c r="G134" i="83" s="1"/>
  <c r="J134" i="83" s="1"/>
  <c r="E134" i="84" s="1"/>
  <c r="E134" i="85" s="1"/>
  <c r="E134" i="8"/>
  <c r="G137" i="74"/>
  <c r="J137" i="74" s="1"/>
  <c r="G184" i="74"/>
  <c r="J184" i="74" s="1"/>
  <c r="G130" i="74"/>
  <c r="J130" i="74" s="1"/>
  <c r="G99" i="74"/>
  <c r="J99" i="74" s="1"/>
  <c r="G178" i="74"/>
  <c r="J178" i="74" s="1"/>
  <c r="G205" i="74"/>
  <c r="J205" i="74" s="1"/>
  <c r="G113" i="74"/>
  <c r="J113" i="74" s="1"/>
  <c r="G171" i="74"/>
  <c r="J171" i="74" s="1"/>
  <c r="G128" i="74"/>
  <c r="J128" i="74" s="1"/>
  <c r="G161" i="74"/>
  <c r="J161" i="74" s="1"/>
  <c r="G9" i="74"/>
  <c r="J9" i="74" s="1"/>
  <c r="G11" i="74"/>
  <c r="J11" i="74" s="1"/>
  <c r="G185" i="74"/>
  <c r="J185" i="74" s="1"/>
  <c r="G183" i="74"/>
  <c r="J183" i="74" s="1"/>
  <c r="G172" i="74"/>
  <c r="J172" i="74" s="1"/>
  <c r="G131" i="74"/>
  <c r="J131" i="74" s="1"/>
  <c r="G176" i="74"/>
  <c r="J176" i="74" s="1"/>
  <c r="G10" i="74"/>
  <c r="J10" i="74" s="1"/>
  <c r="G177" i="74"/>
  <c r="J177" i="74" s="1"/>
  <c r="G169" i="74"/>
  <c r="J169" i="74" s="1"/>
  <c r="G138" i="74"/>
  <c r="J138" i="74" s="1"/>
  <c r="G182" i="74"/>
  <c r="J182" i="74" s="1"/>
  <c r="G170" i="74"/>
  <c r="J170" i="74" s="1"/>
  <c r="G150" i="97" l="1"/>
  <c r="J150" i="97" s="1"/>
  <c r="E150" i="98" s="1"/>
  <c r="G202" i="90"/>
  <c r="J202" i="90" s="1"/>
  <c r="E202" i="91" s="1"/>
  <c r="G12" i="94"/>
  <c r="J12" i="94" s="1"/>
  <c r="E12" i="95" s="1"/>
  <c r="G155" i="94"/>
  <c r="J155" i="94" s="1"/>
  <c r="E155" i="95" s="1"/>
  <c r="G129" i="85"/>
  <c r="J129" i="85" s="1"/>
  <c r="E129" i="86" s="1"/>
  <c r="G81" i="85"/>
  <c r="J81" i="85" s="1"/>
  <c r="E81" i="86" s="1"/>
  <c r="G38" i="85"/>
  <c r="J38" i="85" s="1"/>
  <c r="E38" i="86" s="1"/>
  <c r="G132" i="85"/>
  <c r="J132" i="85" s="1"/>
  <c r="E132" i="86" s="1"/>
  <c r="G133" i="85"/>
  <c r="J133" i="85" s="1"/>
  <c r="E133" i="86" s="1"/>
  <c r="G110" i="85"/>
  <c r="J110" i="85" s="1"/>
  <c r="E110" i="86" s="1"/>
  <c r="G199" i="85"/>
  <c r="J199" i="85" s="1"/>
  <c r="E199" i="86" s="1"/>
  <c r="G186" i="85"/>
  <c r="J186" i="85" s="1"/>
  <c r="E186" i="86" s="1"/>
  <c r="G180" i="85"/>
  <c r="J180" i="85" s="1"/>
  <c r="E180" i="86" s="1"/>
  <c r="G179" i="85"/>
  <c r="J179" i="85" s="1"/>
  <c r="E179" i="86" s="1"/>
  <c r="G112" i="85"/>
  <c r="J112" i="85" s="1"/>
  <c r="E112" i="86" s="1"/>
  <c r="G80" i="85"/>
  <c r="J80" i="85" s="1"/>
  <c r="E80" i="86" s="1"/>
  <c r="G111" i="85"/>
  <c r="J111" i="85" s="1"/>
  <c r="E111" i="86" s="1"/>
  <c r="G204" i="85"/>
  <c r="J204" i="85" s="1"/>
  <c r="E204" i="86" s="1"/>
  <c r="G160" i="85"/>
  <c r="J160" i="85" s="1"/>
  <c r="E160" i="86" s="1"/>
  <c r="G134" i="85"/>
  <c r="J134" i="85" s="1"/>
  <c r="E134" i="86" s="1"/>
  <c r="G167" i="85"/>
  <c r="J167" i="85" s="1"/>
  <c r="E167" i="86" s="1"/>
  <c r="G156" i="85"/>
  <c r="J156" i="85" s="1"/>
  <c r="E156" i="86" s="1"/>
  <c r="G181" i="85"/>
  <c r="J181" i="85" s="1"/>
  <c r="E181" i="86" s="1"/>
  <c r="G136" i="85"/>
  <c r="J136" i="85" s="1"/>
  <c r="E136" i="86" s="1"/>
  <c r="G168" i="85"/>
  <c r="J168" i="85" s="1"/>
  <c r="E168" i="86" s="1"/>
  <c r="E169" i="77"/>
  <c r="G169" i="77" s="1"/>
  <c r="J169" i="77" s="1"/>
  <c r="E169" i="78" s="1"/>
  <c r="G169" i="78" s="1"/>
  <c r="J169" i="78" s="1"/>
  <c r="E169" i="79" s="1"/>
  <c r="G169" i="79" s="1"/>
  <c r="J169" i="79" s="1"/>
  <c r="E169" i="80" s="1"/>
  <c r="G169" i="80" s="1"/>
  <c r="J169" i="80" s="1"/>
  <c r="E169" i="81" s="1"/>
  <c r="G169" i="81" s="1"/>
  <c r="J169" i="81" s="1"/>
  <c r="E169" i="82" s="1"/>
  <c r="G169" i="82" s="1"/>
  <c r="J169" i="82" s="1"/>
  <c r="E169" i="83" s="1"/>
  <c r="G169" i="83" s="1"/>
  <c r="J169" i="83" s="1"/>
  <c r="E169" i="84" s="1"/>
  <c r="E169" i="85" s="1"/>
  <c r="E169" i="8"/>
  <c r="E11" i="77"/>
  <c r="G11" i="77" s="1"/>
  <c r="J11" i="77" s="1"/>
  <c r="E11" i="78" s="1"/>
  <c r="G11" i="78" s="1"/>
  <c r="J11" i="78" s="1"/>
  <c r="E11" i="79" s="1"/>
  <c r="G11" i="79" s="1"/>
  <c r="J11" i="79" s="1"/>
  <c r="E11" i="80" s="1"/>
  <c r="G11" i="80" s="1"/>
  <c r="J11" i="80" s="1"/>
  <c r="E11" i="81" s="1"/>
  <c r="G11" i="81" s="1"/>
  <c r="J11" i="81" s="1"/>
  <c r="E11" i="82" s="1"/>
  <c r="G11" i="82" s="1"/>
  <c r="J11" i="82" s="1"/>
  <c r="E11" i="83" s="1"/>
  <c r="G11" i="83" s="1"/>
  <c r="J11" i="83" s="1"/>
  <c r="E11" i="84" s="1"/>
  <c r="E11" i="85" s="1"/>
  <c r="E11" i="8"/>
  <c r="E99" i="77"/>
  <c r="G99" i="77" s="1"/>
  <c r="J99" i="77" s="1"/>
  <c r="E99" i="78" s="1"/>
  <c r="G99" i="78" s="1"/>
  <c r="J99" i="78" s="1"/>
  <c r="E99" i="79" s="1"/>
  <c r="G99" i="79" s="1"/>
  <c r="J99" i="79" s="1"/>
  <c r="E99" i="80" s="1"/>
  <c r="G99" i="80" s="1"/>
  <c r="J99" i="80" s="1"/>
  <c r="E99" i="81" s="1"/>
  <c r="G99" i="81" s="1"/>
  <c r="J99" i="81" s="1"/>
  <c r="E99" i="82" s="1"/>
  <c r="G99" i="82" s="1"/>
  <c r="J99" i="82" s="1"/>
  <c r="E99" i="83" s="1"/>
  <c r="G99" i="83" s="1"/>
  <c r="J99" i="83" s="1"/>
  <c r="E99" i="84" s="1"/>
  <c r="E99" i="85" s="1"/>
  <c r="E99" i="8"/>
  <c r="E170" i="77"/>
  <c r="G170" i="77" s="1"/>
  <c r="J170" i="77" s="1"/>
  <c r="E170" i="78" s="1"/>
  <c r="G170" i="78" s="1"/>
  <c r="J170" i="78" s="1"/>
  <c r="E170" i="79" s="1"/>
  <c r="G170" i="79" s="1"/>
  <c r="J170" i="79" s="1"/>
  <c r="E170" i="80" s="1"/>
  <c r="G170" i="80" s="1"/>
  <c r="J170" i="80" s="1"/>
  <c r="E170" i="81" s="1"/>
  <c r="G170" i="81" s="1"/>
  <c r="J170" i="81" s="1"/>
  <c r="E170" i="82" s="1"/>
  <c r="G170" i="82" s="1"/>
  <c r="J170" i="82" s="1"/>
  <c r="E170" i="83" s="1"/>
  <c r="G170" i="83" s="1"/>
  <c r="J170" i="83" s="1"/>
  <c r="E170" i="84" s="1"/>
  <c r="E170" i="85" s="1"/>
  <c r="E170" i="8"/>
  <c r="E172" i="77"/>
  <c r="G172" i="77" s="1"/>
  <c r="J172" i="77" s="1"/>
  <c r="E172" i="78" s="1"/>
  <c r="G172" i="78" s="1"/>
  <c r="J172" i="78" s="1"/>
  <c r="E172" i="79" s="1"/>
  <c r="G172" i="79" s="1"/>
  <c r="J172" i="79" s="1"/>
  <c r="E172" i="80" s="1"/>
  <c r="G172" i="80" s="1"/>
  <c r="J172" i="80" s="1"/>
  <c r="E172" i="81" s="1"/>
  <c r="G172" i="81" s="1"/>
  <c r="J172" i="81" s="1"/>
  <c r="E172" i="82" s="1"/>
  <c r="G172" i="82" s="1"/>
  <c r="J172" i="82" s="1"/>
  <c r="E172" i="83" s="1"/>
  <c r="G172" i="83" s="1"/>
  <c r="J172" i="83" s="1"/>
  <c r="E172" i="84" s="1"/>
  <c r="E172" i="85" s="1"/>
  <c r="E172" i="8"/>
  <c r="E113" i="77"/>
  <c r="G113" i="77" s="1"/>
  <c r="J113" i="77" s="1"/>
  <c r="E113" i="78" s="1"/>
  <c r="G113" i="78" s="1"/>
  <c r="J113" i="78" s="1"/>
  <c r="E113" i="79" s="1"/>
  <c r="G113" i="79" s="1"/>
  <c r="J113" i="79" s="1"/>
  <c r="E113" i="80" s="1"/>
  <c r="G113" i="80" s="1"/>
  <c r="J113" i="80" s="1"/>
  <c r="E113" i="81" s="1"/>
  <c r="G113" i="81" s="1"/>
  <c r="J113" i="81" s="1"/>
  <c r="E113" i="82" s="1"/>
  <c r="G113" i="82" s="1"/>
  <c r="J113" i="82" s="1"/>
  <c r="E113" i="83" s="1"/>
  <c r="G113" i="83" s="1"/>
  <c r="J113" i="83" s="1"/>
  <c r="E113" i="84" s="1"/>
  <c r="E113" i="85" s="1"/>
  <c r="E113" i="8"/>
  <c r="E177" i="77"/>
  <c r="G177" i="77" s="1"/>
  <c r="J177" i="77" s="1"/>
  <c r="E177" i="78" s="1"/>
  <c r="G177" i="78" s="1"/>
  <c r="J177" i="78" s="1"/>
  <c r="E177" i="79" s="1"/>
  <c r="G177" i="79" s="1"/>
  <c r="J177" i="79" s="1"/>
  <c r="E177" i="80" s="1"/>
  <c r="G177" i="80" s="1"/>
  <c r="J177" i="80" s="1"/>
  <c r="E177" i="81" s="1"/>
  <c r="G177" i="81" s="1"/>
  <c r="J177" i="81" s="1"/>
  <c r="E177" i="82" s="1"/>
  <c r="G177" i="82" s="1"/>
  <c r="J177" i="82" s="1"/>
  <c r="E177" i="83" s="1"/>
  <c r="G177" i="83" s="1"/>
  <c r="J177" i="83" s="1"/>
  <c r="E177" i="84" s="1"/>
  <c r="E177" i="85" s="1"/>
  <c r="E177" i="8"/>
  <c r="E9" i="77"/>
  <c r="G9" i="77" s="1"/>
  <c r="J9" i="77" s="1"/>
  <c r="E9" i="78" s="1"/>
  <c r="G9" i="78" s="1"/>
  <c r="J9" i="78" s="1"/>
  <c r="E9" i="79" s="1"/>
  <c r="G9" i="79" s="1"/>
  <c r="J9" i="79" s="1"/>
  <c r="E9" i="80" s="1"/>
  <c r="G9" i="80" s="1"/>
  <c r="J9" i="80" s="1"/>
  <c r="E9" i="81" s="1"/>
  <c r="G9" i="81" s="1"/>
  <c r="J9" i="81" s="1"/>
  <c r="E9" i="82" s="1"/>
  <c r="G9" i="82" s="1"/>
  <c r="J9" i="82" s="1"/>
  <c r="E9" i="83" s="1"/>
  <c r="G9" i="83" s="1"/>
  <c r="J9" i="83" s="1"/>
  <c r="E9" i="84" s="1"/>
  <c r="E9" i="85" s="1"/>
  <c r="E9" i="8"/>
  <c r="E130" i="77"/>
  <c r="G130" i="77" s="1"/>
  <c r="J130" i="77" s="1"/>
  <c r="E130" i="78" s="1"/>
  <c r="G130" i="78" s="1"/>
  <c r="J130" i="78" s="1"/>
  <c r="E130" i="79" s="1"/>
  <c r="G130" i="79" s="1"/>
  <c r="J130" i="79" s="1"/>
  <c r="E130" i="80" s="1"/>
  <c r="G130" i="80" s="1"/>
  <c r="J130" i="80" s="1"/>
  <c r="E130" i="81" s="1"/>
  <c r="G130" i="81" s="1"/>
  <c r="J130" i="81" s="1"/>
  <c r="E130" i="82" s="1"/>
  <c r="G130" i="82" s="1"/>
  <c r="J130" i="82" s="1"/>
  <c r="E130" i="83" s="1"/>
  <c r="G130" i="83" s="1"/>
  <c r="J130" i="83" s="1"/>
  <c r="E130" i="84" s="1"/>
  <c r="E130" i="85" s="1"/>
  <c r="E130" i="8"/>
  <c r="E10" i="77"/>
  <c r="G10" i="77" s="1"/>
  <c r="J10" i="77" s="1"/>
  <c r="E10" i="78" s="1"/>
  <c r="G10" i="78" s="1"/>
  <c r="J10" i="78" s="1"/>
  <c r="E10" i="79" s="1"/>
  <c r="G10" i="79" s="1"/>
  <c r="J10" i="79" s="1"/>
  <c r="E10" i="80" s="1"/>
  <c r="G10" i="80" s="1"/>
  <c r="J10" i="80" s="1"/>
  <c r="E10" i="81" s="1"/>
  <c r="G10" i="81" s="1"/>
  <c r="J10" i="81" s="1"/>
  <c r="E10" i="82" s="1"/>
  <c r="G10" i="82" s="1"/>
  <c r="J10" i="82" s="1"/>
  <c r="E10" i="83" s="1"/>
  <c r="G10" i="83" s="1"/>
  <c r="J10" i="83" s="1"/>
  <c r="E10" i="84" s="1"/>
  <c r="E10" i="85" s="1"/>
  <c r="E10" i="8"/>
  <c r="E161" i="77"/>
  <c r="G161" i="77" s="1"/>
  <c r="J161" i="77" s="1"/>
  <c r="E161" i="78" s="1"/>
  <c r="G161" i="78" s="1"/>
  <c r="J161" i="78" s="1"/>
  <c r="E161" i="79" s="1"/>
  <c r="G161" i="79" s="1"/>
  <c r="J161" i="79" s="1"/>
  <c r="E161" i="80" s="1"/>
  <c r="G161" i="80" s="1"/>
  <c r="J161" i="80" s="1"/>
  <c r="E161" i="81" s="1"/>
  <c r="G161" i="81" s="1"/>
  <c r="J161" i="81" s="1"/>
  <c r="E161" i="82" s="1"/>
  <c r="G161" i="82" s="1"/>
  <c r="J161" i="82" s="1"/>
  <c r="E161" i="83" s="1"/>
  <c r="G161" i="83" s="1"/>
  <c r="J161" i="83" s="1"/>
  <c r="E161" i="84" s="1"/>
  <c r="E161" i="85" s="1"/>
  <c r="E161" i="8"/>
  <c r="E184" i="77"/>
  <c r="G184" i="77" s="1"/>
  <c r="J184" i="77" s="1"/>
  <c r="E184" i="78" s="1"/>
  <c r="G184" i="78" s="1"/>
  <c r="J184" i="78" s="1"/>
  <c r="E184" i="79" s="1"/>
  <c r="G184" i="79" s="1"/>
  <c r="J184" i="79" s="1"/>
  <c r="E184" i="80" s="1"/>
  <c r="G184" i="80" s="1"/>
  <c r="J184" i="80" s="1"/>
  <c r="E184" i="81" s="1"/>
  <c r="G184" i="81" s="1"/>
  <c r="J184" i="81" s="1"/>
  <c r="E184" i="82" s="1"/>
  <c r="G184" i="82" s="1"/>
  <c r="J184" i="82" s="1"/>
  <c r="E184" i="83" s="1"/>
  <c r="G184" i="83" s="1"/>
  <c r="J184" i="83" s="1"/>
  <c r="E184" i="84" s="1"/>
  <c r="E184" i="85" s="1"/>
  <c r="E184" i="8"/>
  <c r="E182" i="77"/>
  <c r="G182" i="77" s="1"/>
  <c r="J182" i="77" s="1"/>
  <c r="E182" i="78" s="1"/>
  <c r="G182" i="78" s="1"/>
  <c r="J182" i="78" s="1"/>
  <c r="E182" i="79" s="1"/>
  <c r="G182" i="79" s="1"/>
  <c r="J182" i="79" s="1"/>
  <c r="E182" i="80" s="1"/>
  <c r="G182" i="80" s="1"/>
  <c r="J182" i="80" s="1"/>
  <c r="E182" i="81" s="1"/>
  <c r="G182" i="81" s="1"/>
  <c r="J182" i="81" s="1"/>
  <c r="E182" i="82" s="1"/>
  <c r="G182" i="82" s="1"/>
  <c r="J182" i="82" s="1"/>
  <c r="E182" i="83" s="1"/>
  <c r="G182" i="83" s="1"/>
  <c r="J182" i="83" s="1"/>
  <c r="E182" i="84" s="1"/>
  <c r="E182" i="85" s="1"/>
  <c r="E182" i="8"/>
  <c r="E183" i="77"/>
  <c r="G183" i="77" s="1"/>
  <c r="J183" i="77" s="1"/>
  <c r="E183" i="78" s="1"/>
  <c r="G183" i="78" s="1"/>
  <c r="J183" i="78" s="1"/>
  <c r="E183" i="79" s="1"/>
  <c r="G183" i="79" s="1"/>
  <c r="J183" i="79" s="1"/>
  <c r="E183" i="80" s="1"/>
  <c r="G183" i="80" s="1"/>
  <c r="J183" i="80" s="1"/>
  <c r="E183" i="81" s="1"/>
  <c r="G183" i="81" s="1"/>
  <c r="J183" i="81" s="1"/>
  <c r="E183" i="82" s="1"/>
  <c r="G183" i="82" s="1"/>
  <c r="J183" i="82" s="1"/>
  <c r="E183" i="83" s="1"/>
  <c r="G183" i="83" s="1"/>
  <c r="J183" i="83" s="1"/>
  <c r="E183" i="84" s="1"/>
  <c r="E183" i="85" s="1"/>
  <c r="E183" i="8"/>
  <c r="E205" i="77"/>
  <c r="G205" i="77" s="1"/>
  <c r="J205" i="77" s="1"/>
  <c r="E205" i="78" s="1"/>
  <c r="G205" i="78" s="1"/>
  <c r="J205" i="78" s="1"/>
  <c r="E205" i="79" s="1"/>
  <c r="G205" i="79" s="1"/>
  <c r="J205" i="79" s="1"/>
  <c r="E205" i="80" s="1"/>
  <c r="G205" i="80" s="1"/>
  <c r="J205" i="80" s="1"/>
  <c r="E205" i="81" s="1"/>
  <c r="G205" i="81" s="1"/>
  <c r="J205" i="81" s="1"/>
  <c r="E205" i="82" s="1"/>
  <c r="G205" i="82" s="1"/>
  <c r="J205" i="82" s="1"/>
  <c r="E205" i="83" s="1"/>
  <c r="G205" i="83" s="1"/>
  <c r="J205" i="83" s="1"/>
  <c r="E205" i="84" s="1"/>
  <c r="E205" i="85" s="1"/>
  <c r="E205" i="8"/>
  <c r="E138" i="77"/>
  <c r="G138" i="77" s="1"/>
  <c r="J138" i="77" s="1"/>
  <c r="E138" i="78" s="1"/>
  <c r="G138" i="78" s="1"/>
  <c r="J138" i="78" s="1"/>
  <c r="E138" i="79" s="1"/>
  <c r="G138" i="79" s="1"/>
  <c r="J138" i="79" s="1"/>
  <c r="E138" i="80" s="1"/>
  <c r="G138" i="80" s="1"/>
  <c r="J138" i="80" s="1"/>
  <c r="E138" i="81" s="1"/>
  <c r="G138" i="81" s="1"/>
  <c r="J138" i="81" s="1"/>
  <c r="E138" i="82" s="1"/>
  <c r="G138" i="82" s="1"/>
  <c r="J138" i="82" s="1"/>
  <c r="E138" i="83" s="1"/>
  <c r="G138" i="83" s="1"/>
  <c r="J138" i="83" s="1"/>
  <c r="E138" i="84" s="1"/>
  <c r="E138" i="85" s="1"/>
  <c r="E138" i="8"/>
  <c r="E185" i="77"/>
  <c r="G185" i="77" s="1"/>
  <c r="J185" i="77" s="1"/>
  <c r="E185" i="78" s="1"/>
  <c r="G185" i="78" s="1"/>
  <c r="J185" i="78" s="1"/>
  <c r="E185" i="79" s="1"/>
  <c r="G185" i="79" s="1"/>
  <c r="J185" i="79" s="1"/>
  <c r="E185" i="80" s="1"/>
  <c r="G185" i="80" s="1"/>
  <c r="J185" i="80" s="1"/>
  <c r="E185" i="81" s="1"/>
  <c r="G185" i="81" s="1"/>
  <c r="J185" i="81" s="1"/>
  <c r="E185" i="82" s="1"/>
  <c r="G185" i="82" s="1"/>
  <c r="J185" i="82" s="1"/>
  <c r="E185" i="83" s="1"/>
  <c r="G185" i="83" s="1"/>
  <c r="J185" i="83" s="1"/>
  <c r="E185" i="84" s="1"/>
  <c r="E185" i="85" s="1"/>
  <c r="E185" i="8"/>
  <c r="E178" i="77"/>
  <c r="G178" i="77" s="1"/>
  <c r="J178" i="77" s="1"/>
  <c r="E178" i="78" s="1"/>
  <c r="G178" i="78" s="1"/>
  <c r="J178" i="78" s="1"/>
  <c r="E178" i="79" s="1"/>
  <c r="G178" i="79" s="1"/>
  <c r="J178" i="79" s="1"/>
  <c r="E178" i="80" s="1"/>
  <c r="G178" i="80" s="1"/>
  <c r="J178" i="80" s="1"/>
  <c r="E178" i="81" s="1"/>
  <c r="G178" i="81" s="1"/>
  <c r="J178" i="81" s="1"/>
  <c r="E178" i="82" s="1"/>
  <c r="G178" i="82" s="1"/>
  <c r="J178" i="82" s="1"/>
  <c r="E178" i="83" s="1"/>
  <c r="G178" i="83" s="1"/>
  <c r="J178" i="83" s="1"/>
  <c r="E178" i="84" s="1"/>
  <c r="E178" i="85" s="1"/>
  <c r="E178" i="8"/>
  <c r="E176" i="77"/>
  <c r="G176" i="77" s="1"/>
  <c r="J176" i="77" s="1"/>
  <c r="E176" i="78" s="1"/>
  <c r="G176" i="78" s="1"/>
  <c r="J176" i="78" s="1"/>
  <c r="E176" i="79" s="1"/>
  <c r="G176" i="79" s="1"/>
  <c r="J176" i="79" s="1"/>
  <c r="E176" i="80" s="1"/>
  <c r="G176" i="80" s="1"/>
  <c r="J176" i="80" s="1"/>
  <c r="E176" i="81" s="1"/>
  <c r="G176" i="81" s="1"/>
  <c r="J176" i="81" s="1"/>
  <c r="E176" i="82" s="1"/>
  <c r="G176" i="82" s="1"/>
  <c r="J176" i="82" s="1"/>
  <c r="E176" i="83" s="1"/>
  <c r="G176" i="83" s="1"/>
  <c r="J176" i="83" s="1"/>
  <c r="E176" i="84" s="1"/>
  <c r="E176" i="85" s="1"/>
  <c r="E176" i="8"/>
  <c r="E128" i="77"/>
  <c r="G128" i="77" s="1"/>
  <c r="J128" i="77" s="1"/>
  <c r="E128" i="78" s="1"/>
  <c r="G128" i="78" s="1"/>
  <c r="J128" i="78" s="1"/>
  <c r="E128" i="79" s="1"/>
  <c r="G128" i="79" s="1"/>
  <c r="J128" i="79" s="1"/>
  <c r="E128" i="80" s="1"/>
  <c r="G128" i="80" s="1"/>
  <c r="J128" i="80" s="1"/>
  <c r="E128" i="81" s="1"/>
  <c r="G128" i="81" s="1"/>
  <c r="J128" i="81" s="1"/>
  <c r="E128" i="82" s="1"/>
  <c r="G128" i="82" s="1"/>
  <c r="J128" i="82" s="1"/>
  <c r="E128" i="83" s="1"/>
  <c r="G128" i="83" s="1"/>
  <c r="J128" i="83" s="1"/>
  <c r="E128" i="84" s="1"/>
  <c r="E128" i="85" s="1"/>
  <c r="E128" i="8"/>
  <c r="E137" i="77"/>
  <c r="G137" i="77" s="1"/>
  <c r="J137" i="77" s="1"/>
  <c r="E137" i="78" s="1"/>
  <c r="G137" i="78" s="1"/>
  <c r="J137" i="78" s="1"/>
  <c r="E137" i="79" s="1"/>
  <c r="G137" i="79" s="1"/>
  <c r="J137" i="79" s="1"/>
  <c r="E137" i="80" s="1"/>
  <c r="G137" i="80" s="1"/>
  <c r="J137" i="80" s="1"/>
  <c r="E137" i="81" s="1"/>
  <c r="G137" i="81" s="1"/>
  <c r="J137" i="81" s="1"/>
  <c r="E137" i="82" s="1"/>
  <c r="G137" i="82" s="1"/>
  <c r="J137" i="82" s="1"/>
  <c r="E137" i="83" s="1"/>
  <c r="G137" i="83" s="1"/>
  <c r="J137" i="83" s="1"/>
  <c r="E137" i="84" s="1"/>
  <c r="E137" i="85" s="1"/>
  <c r="E137" i="8"/>
  <c r="E131" i="77"/>
  <c r="G131" i="77" s="1"/>
  <c r="J131" i="77" s="1"/>
  <c r="E131" i="78" s="1"/>
  <c r="G131" i="78" s="1"/>
  <c r="J131" i="78" s="1"/>
  <c r="E131" i="79" s="1"/>
  <c r="G131" i="79" s="1"/>
  <c r="J131" i="79" s="1"/>
  <c r="E131" i="80" s="1"/>
  <c r="G131" i="80" s="1"/>
  <c r="J131" i="80" s="1"/>
  <c r="E131" i="81" s="1"/>
  <c r="G131" i="81" s="1"/>
  <c r="J131" i="81" s="1"/>
  <c r="E131" i="82" s="1"/>
  <c r="G131" i="82" s="1"/>
  <c r="J131" i="82" s="1"/>
  <c r="E131" i="83" s="1"/>
  <c r="G131" i="83" s="1"/>
  <c r="J131" i="83" s="1"/>
  <c r="E131" i="84" s="1"/>
  <c r="E131" i="85" s="1"/>
  <c r="E131" i="8"/>
  <c r="E171" i="77"/>
  <c r="G171" i="77" s="1"/>
  <c r="J171" i="77" s="1"/>
  <c r="E171" i="78" s="1"/>
  <c r="G171" i="78" s="1"/>
  <c r="J171" i="78" s="1"/>
  <c r="E171" i="79" s="1"/>
  <c r="G171" i="79" s="1"/>
  <c r="J171" i="79" s="1"/>
  <c r="E171" i="80" s="1"/>
  <c r="G171" i="80" s="1"/>
  <c r="J171" i="80" s="1"/>
  <c r="E171" i="81" s="1"/>
  <c r="G171" i="81" s="1"/>
  <c r="J171" i="81" s="1"/>
  <c r="E171" i="82" s="1"/>
  <c r="G171" i="82" s="1"/>
  <c r="J171" i="82" s="1"/>
  <c r="E171" i="83" s="1"/>
  <c r="G171" i="83" s="1"/>
  <c r="J171" i="83" s="1"/>
  <c r="E171" i="84" s="1"/>
  <c r="E171" i="85" s="1"/>
  <c r="E171" i="8"/>
  <c r="J167" i="8"/>
  <c r="G167" i="8"/>
  <c r="J156" i="8"/>
  <c r="G156" i="8"/>
  <c r="G168" i="8"/>
  <c r="J168" i="8"/>
  <c r="J182" i="8"/>
  <c r="J183" i="8"/>
  <c r="G132" i="86" l="1"/>
  <c r="J132" i="86" s="1"/>
  <c r="E132" i="87" s="1"/>
  <c r="G181" i="86"/>
  <c r="J181" i="86" s="1"/>
  <c r="E181" i="87" s="1"/>
  <c r="G81" i="86"/>
  <c r="J81" i="86" s="1"/>
  <c r="E81" i="87" s="1"/>
  <c r="G134" i="86"/>
  <c r="J134" i="86" s="1"/>
  <c r="E134" i="87" s="1"/>
  <c r="G186" i="86"/>
  <c r="J186" i="86" s="1"/>
  <c r="E186" i="87" s="1"/>
  <c r="G155" i="95"/>
  <c r="J155" i="95" s="1"/>
  <c r="E155" i="96" s="1"/>
  <c r="G80" i="86"/>
  <c r="J80" i="86" s="1"/>
  <c r="E80" i="87" s="1"/>
  <c r="G167" i="86"/>
  <c r="J167" i="86" s="1"/>
  <c r="E167" i="87" s="1"/>
  <c r="G160" i="86"/>
  <c r="J160" i="86" s="1"/>
  <c r="E160" i="87" s="1"/>
  <c r="G199" i="86"/>
  <c r="J199" i="86" s="1"/>
  <c r="E199" i="87" s="1"/>
  <c r="G12" i="95"/>
  <c r="J12" i="95" s="1"/>
  <c r="E12" i="96" s="1"/>
  <c r="G136" i="86"/>
  <c r="J136" i="86" s="1"/>
  <c r="E136" i="87" s="1"/>
  <c r="G38" i="86"/>
  <c r="J38" i="86" s="1"/>
  <c r="E38" i="87" s="1"/>
  <c r="G156" i="86"/>
  <c r="J156" i="86" s="1"/>
  <c r="E156" i="87" s="1"/>
  <c r="G180" i="86"/>
  <c r="J180" i="86" s="1"/>
  <c r="E180" i="87" s="1"/>
  <c r="G202" i="91"/>
  <c r="J202" i="91" s="1"/>
  <c r="E202" i="92" s="1"/>
  <c r="G112" i="86"/>
  <c r="J112" i="86" s="1"/>
  <c r="E112" i="87" s="1"/>
  <c r="G179" i="86"/>
  <c r="J179" i="86" s="1"/>
  <c r="E179" i="87" s="1"/>
  <c r="G129" i="86"/>
  <c r="J129" i="86" s="1"/>
  <c r="E129" i="87" s="1"/>
  <c r="G204" i="86"/>
  <c r="J204" i="86" s="1"/>
  <c r="E204" i="87" s="1"/>
  <c r="G110" i="86"/>
  <c r="J110" i="86" s="1"/>
  <c r="E110" i="87" s="1"/>
  <c r="G168" i="86"/>
  <c r="J168" i="86" s="1"/>
  <c r="E168" i="87" s="1"/>
  <c r="G111" i="86"/>
  <c r="J111" i="86" s="1"/>
  <c r="E111" i="87" s="1"/>
  <c r="G133" i="86"/>
  <c r="J133" i="86" s="1"/>
  <c r="E133" i="87" s="1"/>
  <c r="G150" i="98"/>
  <c r="J150" i="98" s="1"/>
  <c r="E150" i="99" s="1"/>
  <c r="G205" i="85"/>
  <c r="J205" i="85" s="1"/>
  <c r="E205" i="86" s="1"/>
  <c r="G161" i="85"/>
  <c r="J161" i="85" s="1"/>
  <c r="E161" i="86" s="1"/>
  <c r="G131" i="85"/>
  <c r="J131" i="85" s="1"/>
  <c r="E131" i="86" s="1"/>
  <c r="G178" i="85"/>
  <c r="J178" i="85" s="1"/>
  <c r="E178" i="86" s="1"/>
  <c r="G183" i="85"/>
  <c r="J183" i="85" s="1"/>
  <c r="E183" i="86" s="1"/>
  <c r="G10" i="85"/>
  <c r="J10" i="85" s="1"/>
  <c r="E10" i="86" s="1"/>
  <c r="G113" i="85"/>
  <c r="J113" i="85" s="1"/>
  <c r="E113" i="86" s="1"/>
  <c r="G11" i="85"/>
  <c r="J11" i="85" s="1"/>
  <c r="E11" i="86" s="1"/>
  <c r="G177" i="85"/>
  <c r="J177" i="85" s="1"/>
  <c r="E177" i="86" s="1"/>
  <c r="G171" i="85"/>
  <c r="J171" i="85" s="1"/>
  <c r="E171" i="86" s="1"/>
  <c r="G185" i="85"/>
  <c r="J185" i="85" s="1"/>
  <c r="E185" i="86" s="1"/>
  <c r="G182" i="85"/>
  <c r="J182" i="85" s="1"/>
  <c r="E182" i="86" s="1"/>
  <c r="G130" i="85"/>
  <c r="J130" i="85" s="1"/>
  <c r="E130" i="86" s="1"/>
  <c r="G172" i="85"/>
  <c r="J172" i="85" s="1"/>
  <c r="E172" i="86" s="1"/>
  <c r="G169" i="85"/>
  <c r="J169" i="85" s="1"/>
  <c r="E169" i="86" s="1"/>
  <c r="G176" i="85"/>
  <c r="J176" i="85" s="1"/>
  <c r="E176" i="86" s="1"/>
  <c r="G137" i="85"/>
  <c r="J137" i="85" s="1"/>
  <c r="E137" i="86" s="1"/>
  <c r="G99" i="85"/>
  <c r="J99" i="85" s="1"/>
  <c r="E99" i="86" s="1"/>
  <c r="G128" i="85"/>
  <c r="J128" i="85" s="1"/>
  <c r="E128" i="86" s="1"/>
  <c r="G138" i="85"/>
  <c r="J138" i="85" s="1"/>
  <c r="E138" i="86" s="1"/>
  <c r="G184" i="85"/>
  <c r="J184" i="85" s="1"/>
  <c r="E184" i="86" s="1"/>
  <c r="G9" i="85"/>
  <c r="J9" i="85" s="1"/>
  <c r="E9" i="86" s="1"/>
  <c r="G170" i="85"/>
  <c r="J170" i="85" s="1"/>
  <c r="E170" i="86" s="1"/>
  <c r="J128" i="8"/>
  <c r="G128" i="8"/>
  <c r="J9" i="8"/>
  <c r="G9" i="8"/>
  <c r="J170" i="8"/>
  <c r="G170" i="8"/>
  <c r="J171" i="8"/>
  <c r="G171" i="8"/>
  <c r="J176" i="8"/>
  <c r="G176" i="8"/>
  <c r="J10" i="8"/>
  <c r="G10" i="8"/>
  <c r="J11" i="8"/>
  <c r="G11" i="8"/>
  <c r="J172" i="8"/>
  <c r="G172" i="8"/>
  <c r="G169" i="8"/>
  <c r="J169" i="8"/>
  <c r="G182" i="8"/>
  <c r="G183" i="8"/>
  <c r="G113" i="86" l="1"/>
  <c r="J113" i="86" s="1"/>
  <c r="E113" i="87" s="1"/>
  <c r="G111" i="87"/>
  <c r="J111" i="87" s="1"/>
  <c r="E111" i="88" s="1"/>
  <c r="G184" i="86"/>
  <c r="J184" i="86" s="1"/>
  <c r="E184" i="87" s="1"/>
  <c r="G130" i="86"/>
  <c r="J130" i="86" s="1"/>
  <c r="E130" i="87" s="1"/>
  <c r="G183" i="86"/>
  <c r="J183" i="86" s="1"/>
  <c r="E183" i="87" s="1"/>
  <c r="G168" i="87"/>
  <c r="J168" i="87" s="1"/>
  <c r="E168" i="88" s="1"/>
  <c r="G156" i="87"/>
  <c r="J156" i="87" s="1"/>
  <c r="E156" i="88" s="1"/>
  <c r="G155" i="96"/>
  <c r="J155" i="96" s="1"/>
  <c r="E155" i="97" s="1"/>
  <c r="G202" i="92"/>
  <c r="J202" i="92" s="1"/>
  <c r="E202" i="93" s="1"/>
  <c r="G178" i="86"/>
  <c r="J178" i="86" s="1"/>
  <c r="E178" i="87" s="1"/>
  <c r="G133" i="87"/>
  <c r="J133" i="87" s="1"/>
  <c r="E133" i="88" s="1"/>
  <c r="G9" i="86"/>
  <c r="J9" i="86" s="1"/>
  <c r="E9" i="87" s="1"/>
  <c r="G10" i="86"/>
  <c r="J10" i="86" s="1"/>
  <c r="E10" i="87" s="1"/>
  <c r="G80" i="87"/>
  <c r="J80" i="87" s="1"/>
  <c r="E80" i="88" s="1"/>
  <c r="G138" i="86"/>
  <c r="J138" i="86" s="1"/>
  <c r="E138" i="87" s="1"/>
  <c r="G182" i="86"/>
  <c r="J182" i="86" s="1"/>
  <c r="E182" i="87" s="1"/>
  <c r="G110" i="87"/>
  <c r="J110" i="87" s="1"/>
  <c r="E110" i="88" s="1"/>
  <c r="G38" i="87"/>
  <c r="J38" i="87" s="1"/>
  <c r="E38" i="88" s="1"/>
  <c r="G186" i="87"/>
  <c r="J186" i="87" s="1"/>
  <c r="E186" i="88" s="1"/>
  <c r="G128" i="86"/>
  <c r="J128" i="86" s="1"/>
  <c r="E128" i="87" s="1"/>
  <c r="G185" i="86"/>
  <c r="J185" i="86" s="1"/>
  <c r="E185" i="87" s="1"/>
  <c r="G131" i="86"/>
  <c r="J131" i="86" s="1"/>
  <c r="E131" i="87" s="1"/>
  <c r="G204" i="87"/>
  <c r="J204" i="87" s="1"/>
  <c r="E204" i="88" s="1"/>
  <c r="G136" i="87"/>
  <c r="J136" i="87" s="1"/>
  <c r="E136" i="88" s="1"/>
  <c r="G134" i="87"/>
  <c r="J134" i="87" s="1"/>
  <c r="E134" i="88" s="1"/>
  <c r="G167" i="87"/>
  <c r="J167" i="87" s="1"/>
  <c r="E167" i="88" s="1"/>
  <c r="G99" i="86"/>
  <c r="J99" i="86" s="1"/>
  <c r="E99" i="87" s="1"/>
  <c r="G181" i="87"/>
  <c r="J181" i="87" s="1"/>
  <c r="E181" i="88" s="1"/>
  <c r="G170" i="86"/>
  <c r="J170" i="86" s="1"/>
  <c r="E170" i="87" s="1"/>
  <c r="G169" i="86"/>
  <c r="J169" i="86" s="1"/>
  <c r="E169" i="87" s="1"/>
  <c r="G172" i="86"/>
  <c r="J172" i="86" s="1"/>
  <c r="E172" i="87" s="1"/>
  <c r="G180" i="87"/>
  <c r="J180" i="87" s="1"/>
  <c r="E180" i="88" s="1"/>
  <c r="G171" i="86"/>
  <c r="J171" i="86" s="1"/>
  <c r="E171" i="87" s="1"/>
  <c r="G161" i="86"/>
  <c r="J161" i="86" s="1"/>
  <c r="E161" i="87" s="1"/>
  <c r="G129" i="87"/>
  <c r="J129" i="87" s="1"/>
  <c r="E129" i="88" s="1"/>
  <c r="G12" i="96"/>
  <c r="J12" i="96" s="1"/>
  <c r="E12" i="97" s="1"/>
  <c r="G81" i="87"/>
  <c r="J81" i="87" s="1"/>
  <c r="E81" i="88" s="1"/>
  <c r="G137" i="86"/>
  <c r="J137" i="86" s="1"/>
  <c r="E137" i="87" s="1"/>
  <c r="G177" i="86"/>
  <c r="J177" i="86" s="1"/>
  <c r="E177" i="87" s="1"/>
  <c r="G205" i="86"/>
  <c r="J205" i="86" s="1"/>
  <c r="E205" i="87" s="1"/>
  <c r="G179" i="87"/>
  <c r="J179" i="87" s="1"/>
  <c r="E179" i="88" s="1"/>
  <c r="G199" i="87"/>
  <c r="J199" i="87" s="1"/>
  <c r="E199" i="88" s="1"/>
  <c r="G176" i="86"/>
  <c r="J176" i="86" s="1"/>
  <c r="E176" i="87" s="1"/>
  <c r="G11" i="86"/>
  <c r="J11" i="86" s="1"/>
  <c r="E11" i="87" s="1"/>
  <c r="G150" i="99"/>
  <c r="J150" i="99" s="1"/>
  <c r="E150" i="100" s="1"/>
  <c r="G112" i="87"/>
  <c r="J112" i="87" s="1"/>
  <c r="E112" i="88" s="1"/>
  <c r="G160" i="87"/>
  <c r="J160" i="87" s="1"/>
  <c r="E160" i="88" s="1"/>
  <c r="G132" i="87"/>
  <c r="J132" i="87" s="1"/>
  <c r="E132" i="88" s="1"/>
  <c r="G154" i="74"/>
  <c r="J154" i="74" s="1"/>
  <c r="G69" i="74"/>
  <c r="J69" i="74" s="1"/>
  <c r="G70" i="74"/>
  <c r="J70" i="74" s="1"/>
  <c r="G132" i="88" l="1"/>
  <c r="J132" i="88" s="1"/>
  <c r="E132" i="89" s="1"/>
  <c r="G205" i="87"/>
  <c r="J205" i="87" s="1"/>
  <c r="E205" i="88" s="1"/>
  <c r="G182" i="87"/>
  <c r="J182" i="87" s="1"/>
  <c r="E182" i="88" s="1"/>
  <c r="G177" i="87"/>
  <c r="J177" i="87" s="1"/>
  <c r="E177" i="88" s="1"/>
  <c r="G156" i="88"/>
  <c r="J156" i="88" s="1"/>
  <c r="E156" i="89" s="1"/>
  <c r="G169" i="87"/>
  <c r="J169" i="87" s="1"/>
  <c r="E169" i="88" s="1"/>
  <c r="G168" i="88"/>
  <c r="J168" i="88" s="1"/>
  <c r="E168" i="89" s="1"/>
  <c r="G81" i="88"/>
  <c r="J81" i="88" s="1"/>
  <c r="E81" i="89" s="1"/>
  <c r="G10" i="87"/>
  <c r="J10" i="87" s="1"/>
  <c r="E10" i="88" s="1"/>
  <c r="G180" i="88"/>
  <c r="J180" i="88" s="1"/>
  <c r="E180" i="89" s="1"/>
  <c r="G155" i="97"/>
  <c r="J155" i="97" s="1"/>
  <c r="E155" i="98" s="1"/>
  <c r="G172" i="87"/>
  <c r="J172" i="87" s="1"/>
  <c r="E172" i="88" s="1"/>
  <c r="G138" i="87"/>
  <c r="J138" i="87" s="1"/>
  <c r="E138" i="88" s="1"/>
  <c r="G137" i="87"/>
  <c r="J137" i="87" s="1"/>
  <c r="E137" i="88" s="1"/>
  <c r="G80" i="88"/>
  <c r="J80" i="88" s="1"/>
  <c r="E80" i="89" s="1"/>
  <c r="G150" i="100"/>
  <c r="J150" i="100" s="1"/>
  <c r="E150" i="101" s="1"/>
  <c r="G170" i="87"/>
  <c r="J170" i="87" s="1"/>
  <c r="E170" i="88" s="1"/>
  <c r="G185" i="87"/>
  <c r="J185" i="87" s="1"/>
  <c r="E185" i="88" s="1"/>
  <c r="G183" i="87"/>
  <c r="J183" i="87" s="1"/>
  <c r="E183" i="88" s="1"/>
  <c r="G11" i="87"/>
  <c r="J11" i="87" s="1"/>
  <c r="E11" i="88" s="1"/>
  <c r="G12" i="97"/>
  <c r="J12" i="97" s="1"/>
  <c r="E12" i="98" s="1"/>
  <c r="G181" i="88"/>
  <c r="J181" i="88" s="1"/>
  <c r="E181" i="89" s="1"/>
  <c r="G128" i="87"/>
  <c r="J128" i="87" s="1"/>
  <c r="E128" i="88" s="1"/>
  <c r="G9" i="87"/>
  <c r="J9" i="87" s="1"/>
  <c r="E9" i="88" s="1"/>
  <c r="G130" i="87"/>
  <c r="J130" i="87" s="1"/>
  <c r="E130" i="88" s="1"/>
  <c r="G176" i="87"/>
  <c r="J176" i="87" s="1"/>
  <c r="E176" i="88" s="1"/>
  <c r="G129" i="88"/>
  <c r="J129" i="88" s="1"/>
  <c r="E129" i="89" s="1"/>
  <c r="G99" i="87"/>
  <c r="J99" i="87" s="1"/>
  <c r="E99" i="88" s="1"/>
  <c r="G186" i="88"/>
  <c r="J186" i="88" s="1"/>
  <c r="E186" i="89" s="1"/>
  <c r="G133" i="88"/>
  <c r="J133" i="88" s="1"/>
  <c r="E133" i="89" s="1"/>
  <c r="G184" i="87"/>
  <c r="J184" i="87" s="1"/>
  <c r="E184" i="88" s="1"/>
  <c r="G136" i="88"/>
  <c r="J136" i="88" s="1"/>
  <c r="E136" i="89" s="1"/>
  <c r="G160" i="88"/>
  <c r="J160" i="88" s="1"/>
  <c r="E160" i="89" s="1"/>
  <c r="G204" i="88"/>
  <c r="J204" i="88" s="1"/>
  <c r="E204" i="89" s="1"/>
  <c r="G112" i="88"/>
  <c r="J112" i="88" s="1"/>
  <c r="E112" i="89" s="1"/>
  <c r="G131" i="87"/>
  <c r="J131" i="87" s="1"/>
  <c r="E131" i="88" s="1"/>
  <c r="G199" i="88"/>
  <c r="J199" i="88" s="1"/>
  <c r="E199" i="89" s="1"/>
  <c r="G161" i="87"/>
  <c r="J161" i="87" s="1"/>
  <c r="E161" i="88" s="1"/>
  <c r="G167" i="88"/>
  <c r="J167" i="88" s="1"/>
  <c r="E167" i="89" s="1"/>
  <c r="G38" i="88"/>
  <c r="J38" i="88" s="1"/>
  <c r="E38" i="89" s="1"/>
  <c r="G178" i="87"/>
  <c r="J178" i="87" s="1"/>
  <c r="E178" i="88" s="1"/>
  <c r="G111" i="88"/>
  <c r="J111" i="88" s="1"/>
  <c r="E111" i="89" s="1"/>
  <c r="G179" i="88"/>
  <c r="J179" i="88" s="1"/>
  <c r="E179" i="89" s="1"/>
  <c r="G171" i="87"/>
  <c r="J171" i="87" s="1"/>
  <c r="E171" i="88" s="1"/>
  <c r="G134" i="88"/>
  <c r="J134" i="88" s="1"/>
  <c r="E134" i="89" s="1"/>
  <c r="G110" i="88"/>
  <c r="J110" i="88" s="1"/>
  <c r="E110" i="89" s="1"/>
  <c r="G202" i="93"/>
  <c r="J202" i="93" s="1"/>
  <c r="E202" i="94" s="1"/>
  <c r="G113" i="87"/>
  <c r="J113" i="87" s="1"/>
  <c r="E113" i="88" s="1"/>
  <c r="E70" i="77"/>
  <c r="G70" i="77" s="1"/>
  <c r="J70" i="77" s="1"/>
  <c r="E70" i="78" s="1"/>
  <c r="G70" i="78" s="1"/>
  <c r="J70" i="78" s="1"/>
  <c r="E70" i="79" s="1"/>
  <c r="G70" i="79" s="1"/>
  <c r="J70" i="79" s="1"/>
  <c r="E70" i="80" s="1"/>
  <c r="G70" i="80" s="1"/>
  <c r="J70" i="80" s="1"/>
  <c r="E70" i="81" s="1"/>
  <c r="G70" i="81" s="1"/>
  <c r="J70" i="81" s="1"/>
  <c r="E70" i="82" s="1"/>
  <c r="G70" i="82" s="1"/>
  <c r="J70" i="82" s="1"/>
  <c r="E70" i="83" s="1"/>
  <c r="G70" i="83" s="1"/>
  <c r="J70" i="83" s="1"/>
  <c r="E70" i="84" s="1"/>
  <c r="E70" i="85" s="1"/>
  <c r="E70" i="8"/>
  <c r="E69" i="77"/>
  <c r="G69" i="77" s="1"/>
  <c r="J69" i="77" s="1"/>
  <c r="E69" i="78" s="1"/>
  <c r="G69" i="78" s="1"/>
  <c r="J69" i="78" s="1"/>
  <c r="E69" i="79" s="1"/>
  <c r="G69" i="79" s="1"/>
  <c r="J69" i="79" s="1"/>
  <c r="E69" i="80" s="1"/>
  <c r="G69" i="80" s="1"/>
  <c r="J69" i="80" s="1"/>
  <c r="E69" i="81" s="1"/>
  <c r="G69" i="81" s="1"/>
  <c r="J69" i="81" s="1"/>
  <c r="E69" i="82" s="1"/>
  <c r="G69" i="82" s="1"/>
  <c r="J69" i="82" s="1"/>
  <c r="E69" i="83" s="1"/>
  <c r="G69" i="83" s="1"/>
  <c r="J69" i="83" s="1"/>
  <c r="E69" i="84" s="1"/>
  <c r="E69" i="85" s="1"/>
  <c r="E69" i="8"/>
  <c r="E154" i="77"/>
  <c r="G154" i="77" s="1"/>
  <c r="J154" i="77" s="1"/>
  <c r="E154" i="78" s="1"/>
  <c r="G154" i="78" s="1"/>
  <c r="J154" i="78" s="1"/>
  <c r="E154" i="79" s="1"/>
  <c r="G154" i="79" s="1"/>
  <c r="J154" i="79" s="1"/>
  <c r="E154" i="80" s="1"/>
  <c r="G154" i="80" s="1"/>
  <c r="J154" i="80" s="1"/>
  <c r="E154" i="81" s="1"/>
  <c r="G154" i="81" s="1"/>
  <c r="J154" i="81" s="1"/>
  <c r="E154" i="82" s="1"/>
  <c r="G154" i="82" s="1"/>
  <c r="J154" i="82" s="1"/>
  <c r="E154" i="83" s="1"/>
  <c r="G154" i="83" s="1"/>
  <c r="J154" i="83" s="1"/>
  <c r="E154" i="84" s="1"/>
  <c r="E154" i="85" s="1"/>
  <c r="E154" i="8"/>
  <c r="N233" i="74"/>
  <c r="N230" i="74"/>
  <c r="M5" i="74"/>
  <c r="N228" i="74" s="1"/>
  <c r="G136" i="89" l="1"/>
  <c r="J136" i="89" s="1"/>
  <c r="E136" i="90" s="1"/>
  <c r="G168" i="89"/>
  <c r="J168" i="89" s="1"/>
  <c r="E168" i="90" s="1"/>
  <c r="G150" i="101"/>
  <c r="J150" i="101" s="1"/>
  <c r="E150" i="102" s="1"/>
  <c r="G184" i="88"/>
  <c r="J184" i="88" s="1"/>
  <c r="E184" i="89" s="1"/>
  <c r="G133" i="89"/>
  <c r="J133" i="89" s="1"/>
  <c r="E133" i="90" s="1"/>
  <c r="G199" i="89"/>
  <c r="J199" i="89" s="1"/>
  <c r="E199" i="90" s="1"/>
  <c r="G156" i="89"/>
  <c r="J156" i="89" s="1"/>
  <c r="E156" i="90" s="1"/>
  <c r="G167" i="89"/>
  <c r="J167" i="89" s="1"/>
  <c r="E167" i="90" s="1"/>
  <c r="G161" i="88"/>
  <c r="J161" i="88" s="1"/>
  <c r="E161" i="89" s="1"/>
  <c r="G169" i="88"/>
  <c r="J169" i="88" s="1"/>
  <c r="E169" i="89" s="1"/>
  <c r="G171" i="88"/>
  <c r="J171" i="88" s="1"/>
  <c r="E171" i="89" s="1"/>
  <c r="G99" i="88"/>
  <c r="J99" i="88" s="1"/>
  <c r="E99" i="89" s="1"/>
  <c r="G11" i="88"/>
  <c r="J11" i="88" s="1"/>
  <c r="E11" i="89" s="1"/>
  <c r="G172" i="88"/>
  <c r="J172" i="88" s="1"/>
  <c r="E172" i="89" s="1"/>
  <c r="G177" i="88"/>
  <c r="J177" i="88" s="1"/>
  <c r="E177" i="89" s="1"/>
  <c r="G113" i="88"/>
  <c r="J113" i="88" s="1"/>
  <c r="E113" i="89" s="1"/>
  <c r="G9" i="88"/>
  <c r="J9" i="88" s="1"/>
  <c r="E9" i="89" s="1"/>
  <c r="G80" i="89"/>
  <c r="J80" i="89" s="1"/>
  <c r="E80" i="90" s="1"/>
  <c r="G137" i="88"/>
  <c r="J137" i="88" s="1"/>
  <c r="E137" i="89" s="1"/>
  <c r="G186" i="89"/>
  <c r="J186" i="89" s="1"/>
  <c r="E186" i="90" s="1"/>
  <c r="G129" i="89"/>
  <c r="J129" i="89" s="1"/>
  <c r="E129" i="90" s="1"/>
  <c r="G183" i="88"/>
  <c r="J183" i="88" s="1"/>
  <c r="E183" i="89" s="1"/>
  <c r="G155" i="98"/>
  <c r="J155" i="98" s="1"/>
  <c r="E155" i="99" s="1"/>
  <c r="G182" i="88"/>
  <c r="J182" i="88" s="1"/>
  <c r="E182" i="89" s="1"/>
  <c r="G202" i="94"/>
  <c r="J202" i="94" s="1"/>
  <c r="E202" i="95" s="1"/>
  <c r="G181" i="89"/>
  <c r="J181" i="89" s="1"/>
  <c r="E181" i="90" s="1"/>
  <c r="G134" i="89"/>
  <c r="J134" i="89" s="1"/>
  <c r="E134" i="90" s="1"/>
  <c r="G138" i="88"/>
  <c r="J138" i="88" s="1"/>
  <c r="E138" i="89" s="1"/>
  <c r="G180" i="89"/>
  <c r="J180" i="89" s="1"/>
  <c r="E180" i="90" s="1"/>
  <c r="G38" i="89"/>
  <c r="J38" i="89" s="1"/>
  <c r="E38" i="90" s="1"/>
  <c r="G81" i="89"/>
  <c r="J81" i="89" s="1"/>
  <c r="E81" i="90" s="1"/>
  <c r="G128" i="88"/>
  <c r="J128" i="88" s="1"/>
  <c r="E128" i="89" s="1"/>
  <c r="G110" i="89"/>
  <c r="J110" i="89" s="1"/>
  <c r="E110" i="90" s="1"/>
  <c r="G12" i="98"/>
  <c r="J12" i="98" s="1"/>
  <c r="E12" i="99" s="1"/>
  <c r="G131" i="88"/>
  <c r="J131" i="88" s="1"/>
  <c r="E131" i="89" s="1"/>
  <c r="G179" i="89"/>
  <c r="J179" i="89" s="1"/>
  <c r="E179" i="90" s="1"/>
  <c r="G112" i="89"/>
  <c r="J112" i="89" s="1"/>
  <c r="E112" i="90" s="1"/>
  <c r="G111" i="89"/>
  <c r="J111" i="89" s="1"/>
  <c r="E111" i="90" s="1"/>
  <c r="G204" i="89"/>
  <c r="J204" i="89" s="1"/>
  <c r="E204" i="90" s="1"/>
  <c r="G176" i="88"/>
  <c r="J176" i="88" s="1"/>
  <c r="E176" i="89" s="1"/>
  <c r="G185" i="88"/>
  <c r="J185" i="88" s="1"/>
  <c r="E185" i="89" s="1"/>
  <c r="G205" i="88"/>
  <c r="J205" i="88" s="1"/>
  <c r="E205" i="89" s="1"/>
  <c r="G178" i="88"/>
  <c r="J178" i="88" s="1"/>
  <c r="E178" i="89" s="1"/>
  <c r="G160" i="89"/>
  <c r="J160" i="89" s="1"/>
  <c r="E160" i="90" s="1"/>
  <c r="G130" i="88"/>
  <c r="J130" i="88" s="1"/>
  <c r="E130" i="89" s="1"/>
  <c r="G170" i="88"/>
  <c r="J170" i="88" s="1"/>
  <c r="E170" i="89" s="1"/>
  <c r="G10" i="88"/>
  <c r="J10" i="88" s="1"/>
  <c r="E10" i="89" s="1"/>
  <c r="G132" i="89"/>
  <c r="J132" i="89" s="1"/>
  <c r="E132" i="90" s="1"/>
  <c r="G154" i="85"/>
  <c r="J154" i="85" s="1"/>
  <c r="E154" i="86" s="1"/>
  <c r="G69" i="85"/>
  <c r="J69" i="85" s="1"/>
  <c r="E69" i="86" s="1"/>
  <c r="G70" i="85"/>
  <c r="J70" i="85" s="1"/>
  <c r="E70" i="86" s="1"/>
  <c r="J154" i="8"/>
  <c r="G154" i="8"/>
  <c r="P5" i="74"/>
  <c r="R226" i="74"/>
  <c r="G69" i="86" l="1"/>
  <c r="J69" i="86" s="1"/>
  <c r="E69" i="87" s="1"/>
  <c r="G132" i="90"/>
  <c r="J132" i="90" s="1"/>
  <c r="E132" i="91" s="1"/>
  <c r="G176" i="89"/>
  <c r="J176" i="89" s="1"/>
  <c r="E176" i="90" s="1"/>
  <c r="G128" i="89"/>
  <c r="J128" i="89" s="1"/>
  <c r="E128" i="90" s="1"/>
  <c r="G182" i="89"/>
  <c r="J182" i="89" s="1"/>
  <c r="E182" i="90" s="1"/>
  <c r="G113" i="89"/>
  <c r="J113" i="89" s="1"/>
  <c r="E113" i="90" s="1"/>
  <c r="G167" i="90"/>
  <c r="J167" i="90" s="1"/>
  <c r="E167" i="91" s="1"/>
  <c r="G130" i="89"/>
  <c r="J130" i="89" s="1"/>
  <c r="E130" i="90" s="1"/>
  <c r="G10" i="89"/>
  <c r="J10" i="89" s="1"/>
  <c r="E10" i="90" s="1"/>
  <c r="G81" i="90"/>
  <c r="J81" i="90" s="1"/>
  <c r="E81" i="91" s="1"/>
  <c r="G155" i="99"/>
  <c r="J155" i="99" s="1"/>
  <c r="E155" i="100" s="1"/>
  <c r="G177" i="89"/>
  <c r="J177" i="89" s="1"/>
  <c r="E177" i="90" s="1"/>
  <c r="G156" i="90"/>
  <c r="J156" i="90" s="1"/>
  <c r="E156" i="91" s="1"/>
  <c r="G204" i="90"/>
  <c r="J204" i="90" s="1"/>
  <c r="E204" i="91" s="1"/>
  <c r="G170" i="89"/>
  <c r="J170" i="89" s="1"/>
  <c r="E170" i="90" s="1"/>
  <c r="G111" i="90"/>
  <c r="J111" i="90" s="1"/>
  <c r="E111" i="91" s="1"/>
  <c r="G38" i="90"/>
  <c r="J38" i="90" s="1"/>
  <c r="E38" i="91" s="1"/>
  <c r="G183" i="89"/>
  <c r="J183" i="89" s="1"/>
  <c r="E183" i="90" s="1"/>
  <c r="G172" i="89"/>
  <c r="J172" i="89" s="1"/>
  <c r="E172" i="90" s="1"/>
  <c r="G199" i="90"/>
  <c r="J199" i="90" s="1"/>
  <c r="E199" i="91" s="1"/>
  <c r="G112" i="90"/>
  <c r="J112" i="90" s="1"/>
  <c r="E112" i="91" s="1"/>
  <c r="G129" i="90"/>
  <c r="J129" i="90" s="1"/>
  <c r="E129" i="91" s="1"/>
  <c r="G11" i="89"/>
  <c r="J11" i="89" s="1"/>
  <c r="E11" i="90" s="1"/>
  <c r="G133" i="90"/>
  <c r="J133" i="90" s="1"/>
  <c r="E133" i="91" s="1"/>
  <c r="G160" i="90"/>
  <c r="J160" i="90" s="1"/>
  <c r="E160" i="91" s="1"/>
  <c r="G179" i="90"/>
  <c r="J179" i="90" s="1"/>
  <c r="E179" i="91" s="1"/>
  <c r="G138" i="89"/>
  <c r="J138" i="89" s="1"/>
  <c r="E138" i="90" s="1"/>
  <c r="G186" i="90"/>
  <c r="J186" i="90" s="1"/>
  <c r="E186" i="91" s="1"/>
  <c r="G99" i="89"/>
  <c r="J99" i="89" s="1"/>
  <c r="E99" i="90" s="1"/>
  <c r="G184" i="89"/>
  <c r="J184" i="89" s="1"/>
  <c r="E184" i="90" s="1"/>
  <c r="G180" i="90"/>
  <c r="J180" i="90" s="1"/>
  <c r="E180" i="91" s="1"/>
  <c r="G70" i="86"/>
  <c r="J70" i="86" s="1"/>
  <c r="E70" i="87" s="1"/>
  <c r="G178" i="89"/>
  <c r="J178" i="89" s="1"/>
  <c r="E178" i="90" s="1"/>
  <c r="G131" i="89"/>
  <c r="J131" i="89" s="1"/>
  <c r="E131" i="90" s="1"/>
  <c r="G134" i="90"/>
  <c r="J134" i="90" s="1"/>
  <c r="E134" i="91" s="1"/>
  <c r="G137" i="89"/>
  <c r="J137" i="89" s="1"/>
  <c r="E137" i="90" s="1"/>
  <c r="G171" i="89"/>
  <c r="J171" i="89" s="1"/>
  <c r="E171" i="90" s="1"/>
  <c r="G150" i="102"/>
  <c r="J150" i="102" s="1"/>
  <c r="E150" i="103" s="1"/>
  <c r="G12" i="99"/>
  <c r="J12" i="99" s="1"/>
  <c r="E12" i="100" s="1"/>
  <c r="G181" i="90"/>
  <c r="J181" i="90" s="1"/>
  <c r="E181" i="91" s="1"/>
  <c r="G80" i="90"/>
  <c r="J80" i="90" s="1"/>
  <c r="E80" i="91" s="1"/>
  <c r="G169" i="89"/>
  <c r="J169" i="89" s="1"/>
  <c r="E169" i="90" s="1"/>
  <c r="G168" i="90"/>
  <c r="J168" i="90" s="1"/>
  <c r="E168" i="91" s="1"/>
  <c r="G205" i="89"/>
  <c r="J205" i="89" s="1"/>
  <c r="E205" i="90" s="1"/>
  <c r="G154" i="86"/>
  <c r="J154" i="86" s="1"/>
  <c r="E154" i="87" s="1"/>
  <c r="G185" i="89"/>
  <c r="J185" i="89" s="1"/>
  <c r="E185" i="90" s="1"/>
  <c r="G110" i="90"/>
  <c r="J110" i="90" s="1"/>
  <c r="E110" i="91" s="1"/>
  <c r="G202" i="95"/>
  <c r="J202" i="95" s="1"/>
  <c r="E202" i="96" s="1"/>
  <c r="G9" i="89"/>
  <c r="J9" i="89" s="1"/>
  <c r="E9" i="90" s="1"/>
  <c r="G161" i="89"/>
  <c r="J161" i="89" s="1"/>
  <c r="E161" i="90" s="1"/>
  <c r="G136" i="90"/>
  <c r="J136" i="90" s="1"/>
  <c r="E136" i="91" s="1"/>
  <c r="J202" i="8"/>
  <c r="X34" i="8"/>
  <c r="X19" i="8"/>
  <c r="X6" i="8"/>
  <c r="X5" i="8"/>
  <c r="Z5" i="8" s="1"/>
  <c r="X33" i="8"/>
  <c r="Z33" i="8" s="1"/>
  <c r="J137" i="8"/>
  <c r="J130" i="8"/>
  <c r="J134" i="8"/>
  <c r="J132" i="8"/>
  <c r="J138" i="8"/>
  <c r="J204" i="8"/>
  <c r="J136" i="8"/>
  <c r="J69" i="8"/>
  <c r="J59" i="8"/>
  <c r="J150" i="8"/>
  <c r="J186" i="8"/>
  <c r="J70" i="8"/>
  <c r="J177" i="8"/>
  <c r="J74" i="8"/>
  <c r="J114" i="8"/>
  <c r="J185" i="8"/>
  <c r="J205" i="8"/>
  <c r="J87" i="8"/>
  <c r="J199" i="8"/>
  <c r="J99" i="8"/>
  <c r="J80" i="8"/>
  <c r="J133" i="8"/>
  <c r="J35" i="8"/>
  <c r="J131" i="8"/>
  <c r="J100" i="8"/>
  <c r="J62" i="8"/>
  <c r="J129" i="8"/>
  <c r="J184" i="8"/>
  <c r="J160" i="8"/>
  <c r="J113" i="8"/>
  <c r="J112" i="8"/>
  <c r="J111" i="8"/>
  <c r="J110" i="8"/>
  <c r="J95" i="8"/>
  <c r="J81" i="8"/>
  <c r="J44" i="8"/>
  <c r="J38" i="8"/>
  <c r="X32" i="8"/>
  <c r="X35" i="8"/>
  <c r="X30" i="8"/>
  <c r="X31" i="8"/>
  <c r="X28" i="8"/>
  <c r="X29" i="8"/>
  <c r="X27" i="8"/>
  <c r="Z27" i="8" s="1"/>
  <c r="X25" i="8"/>
  <c r="X26" i="8"/>
  <c r="X22" i="8"/>
  <c r="X21" i="8"/>
  <c r="X24" i="8"/>
  <c r="X20" i="8"/>
  <c r="X23" i="8"/>
  <c r="X17" i="8"/>
  <c r="X16" i="8"/>
  <c r="X18" i="8"/>
  <c r="X14" i="8"/>
  <c r="N234" i="74"/>
  <c r="X13" i="8"/>
  <c r="G70" i="87" l="1"/>
  <c r="J70" i="87" s="1"/>
  <c r="E70" i="88" s="1"/>
  <c r="G180" i="91"/>
  <c r="J180" i="91" s="1"/>
  <c r="E180" i="92" s="1"/>
  <c r="G11" i="90"/>
  <c r="J11" i="90" s="1"/>
  <c r="E11" i="91" s="1"/>
  <c r="G170" i="90"/>
  <c r="J170" i="90" s="1"/>
  <c r="E170" i="91" s="1"/>
  <c r="G167" i="91"/>
  <c r="J167" i="91" s="1"/>
  <c r="E167" i="92" s="1"/>
  <c r="G202" i="96"/>
  <c r="J202" i="96" s="1"/>
  <c r="E202" i="97" s="1"/>
  <c r="G150" i="103"/>
  <c r="J150" i="103" s="1"/>
  <c r="E150" i="104" s="1"/>
  <c r="G184" i="90"/>
  <c r="J184" i="90" s="1"/>
  <c r="E184" i="91" s="1"/>
  <c r="G129" i="91"/>
  <c r="J129" i="91" s="1"/>
  <c r="E129" i="92" s="1"/>
  <c r="G204" i="91"/>
  <c r="J204" i="91" s="1"/>
  <c r="E204" i="92" s="1"/>
  <c r="G113" i="90"/>
  <c r="J113" i="90" s="1"/>
  <c r="E113" i="91" s="1"/>
  <c r="G130" i="90"/>
  <c r="J130" i="90" s="1"/>
  <c r="E130" i="91" s="1"/>
  <c r="G99" i="90"/>
  <c r="J99" i="90" s="1"/>
  <c r="E99" i="91" s="1"/>
  <c r="G112" i="91"/>
  <c r="J112" i="91" s="1"/>
  <c r="E112" i="92" s="1"/>
  <c r="G156" i="91"/>
  <c r="J156" i="91" s="1"/>
  <c r="E156" i="92" s="1"/>
  <c r="G182" i="90"/>
  <c r="J182" i="90" s="1"/>
  <c r="E182" i="91" s="1"/>
  <c r="G133" i="91"/>
  <c r="J133" i="91" s="1"/>
  <c r="E133" i="92" s="1"/>
  <c r="G185" i="90"/>
  <c r="J185" i="90" s="1"/>
  <c r="E185" i="91" s="1"/>
  <c r="G171" i="90"/>
  <c r="J171" i="90" s="1"/>
  <c r="E171" i="91" s="1"/>
  <c r="G205" i="90"/>
  <c r="J205" i="90" s="1"/>
  <c r="E205" i="91" s="1"/>
  <c r="G137" i="90"/>
  <c r="J137" i="90" s="1"/>
  <c r="E137" i="91" s="1"/>
  <c r="G186" i="91"/>
  <c r="J186" i="91" s="1"/>
  <c r="E186" i="92" s="1"/>
  <c r="G199" i="91"/>
  <c r="J199" i="91" s="1"/>
  <c r="E199" i="92" s="1"/>
  <c r="G177" i="90"/>
  <c r="J177" i="90" s="1"/>
  <c r="E177" i="91" s="1"/>
  <c r="G128" i="90"/>
  <c r="J128" i="90" s="1"/>
  <c r="E128" i="91" s="1"/>
  <c r="G111" i="91"/>
  <c r="J111" i="91" s="1"/>
  <c r="E111" i="92" s="1"/>
  <c r="G168" i="91"/>
  <c r="J168" i="91" s="1"/>
  <c r="E168" i="92" s="1"/>
  <c r="G134" i="91"/>
  <c r="J134" i="91" s="1"/>
  <c r="E134" i="92" s="1"/>
  <c r="G138" i="90"/>
  <c r="J138" i="90" s="1"/>
  <c r="E138" i="91" s="1"/>
  <c r="G172" i="90"/>
  <c r="J172" i="90" s="1"/>
  <c r="E172" i="91" s="1"/>
  <c r="G155" i="100"/>
  <c r="J155" i="100" s="1"/>
  <c r="E155" i="101" s="1"/>
  <c r="G176" i="90"/>
  <c r="J176" i="90" s="1"/>
  <c r="E176" i="91" s="1"/>
  <c r="G181" i="91"/>
  <c r="J181" i="91" s="1"/>
  <c r="E181" i="92" s="1"/>
  <c r="G110" i="91"/>
  <c r="J110" i="91" s="1"/>
  <c r="E110" i="92" s="1"/>
  <c r="G154" i="87"/>
  <c r="J154" i="87" s="1"/>
  <c r="E154" i="88" s="1"/>
  <c r="G161" i="90"/>
  <c r="J161" i="90" s="1"/>
  <c r="E161" i="91" s="1"/>
  <c r="G169" i="90"/>
  <c r="J169" i="90" s="1"/>
  <c r="E169" i="91" s="1"/>
  <c r="G131" i="90"/>
  <c r="J131" i="90" s="1"/>
  <c r="E131" i="91" s="1"/>
  <c r="G179" i="91"/>
  <c r="J179" i="91" s="1"/>
  <c r="E179" i="92" s="1"/>
  <c r="G183" i="90"/>
  <c r="J183" i="90" s="1"/>
  <c r="E183" i="91" s="1"/>
  <c r="G81" i="91"/>
  <c r="J81" i="91" s="1"/>
  <c r="E81" i="92" s="1"/>
  <c r="G132" i="91"/>
  <c r="J132" i="91" s="1"/>
  <c r="E132" i="92" s="1"/>
  <c r="G12" i="100"/>
  <c r="J12" i="100" s="1"/>
  <c r="E12" i="101" s="1"/>
  <c r="G136" i="91"/>
  <c r="J136" i="91" s="1"/>
  <c r="E136" i="92" s="1"/>
  <c r="G9" i="90"/>
  <c r="J9" i="90" s="1"/>
  <c r="E9" i="91" s="1"/>
  <c r="G80" i="91"/>
  <c r="J80" i="91" s="1"/>
  <c r="E80" i="92" s="1"/>
  <c r="G178" i="90"/>
  <c r="J178" i="90" s="1"/>
  <c r="E178" i="91" s="1"/>
  <c r="G160" i="91"/>
  <c r="J160" i="91" s="1"/>
  <c r="E160" i="92" s="1"/>
  <c r="G38" i="91"/>
  <c r="J38" i="91" s="1"/>
  <c r="E38" i="92" s="1"/>
  <c r="G10" i="90"/>
  <c r="J10" i="90" s="1"/>
  <c r="E10" i="91" s="1"/>
  <c r="G69" i="87"/>
  <c r="J69" i="87" s="1"/>
  <c r="E69" i="88" s="1"/>
  <c r="G35" i="8"/>
  <c r="G185" i="8"/>
  <c r="G177" i="8"/>
  <c r="G70" i="8"/>
  <c r="G62" i="8"/>
  <c r="G132" i="8"/>
  <c r="G114" i="8"/>
  <c r="G134" i="8"/>
  <c r="G99" i="8"/>
  <c r="G87" i="8"/>
  <c r="G186" i="8"/>
  <c r="G136" i="8"/>
  <c r="G130" i="8"/>
  <c r="G59" i="8"/>
  <c r="G202" i="8"/>
  <c r="G133" i="8"/>
  <c r="G80" i="8"/>
  <c r="G205" i="8"/>
  <c r="G69" i="8"/>
  <c r="G138" i="8"/>
  <c r="G100" i="8"/>
  <c r="G131" i="8"/>
  <c r="G137" i="8"/>
  <c r="G184" i="8"/>
  <c r="G129" i="8"/>
  <c r="G199" i="8"/>
  <c r="G150" i="8"/>
  <c r="G74" i="8"/>
  <c r="G204" i="8"/>
  <c r="G160" i="8"/>
  <c r="G113" i="8"/>
  <c r="G112" i="8"/>
  <c r="G111" i="8"/>
  <c r="G110" i="8"/>
  <c r="G95" i="8"/>
  <c r="G81" i="8"/>
  <c r="G44" i="8"/>
  <c r="G38" i="8"/>
  <c r="N237" i="74"/>
  <c r="N236" i="74"/>
  <c r="X15" i="8"/>
  <c r="Y36" i="8"/>
  <c r="X10" i="8"/>
  <c r="X12" i="8"/>
  <c r="S36" i="8"/>
  <c r="X9" i="8"/>
  <c r="V36" i="8"/>
  <c r="W36" i="8"/>
  <c r="T36" i="8"/>
  <c r="X11" i="8"/>
  <c r="U36" i="8"/>
  <c r="G156" i="92" l="1"/>
  <c r="J156" i="92" s="1"/>
  <c r="E156" i="93" s="1"/>
  <c r="G150" i="104"/>
  <c r="J150" i="104" s="1"/>
  <c r="E150" i="105" s="1"/>
  <c r="G202" i="97"/>
  <c r="J202" i="97" s="1"/>
  <c r="E202" i="98" s="1"/>
  <c r="E177" i="92"/>
  <c r="G177" i="91"/>
  <c r="J177" i="91" s="1"/>
  <c r="G199" i="92"/>
  <c r="J199" i="92" s="1"/>
  <c r="E199" i="93" s="1"/>
  <c r="G137" i="91"/>
  <c r="J137" i="91" s="1"/>
  <c r="E137" i="92" s="1"/>
  <c r="G99" i="91"/>
  <c r="J99" i="91" s="1"/>
  <c r="E99" i="92" s="1"/>
  <c r="G167" i="92"/>
  <c r="J167" i="92" s="1"/>
  <c r="E167" i="93" s="1"/>
  <c r="G183" i="91"/>
  <c r="J183" i="91" s="1"/>
  <c r="E183" i="92" s="1"/>
  <c r="G182" i="91"/>
  <c r="J182" i="91" s="1"/>
  <c r="E182" i="92" s="1"/>
  <c r="G178" i="91"/>
  <c r="J178" i="91" s="1"/>
  <c r="E178" i="92" s="1"/>
  <c r="G131" i="91"/>
  <c r="J131" i="91" s="1"/>
  <c r="E131" i="92" s="1"/>
  <c r="G186" i="92"/>
  <c r="J186" i="92" s="1"/>
  <c r="E186" i="93" s="1"/>
  <c r="G138" i="91"/>
  <c r="J138" i="91" s="1"/>
  <c r="E138" i="92" s="1"/>
  <c r="G136" i="92"/>
  <c r="J136" i="92" s="1"/>
  <c r="E136" i="93" s="1"/>
  <c r="G161" i="91"/>
  <c r="J161" i="91" s="1"/>
  <c r="E161" i="92" s="1"/>
  <c r="G134" i="92"/>
  <c r="J134" i="92" s="1"/>
  <c r="E134" i="93" s="1"/>
  <c r="G205" i="91"/>
  <c r="J205" i="91" s="1"/>
  <c r="E205" i="92" s="1"/>
  <c r="G130" i="91"/>
  <c r="J130" i="91" s="1"/>
  <c r="E130" i="92" s="1"/>
  <c r="G170" i="91"/>
  <c r="J170" i="91" s="1"/>
  <c r="E170" i="92" s="1"/>
  <c r="G179" i="92"/>
  <c r="J179" i="92" s="1"/>
  <c r="E179" i="93" s="1"/>
  <c r="G172" i="91"/>
  <c r="J172" i="91" s="1"/>
  <c r="E172" i="92" s="1"/>
  <c r="G154" i="88"/>
  <c r="J154" i="88" s="1"/>
  <c r="E154" i="89" s="1"/>
  <c r="G171" i="91"/>
  <c r="J171" i="91" s="1"/>
  <c r="E171" i="92" s="1"/>
  <c r="G113" i="91"/>
  <c r="J113" i="91" s="1"/>
  <c r="E113" i="92" s="1"/>
  <c r="G11" i="91"/>
  <c r="J11" i="91" s="1"/>
  <c r="E11" i="92" s="1"/>
  <c r="G176" i="91"/>
  <c r="J176" i="91" s="1"/>
  <c r="E176" i="92" s="1"/>
  <c r="G184" i="91"/>
  <c r="J184" i="91" s="1"/>
  <c r="E184" i="92" s="1"/>
  <c r="G80" i="92"/>
  <c r="J80" i="92" s="1"/>
  <c r="E80" i="93" s="1"/>
  <c r="G112" i="92"/>
  <c r="J112" i="92" s="1"/>
  <c r="E112" i="93" s="1"/>
  <c r="G169" i="91"/>
  <c r="J169" i="91" s="1"/>
  <c r="E169" i="92" s="1"/>
  <c r="G69" i="88"/>
  <c r="J69" i="88" s="1"/>
  <c r="E69" i="89" s="1"/>
  <c r="G12" i="101"/>
  <c r="J12" i="101" s="1"/>
  <c r="E12" i="102" s="1"/>
  <c r="G168" i="92"/>
  <c r="J168" i="92" s="1"/>
  <c r="E168" i="93" s="1"/>
  <c r="G10" i="91"/>
  <c r="J10" i="91" s="1"/>
  <c r="E10" i="92" s="1"/>
  <c r="G132" i="92"/>
  <c r="J132" i="92" s="1"/>
  <c r="E132" i="93" s="1"/>
  <c r="G110" i="92"/>
  <c r="J110" i="92" s="1"/>
  <c r="E110" i="93" s="1"/>
  <c r="G111" i="92"/>
  <c r="J111" i="92" s="1"/>
  <c r="E111" i="93" s="1"/>
  <c r="G185" i="91"/>
  <c r="J185" i="91" s="1"/>
  <c r="E185" i="92" s="1"/>
  <c r="G204" i="92"/>
  <c r="J204" i="92" s="1"/>
  <c r="E204" i="93" s="1"/>
  <c r="G180" i="92"/>
  <c r="J180" i="92" s="1"/>
  <c r="E180" i="93" s="1"/>
  <c r="G160" i="92"/>
  <c r="J160" i="92" s="1"/>
  <c r="E160" i="93" s="1"/>
  <c r="G155" i="101"/>
  <c r="J155" i="101" s="1"/>
  <c r="E155" i="102" s="1"/>
  <c r="G9" i="91"/>
  <c r="J9" i="91" s="1"/>
  <c r="E9" i="92" s="1"/>
  <c r="G38" i="92"/>
  <c r="J38" i="92" s="1"/>
  <c r="E38" i="93" s="1"/>
  <c r="G81" i="92"/>
  <c r="J81" i="92" s="1"/>
  <c r="E81" i="93" s="1"/>
  <c r="G181" i="92"/>
  <c r="J181" i="92" s="1"/>
  <c r="E181" i="93" s="1"/>
  <c r="G128" i="91"/>
  <c r="J128" i="91" s="1"/>
  <c r="E128" i="92" s="1"/>
  <c r="G133" i="92"/>
  <c r="J133" i="92" s="1"/>
  <c r="E133" i="93" s="1"/>
  <c r="G129" i="92"/>
  <c r="J129" i="92" s="1"/>
  <c r="E129" i="93" s="1"/>
  <c r="G70" i="88"/>
  <c r="J70" i="88" s="1"/>
  <c r="E70" i="89" s="1"/>
  <c r="X36" i="8"/>
  <c r="G81" i="93" l="1"/>
  <c r="J81" i="93" s="1"/>
  <c r="E81" i="94" s="1"/>
  <c r="G111" i="93"/>
  <c r="J111" i="93" s="1"/>
  <c r="E111" i="94" s="1"/>
  <c r="G112" i="93"/>
  <c r="J112" i="93" s="1"/>
  <c r="E112" i="94" s="1"/>
  <c r="E172" i="93"/>
  <c r="G172" i="92"/>
  <c r="J172" i="92" s="1"/>
  <c r="G138" i="92"/>
  <c r="J138" i="92" s="1"/>
  <c r="E138" i="93" s="1"/>
  <c r="G99" i="92"/>
  <c r="J99" i="92" s="1"/>
  <c r="E99" i="93" s="1"/>
  <c r="G38" i="93"/>
  <c r="J38" i="93" s="1"/>
  <c r="E38" i="94" s="1"/>
  <c r="E199" i="94"/>
  <c r="G199" i="93"/>
  <c r="J199" i="93" s="1"/>
  <c r="G80" i="93"/>
  <c r="J80" i="93" s="1"/>
  <c r="E80" i="94" s="1"/>
  <c r="G184" i="92"/>
  <c r="J184" i="92" s="1"/>
  <c r="E184" i="93" s="1"/>
  <c r="G155" i="102"/>
  <c r="J155" i="102" s="1"/>
  <c r="E155" i="103" s="1"/>
  <c r="E176" i="93"/>
  <c r="G176" i="92"/>
  <c r="J176" i="92" s="1"/>
  <c r="G130" i="92"/>
  <c r="J130" i="92" s="1"/>
  <c r="E130" i="93" s="1"/>
  <c r="G178" i="92"/>
  <c r="J178" i="92" s="1"/>
  <c r="E178" i="93" s="1"/>
  <c r="G110" i="93"/>
  <c r="J110" i="93" s="1"/>
  <c r="E110" i="94" s="1"/>
  <c r="E186" i="94"/>
  <c r="G186" i="93"/>
  <c r="J186" i="93" s="1"/>
  <c r="G170" i="92"/>
  <c r="J170" i="92" s="1"/>
  <c r="E170" i="93" s="1"/>
  <c r="G70" i="89"/>
  <c r="J70" i="89" s="1"/>
  <c r="E70" i="90" s="1"/>
  <c r="G10" i="92"/>
  <c r="J10" i="92" s="1"/>
  <c r="E10" i="93" s="1"/>
  <c r="E129" i="94"/>
  <c r="G129" i="93"/>
  <c r="J129" i="93" s="1"/>
  <c r="G160" i="93"/>
  <c r="J160" i="93" s="1"/>
  <c r="E160" i="94" s="1"/>
  <c r="G168" i="93"/>
  <c r="J168" i="93" s="1"/>
  <c r="E168" i="94" s="1"/>
  <c r="G11" i="92"/>
  <c r="J11" i="92" s="1"/>
  <c r="E11" i="93" s="1"/>
  <c r="E205" i="93"/>
  <c r="G205" i="92"/>
  <c r="J205" i="92" s="1"/>
  <c r="G182" i="92"/>
  <c r="J182" i="92" s="1"/>
  <c r="E182" i="93" s="1"/>
  <c r="G137" i="92"/>
  <c r="J137" i="92" s="1"/>
  <c r="E137" i="93" s="1"/>
  <c r="G180" i="93"/>
  <c r="J180" i="93" s="1"/>
  <c r="E180" i="94" s="1"/>
  <c r="E134" i="94"/>
  <c r="G134" i="93"/>
  <c r="J134" i="93" s="1"/>
  <c r="G183" i="92"/>
  <c r="J183" i="92" s="1"/>
  <c r="E183" i="93" s="1"/>
  <c r="G202" i="98"/>
  <c r="J202" i="98" s="1"/>
  <c r="E202" i="99" s="1"/>
  <c r="G9" i="92"/>
  <c r="J9" i="92" s="1"/>
  <c r="E9" i="93" s="1"/>
  <c r="E133" i="94"/>
  <c r="G133" i="93"/>
  <c r="J133" i="93" s="1"/>
  <c r="G128" i="92"/>
  <c r="J128" i="92" s="1"/>
  <c r="E128" i="93" s="1"/>
  <c r="G171" i="92"/>
  <c r="J171" i="92" s="1"/>
  <c r="E171" i="93" s="1"/>
  <c r="G150" i="105"/>
  <c r="J150" i="105" s="1"/>
  <c r="E150" i="106" s="1"/>
  <c r="G179" i="93"/>
  <c r="J179" i="93" s="1"/>
  <c r="E179" i="94" s="1"/>
  <c r="G132" i="93"/>
  <c r="J132" i="93" s="1"/>
  <c r="E132" i="94" s="1"/>
  <c r="G131" i="92"/>
  <c r="J131" i="92" s="1"/>
  <c r="E131" i="93" s="1"/>
  <c r="G12" i="102"/>
  <c r="J12" i="102" s="1"/>
  <c r="E12" i="103" s="1"/>
  <c r="G113" i="92"/>
  <c r="J113" i="92" s="1"/>
  <c r="E113" i="93" s="1"/>
  <c r="G204" i="93"/>
  <c r="J204" i="93" s="1"/>
  <c r="E204" i="94" s="1"/>
  <c r="G69" i="89"/>
  <c r="J69" i="89" s="1"/>
  <c r="E69" i="90" s="1"/>
  <c r="G161" i="92"/>
  <c r="J161" i="92" s="1"/>
  <c r="E161" i="93" s="1"/>
  <c r="G181" i="93"/>
  <c r="J181" i="93" s="1"/>
  <c r="E181" i="94" s="1"/>
  <c r="G185" i="92"/>
  <c r="J185" i="92" s="1"/>
  <c r="E185" i="93" s="1"/>
  <c r="G169" i="92"/>
  <c r="J169" i="92" s="1"/>
  <c r="E169" i="93" s="1"/>
  <c r="G154" i="89"/>
  <c r="J154" i="89" s="1"/>
  <c r="E154" i="90" s="1"/>
  <c r="G136" i="93"/>
  <c r="J136" i="93" s="1"/>
  <c r="E136" i="94" s="1"/>
  <c r="G156" i="93"/>
  <c r="J156" i="93" s="1"/>
  <c r="E156" i="94" s="1"/>
  <c r="G167" i="93"/>
  <c r="J167" i="93" s="1"/>
  <c r="E167" i="94" s="1"/>
  <c r="G177" i="92"/>
  <c r="J177" i="92" s="1"/>
  <c r="E177" i="93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136" i="94" l="1"/>
  <c r="J136" i="94" s="1"/>
  <c r="E136" i="95" s="1"/>
  <c r="E113" i="94"/>
  <c r="G113" i="93"/>
  <c r="J113" i="93" s="1"/>
  <c r="G137" i="93"/>
  <c r="J137" i="93" s="1"/>
  <c r="E137" i="94" s="1"/>
  <c r="E130" i="94"/>
  <c r="G130" i="93"/>
  <c r="J130" i="93" s="1"/>
  <c r="G38" i="94"/>
  <c r="J38" i="94" s="1"/>
  <c r="E38" i="95" s="1"/>
  <c r="E154" i="91"/>
  <c r="G154" i="90"/>
  <c r="J154" i="90" s="1"/>
  <c r="G12" i="103"/>
  <c r="J12" i="103" s="1"/>
  <c r="E12" i="104" s="1"/>
  <c r="E182" i="94"/>
  <c r="G182" i="93"/>
  <c r="J182" i="93" s="1"/>
  <c r="G10" i="93"/>
  <c r="J10" i="93" s="1"/>
  <c r="E10" i="94" s="1"/>
  <c r="G99" i="93"/>
  <c r="J99" i="93" s="1"/>
  <c r="E99" i="94" s="1"/>
  <c r="G169" i="93"/>
  <c r="J169" i="93" s="1"/>
  <c r="E169" i="94" s="1"/>
  <c r="E131" i="94"/>
  <c r="G131" i="93"/>
  <c r="J131" i="93" s="1"/>
  <c r="G9" i="93"/>
  <c r="J9" i="93" s="1"/>
  <c r="E9" i="94" s="1"/>
  <c r="E70" i="91"/>
  <c r="G70" i="90"/>
  <c r="J70" i="90" s="1"/>
  <c r="G138" i="93"/>
  <c r="J138" i="93" s="1"/>
  <c r="E138" i="94" s="1"/>
  <c r="E185" i="94"/>
  <c r="G185" i="93"/>
  <c r="J185" i="93" s="1"/>
  <c r="G132" i="94"/>
  <c r="J132" i="94" s="1"/>
  <c r="E132" i="95" s="1"/>
  <c r="E202" i="100"/>
  <c r="G202" i="99"/>
  <c r="J202" i="99" s="1"/>
  <c r="G170" i="93"/>
  <c r="J170" i="93" s="1"/>
  <c r="E170" i="94" s="1"/>
  <c r="E155" i="104"/>
  <c r="G155" i="103"/>
  <c r="J155" i="103" s="1"/>
  <c r="G181" i="94"/>
  <c r="J181" i="94" s="1"/>
  <c r="E181" i="95" s="1"/>
  <c r="G179" i="94"/>
  <c r="J179" i="94" s="1"/>
  <c r="E179" i="95" s="1"/>
  <c r="G183" i="93"/>
  <c r="J183" i="93" s="1"/>
  <c r="E183" i="94" s="1"/>
  <c r="G11" i="93"/>
  <c r="J11" i="93" s="1"/>
  <c r="E11" i="94" s="1"/>
  <c r="G184" i="93"/>
  <c r="J184" i="93" s="1"/>
  <c r="E184" i="94" s="1"/>
  <c r="E177" i="94"/>
  <c r="G177" i="93"/>
  <c r="J177" i="93" s="1"/>
  <c r="G161" i="93"/>
  <c r="J161" i="93" s="1"/>
  <c r="E161" i="94" s="1"/>
  <c r="E150" i="107"/>
  <c r="G150" i="107" s="1"/>
  <c r="J150" i="107" s="1"/>
  <c r="G150" i="106"/>
  <c r="J150" i="106" s="1"/>
  <c r="G168" i="94"/>
  <c r="J168" i="94" s="1"/>
  <c r="E168" i="95" s="1"/>
  <c r="E80" i="95"/>
  <c r="G80" i="94"/>
  <c r="J80" i="94" s="1"/>
  <c r="G112" i="94"/>
  <c r="J112" i="94" s="1"/>
  <c r="E112" i="95" s="1"/>
  <c r="G167" i="94"/>
  <c r="J167" i="94" s="1"/>
  <c r="E167" i="95" s="1"/>
  <c r="G171" i="93"/>
  <c r="J171" i="93" s="1"/>
  <c r="E171" i="94" s="1"/>
  <c r="E160" i="95"/>
  <c r="G160" i="94"/>
  <c r="J160" i="94" s="1"/>
  <c r="G110" i="94"/>
  <c r="J110" i="94" s="1"/>
  <c r="E110" i="95" s="1"/>
  <c r="E111" i="95"/>
  <c r="G111" i="94"/>
  <c r="J111" i="94" s="1"/>
  <c r="G69" i="90"/>
  <c r="J69" i="90" s="1"/>
  <c r="E69" i="91" s="1"/>
  <c r="G156" i="94"/>
  <c r="J156" i="94" s="1"/>
  <c r="E156" i="95" s="1"/>
  <c r="G204" i="94"/>
  <c r="J204" i="94" s="1"/>
  <c r="E204" i="95" s="1"/>
  <c r="E128" i="94"/>
  <c r="G128" i="93"/>
  <c r="J128" i="93" s="1"/>
  <c r="G180" i="94"/>
  <c r="J180" i="94" s="1"/>
  <c r="E180" i="95" s="1"/>
  <c r="E178" i="94"/>
  <c r="G178" i="93"/>
  <c r="J178" i="93" s="1"/>
  <c r="G81" i="94"/>
  <c r="J81" i="94" s="1"/>
  <c r="E81" i="95" s="1"/>
  <c r="E133" i="95"/>
  <c r="G133" i="94"/>
  <c r="J133" i="94" s="1"/>
  <c r="G134" i="94"/>
  <c r="J134" i="94" s="1"/>
  <c r="E134" i="95" s="1"/>
  <c r="E205" i="94"/>
  <c r="G205" i="93"/>
  <c r="J205" i="93" s="1"/>
  <c r="G129" i="94"/>
  <c r="J129" i="94" s="1"/>
  <c r="E129" i="95" s="1"/>
  <c r="E186" i="95"/>
  <c r="G186" i="94"/>
  <c r="J186" i="94" s="1"/>
  <c r="G176" i="93"/>
  <c r="J176" i="93" s="1"/>
  <c r="E176" i="94" s="1"/>
  <c r="E199" i="95"/>
  <c r="G199" i="94"/>
  <c r="J199" i="94" s="1"/>
  <c r="G172" i="93"/>
  <c r="J172" i="93" s="1"/>
  <c r="E172" i="94" s="1"/>
  <c r="G83" i="74"/>
  <c r="J83" i="74" s="1"/>
  <c r="G210" i="74"/>
  <c r="J210" i="74" s="1"/>
  <c r="G147" i="74"/>
  <c r="J147" i="74" s="1"/>
  <c r="G141" i="74"/>
  <c r="J141" i="74" s="1"/>
  <c r="G158" i="74"/>
  <c r="J158" i="74" s="1"/>
  <c r="G139" i="74"/>
  <c r="J139" i="74" s="1"/>
  <c r="G36" i="74"/>
  <c r="J36" i="74" s="1"/>
  <c r="G48" i="74"/>
  <c r="J48" i="74" s="1"/>
  <c r="G34" i="74"/>
  <c r="J34" i="74" s="1"/>
  <c r="G63" i="74"/>
  <c r="J63" i="74" s="1"/>
  <c r="G86" i="74"/>
  <c r="J86" i="74" s="1"/>
  <c r="G88" i="74"/>
  <c r="J88" i="74" s="1"/>
  <c r="G102" i="74"/>
  <c r="J102" i="74" s="1"/>
  <c r="G166" i="74"/>
  <c r="J166" i="74" s="1"/>
  <c r="G32" i="74"/>
  <c r="J32" i="74" s="1"/>
  <c r="G33" i="74"/>
  <c r="J33" i="74" s="1"/>
  <c r="G72" i="74"/>
  <c r="J72" i="74" s="1"/>
  <c r="G198" i="74"/>
  <c r="J198" i="74" s="1"/>
  <c r="G90" i="74"/>
  <c r="J90" i="74" s="1"/>
  <c r="G193" i="74"/>
  <c r="J193" i="74" s="1"/>
  <c r="G98" i="74"/>
  <c r="J98" i="74" s="1"/>
  <c r="G140" i="74"/>
  <c r="J140" i="74" s="1"/>
  <c r="G76" i="74"/>
  <c r="J76" i="74" s="1"/>
  <c r="G212" i="74"/>
  <c r="J212" i="74" s="1"/>
  <c r="G91" i="74"/>
  <c r="J91" i="74" s="1"/>
  <c r="G46" i="74"/>
  <c r="J46" i="74" s="1"/>
  <c r="G77" i="74"/>
  <c r="J77" i="74" s="1"/>
  <c r="G115" i="74"/>
  <c r="J115" i="74" s="1"/>
  <c r="G107" i="74"/>
  <c r="J107" i="74" s="1"/>
  <c r="G24" i="74"/>
  <c r="J24" i="74" s="1"/>
  <c r="G148" i="74"/>
  <c r="J148" i="74" s="1"/>
  <c r="G219" i="74"/>
  <c r="J219" i="74" s="1"/>
  <c r="G222" i="74"/>
  <c r="J222" i="74" s="1"/>
  <c r="G151" i="74"/>
  <c r="J151" i="74" s="1"/>
  <c r="G73" i="74"/>
  <c r="J73" i="74" s="1"/>
  <c r="G127" i="74"/>
  <c r="J127" i="74" s="1"/>
  <c r="G67" i="74"/>
  <c r="J67" i="74" s="1"/>
  <c r="G225" i="74"/>
  <c r="J225" i="74" s="1"/>
  <c r="E225" i="77" s="1"/>
  <c r="G225" i="77" s="1"/>
  <c r="J225" i="77" s="1"/>
  <c r="E225" i="78" s="1"/>
  <c r="G225" i="78" s="1"/>
  <c r="J225" i="78" s="1"/>
  <c r="E225" i="79" s="1"/>
  <c r="G225" i="79" s="1"/>
  <c r="J225" i="79" s="1"/>
  <c r="E225" i="80" s="1"/>
  <c r="G225" i="80" s="1"/>
  <c r="J225" i="80" s="1"/>
  <c r="E225" i="81" s="1"/>
  <c r="G225" i="81" s="1"/>
  <c r="J225" i="81" s="1"/>
  <c r="E225" i="82" s="1"/>
  <c r="G225" i="82" s="1"/>
  <c r="J225" i="82" s="1"/>
  <c r="E225" i="83" s="1"/>
  <c r="G225" i="83" s="1"/>
  <c r="J225" i="83" s="1"/>
  <c r="E225" i="84" s="1"/>
  <c r="E225" i="85" s="1"/>
  <c r="G30" i="74"/>
  <c r="J30" i="74" s="1"/>
  <c r="G29" i="74"/>
  <c r="J29" i="74" s="1"/>
  <c r="G50" i="74"/>
  <c r="J50" i="74" s="1"/>
  <c r="G21" i="74"/>
  <c r="J21" i="74" s="1"/>
  <c r="G164" i="74"/>
  <c r="J164" i="74" s="1"/>
  <c r="G206" i="74"/>
  <c r="J206" i="74" s="1"/>
  <c r="G122" i="74"/>
  <c r="J122" i="74" s="1"/>
  <c r="G97" i="74"/>
  <c r="J97" i="74" s="1"/>
  <c r="G20" i="74"/>
  <c r="J20" i="74" s="1"/>
  <c r="G40" i="74"/>
  <c r="J40" i="74" s="1"/>
  <c r="G103" i="74"/>
  <c r="J103" i="74" s="1"/>
  <c r="G223" i="74"/>
  <c r="J223" i="74" s="1"/>
  <c r="G201" i="74"/>
  <c r="J201" i="74" s="1"/>
  <c r="G19" i="74"/>
  <c r="J19" i="74" s="1"/>
  <c r="G65" i="74"/>
  <c r="J65" i="74" s="1"/>
  <c r="G159" i="74"/>
  <c r="J159" i="74" s="1"/>
  <c r="G220" i="74"/>
  <c r="J220" i="74" s="1"/>
  <c r="G195" i="74"/>
  <c r="J195" i="74" s="1"/>
  <c r="G23" i="74"/>
  <c r="J23" i="74" s="1"/>
  <c r="G22" i="74"/>
  <c r="J22" i="74" s="1"/>
  <c r="G135" i="74"/>
  <c r="J135" i="74" s="1"/>
  <c r="G196" i="74"/>
  <c r="J196" i="74" s="1"/>
  <c r="G25" i="74"/>
  <c r="J25" i="74" s="1"/>
  <c r="G57" i="74"/>
  <c r="J57" i="74" s="1"/>
  <c r="G207" i="74"/>
  <c r="J207" i="74" s="1"/>
  <c r="G96" i="74"/>
  <c r="J96" i="74" s="1"/>
  <c r="G224" i="74"/>
  <c r="J224" i="74" s="1"/>
  <c r="G215" i="74"/>
  <c r="J215" i="74" s="1"/>
  <c r="G123" i="74"/>
  <c r="J123" i="74" s="1"/>
  <c r="G209" i="74"/>
  <c r="J209" i="74" s="1"/>
  <c r="G106" i="74"/>
  <c r="J106" i="74" s="1"/>
  <c r="G214" i="74"/>
  <c r="J214" i="74" s="1"/>
  <c r="G144" i="74"/>
  <c r="J144" i="74" s="1"/>
  <c r="G28" i="74"/>
  <c r="J28" i="74" s="1"/>
  <c r="G79" i="74"/>
  <c r="J79" i="74" s="1"/>
  <c r="G41" i="74"/>
  <c r="J41" i="74" s="1"/>
  <c r="G47" i="74"/>
  <c r="J47" i="74" s="1"/>
  <c r="G56" i="74"/>
  <c r="J56" i="74" s="1"/>
  <c r="G152" i="74"/>
  <c r="J152" i="74" s="1"/>
  <c r="G37" i="74"/>
  <c r="J37" i="74" s="1"/>
  <c r="G54" i="74"/>
  <c r="J54" i="74" s="1"/>
  <c r="G27" i="74"/>
  <c r="J27" i="74" s="1"/>
  <c r="G71" i="74"/>
  <c r="J71" i="74" s="1"/>
  <c r="G165" i="74"/>
  <c r="J165" i="74" s="1"/>
  <c r="G82" i="74"/>
  <c r="J82" i="74" s="1"/>
  <c r="G162" i="74"/>
  <c r="J162" i="74" s="1"/>
  <c r="G68" i="74"/>
  <c r="J68" i="74" s="1"/>
  <c r="G42" i="74"/>
  <c r="J42" i="74" s="1"/>
  <c r="G85" i="74"/>
  <c r="J85" i="74" s="1"/>
  <c r="G216" i="74"/>
  <c r="J216" i="74" s="1"/>
  <c r="G208" i="74"/>
  <c r="J208" i="74" s="1"/>
  <c r="G211" i="74"/>
  <c r="J211" i="74" s="1"/>
  <c r="G61" i="74"/>
  <c r="J61" i="74" s="1"/>
  <c r="G109" i="74"/>
  <c r="J109" i="74" s="1"/>
  <c r="G39" i="74"/>
  <c r="J39" i="74" s="1"/>
  <c r="G188" i="74"/>
  <c r="J188" i="74" s="1"/>
  <c r="G101" i="74"/>
  <c r="J101" i="74" s="1"/>
  <c r="G84" i="74"/>
  <c r="J84" i="74" s="1"/>
  <c r="G53" i="74"/>
  <c r="J53" i="74" s="1"/>
  <c r="G58" i="74"/>
  <c r="J58" i="74" s="1"/>
  <c r="G200" i="74"/>
  <c r="J200" i="74" s="1"/>
  <c r="G124" i="74"/>
  <c r="J124" i="74" s="1"/>
  <c r="G43" i="74"/>
  <c r="J43" i="74" s="1"/>
  <c r="G221" i="74"/>
  <c r="J221" i="74" s="1"/>
  <c r="G45" i="74"/>
  <c r="J45" i="74" s="1"/>
  <c r="G26" i="74"/>
  <c r="J26" i="74" s="1"/>
  <c r="G78" i="74"/>
  <c r="J78" i="74" s="1"/>
  <c r="G126" i="74"/>
  <c r="J126" i="74" s="1"/>
  <c r="G49" i="74"/>
  <c r="J49" i="74" s="1"/>
  <c r="G51" i="74"/>
  <c r="J51" i="74" s="1"/>
  <c r="G125" i="74"/>
  <c r="J125" i="74" s="1"/>
  <c r="G75" i="74"/>
  <c r="J75" i="74" s="1"/>
  <c r="G64" i="74"/>
  <c r="J64" i="74" s="1"/>
  <c r="G149" i="74"/>
  <c r="J149" i="74" s="1"/>
  <c r="E149" i="77" s="1"/>
  <c r="G92" i="74"/>
  <c r="J92" i="74" s="1"/>
  <c r="G93" i="74"/>
  <c r="J93" i="74" s="1"/>
  <c r="G104" i="74"/>
  <c r="J104" i="74" s="1"/>
  <c r="G203" i="74"/>
  <c r="J203" i="74" s="1"/>
  <c r="G213" i="74"/>
  <c r="J213" i="74" s="1"/>
  <c r="G31" i="74"/>
  <c r="J31" i="74" s="1"/>
  <c r="G197" i="74"/>
  <c r="J197" i="74" s="1"/>
  <c r="G163" i="74"/>
  <c r="J163" i="74" s="1"/>
  <c r="G66" i="74"/>
  <c r="J66" i="74" s="1"/>
  <c r="G52" i="74"/>
  <c r="J52" i="74" s="1"/>
  <c r="G218" i="74"/>
  <c r="J218" i="74" s="1"/>
  <c r="G119" i="74"/>
  <c r="J119" i="74" s="1"/>
  <c r="G120" i="74"/>
  <c r="J120" i="74" s="1"/>
  <c r="G145" i="74"/>
  <c r="J145" i="74" s="1"/>
  <c r="G121" i="74"/>
  <c r="J121" i="74" s="1"/>
  <c r="G153" i="74"/>
  <c r="J153" i="74" s="1"/>
  <c r="G60" i="74"/>
  <c r="J60" i="74" s="1"/>
  <c r="G143" i="74"/>
  <c r="J143" i="74" s="1"/>
  <c r="G55" i="74"/>
  <c r="J55" i="74" s="1"/>
  <c r="G94" i="74"/>
  <c r="J94" i="74" s="1"/>
  <c r="N204" i="64"/>
  <c r="X107" i="64"/>
  <c r="J206" i="64" s="1"/>
  <c r="K207" i="64" s="1"/>
  <c r="G69" i="91" l="1"/>
  <c r="J69" i="91" s="1"/>
  <c r="E69" i="92" s="1"/>
  <c r="G181" i="95"/>
  <c r="J181" i="95" s="1"/>
  <c r="E181" i="96" s="1"/>
  <c r="G38" i="95"/>
  <c r="J38" i="95" s="1"/>
  <c r="E38" i="96" s="1"/>
  <c r="E138" i="95"/>
  <c r="G138" i="94"/>
  <c r="J138" i="94" s="1"/>
  <c r="G180" i="95"/>
  <c r="J180" i="95" s="1"/>
  <c r="E180" i="96" s="1"/>
  <c r="G184" i="94"/>
  <c r="J184" i="94" s="1"/>
  <c r="E184" i="95" s="1"/>
  <c r="G10" i="94"/>
  <c r="J10" i="94" s="1"/>
  <c r="E10" i="95" s="1"/>
  <c r="E81" i="96"/>
  <c r="G81" i="95"/>
  <c r="J81" i="95" s="1"/>
  <c r="G129" i="95"/>
  <c r="J129" i="95" s="1"/>
  <c r="E129" i="96" s="1"/>
  <c r="G112" i="95"/>
  <c r="J112" i="95" s="1"/>
  <c r="E112" i="96" s="1"/>
  <c r="G172" i="94"/>
  <c r="J172" i="94" s="1"/>
  <c r="E172" i="95" s="1"/>
  <c r="G110" i="95"/>
  <c r="J110" i="95" s="1"/>
  <c r="E110" i="96" s="1"/>
  <c r="G170" i="94"/>
  <c r="J170" i="94" s="1"/>
  <c r="E170" i="95" s="1"/>
  <c r="G137" i="94"/>
  <c r="J137" i="94" s="1"/>
  <c r="E137" i="95" s="1"/>
  <c r="G134" i="95"/>
  <c r="J134" i="95" s="1"/>
  <c r="E134" i="96" s="1"/>
  <c r="G168" i="95"/>
  <c r="J168" i="95" s="1"/>
  <c r="E168" i="96" s="1"/>
  <c r="G9" i="94"/>
  <c r="J9" i="94" s="1"/>
  <c r="E9" i="95" s="1"/>
  <c r="G169" i="94"/>
  <c r="J169" i="94" s="1"/>
  <c r="E169" i="95" s="1"/>
  <c r="G204" i="95"/>
  <c r="J204" i="95" s="1"/>
  <c r="E204" i="96" s="1"/>
  <c r="G183" i="94"/>
  <c r="J183" i="94" s="1"/>
  <c r="E183" i="95" s="1"/>
  <c r="G12" i="104"/>
  <c r="J12" i="104" s="1"/>
  <c r="E12" i="105" s="1"/>
  <c r="G161" i="94"/>
  <c r="J161" i="94" s="1"/>
  <c r="E161" i="95" s="1"/>
  <c r="G176" i="94"/>
  <c r="J176" i="94" s="1"/>
  <c r="E176" i="95" s="1"/>
  <c r="G171" i="94"/>
  <c r="J171" i="94" s="1"/>
  <c r="E171" i="95" s="1"/>
  <c r="G132" i="95"/>
  <c r="J132" i="95" s="1"/>
  <c r="E132" i="96" s="1"/>
  <c r="G136" i="95"/>
  <c r="J136" i="95" s="1"/>
  <c r="E136" i="96" s="1"/>
  <c r="G178" i="94"/>
  <c r="J178" i="94" s="1"/>
  <c r="E178" i="95" s="1"/>
  <c r="G177" i="94"/>
  <c r="J177" i="94" s="1"/>
  <c r="E177" i="95" s="1"/>
  <c r="G113" i="94"/>
  <c r="J113" i="94" s="1"/>
  <c r="E113" i="95" s="1"/>
  <c r="G202" i="100"/>
  <c r="J202" i="100" s="1"/>
  <c r="E202" i="101" s="1"/>
  <c r="G186" i="95"/>
  <c r="J186" i="95" s="1"/>
  <c r="E186" i="96" s="1"/>
  <c r="G133" i="95"/>
  <c r="J133" i="95" s="1"/>
  <c r="E133" i="96" s="1"/>
  <c r="G128" i="94"/>
  <c r="J128" i="94" s="1"/>
  <c r="E128" i="95" s="1"/>
  <c r="G111" i="95"/>
  <c r="J111" i="95" s="1"/>
  <c r="E111" i="96" s="1"/>
  <c r="G167" i="95"/>
  <c r="J167" i="95" s="1"/>
  <c r="E167" i="96" s="1"/>
  <c r="G11" i="94"/>
  <c r="J11" i="94" s="1"/>
  <c r="E11" i="95" s="1"/>
  <c r="G155" i="104"/>
  <c r="J155" i="104" s="1"/>
  <c r="E155" i="105" s="1"/>
  <c r="G185" i="94"/>
  <c r="J185" i="94" s="1"/>
  <c r="E185" i="95" s="1"/>
  <c r="G131" i="94"/>
  <c r="J131" i="94" s="1"/>
  <c r="E131" i="95" s="1"/>
  <c r="G182" i="94"/>
  <c r="J182" i="94" s="1"/>
  <c r="E182" i="95" s="1"/>
  <c r="G130" i="94"/>
  <c r="J130" i="94" s="1"/>
  <c r="E130" i="95" s="1"/>
  <c r="G160" i="95"/>
  <c r="J160" i="95" s="1"/>
  <c r="E160" i="96" s="1"/>
  <c r="G70" i="91"/>
  <c r="J70" i="91" s="1"/>
  <c r="E70" i="92" s="1"/>
  <c r="G205" i="94"/>
  <c r="J205" i="94" s="1"/>
  <c r="E205" i="95" s="1"/>
  <c r="G156" i="95"/>
  <c r="J156" i="95" s="1"/>
  <c r="E156" i="96" s="1"/>
  <c r="G179" i="95"/>
  <c r="J179" i="95" s="1"/>
  <c r="E179" i="96" s="1"/>
  <c r="G99" i="94"/>
  <c r="J99" i="94" s="1"/>
  <c r="E99" i="95" s="1"/>
  <c r="G225" i="85"/>
  <c r="J225" i="85" s="1"/>
  <c r="E225" i="86" s="1"/>
  <c r="G199" i="95"/>
  <c r="J199" i="95" s="1"/>
  <c r="E199" i="96" s="1"/>
  <c r="G80" i="95"/>
  <c r="J80" i="95" s="1"/>
  <c r="E80" i="96" s="1"/>
  <c r="G154" i="91"/>
  <c r="J154" i="91" s="1"/>
  <c r="E154" i="92" s="1"/>
  <c r="E163" i="77"/>
  <c r="G163" i="77" s="1"/>
  <c r="J163" i="77" s="1"/>
  <c r="E163" i="78" s="1"/>
  <c r="G163" i="78" s="1"/>
  <c r="J163" i="78" s="1"/>
  <c r="E163" i="79" s="1"/>
  <c r="G163" i="79" s="1"/>
  <c r="J163" i="79" s="1"/>
  <c r="E163" i="80" s="1"/>
  <c r="G163" i="80" s="1"/>
  <c r="J163" i="80" s="1"/>
  <c r="E163" i="81" s="1"/>
  <c r="G163" i="81" s="1"/>
  <c r="J163" i="81" s="1"/>
  <c r="E163" i="82" s="1"/>
  <c r="G163" i="82" s="1"/>
  <c r="J163" i="82" s="1"/>
  <c r="E163" i="83" s="1"/>
  <c r="G163" i="83" s="1"/>
  <c r="J163" i="83" s="1"/>
  <c r="E163" i="84" s="1"/>
  <c r="E163" i="85" s="1"/>
  <c r="E163" i="8"/>
  <c r="E216" i="77"/>
  <c r="G216" i="77" s="1"/>
  <c r="J216" i="77" s="1"/>
  <c r="E216" i="78" s="1"/>
  <c r="G216" i="78" s="1"/>
  <c r="J216" i="78" s="1"/>
  <c r="E216" i="79" s="1"/>
  <c r="G216" i="79" s="1"/>
  <c r="J216" i="79" s="1"/>
  <c r="E216" i="80" s="1"/>
  <c r="G216" i="80" s="1"/>
  <c r="J216" i="80" s="1"/>
  <c r="E216" i="81" s="1"/>
  <c r="G216" i="81" s="1"/>
  <c r="J216" i="81" s="1"/>
  <c r="E216" i="82" s="1"/>
  <c r="G216" i="82" s="1"/>
  <c r="J216" i="82" s="1"/>
  <c r="E216" i="83" s="1"/>
  <c r="G216" i="83" s="1"/>
  <c r="J216" i="83" s="1"/>
  <c r="E216" i="84" s="1"/>
  <c r="E216" i="85" s="1"/>
  <c r="E216" i="8"/>
  <c r="E40" i="77"/>
  <c r="G40" i="77" s="1"/>
  <c r="J40" i="77" s="1"/>
  <c r="E40" i="78" s="1"/>
  <c r="G40" i="78" s="1"/>
  <c r="J40" i="78" s="1"/>
  <c r="E40" i="79" s="1"/>
  <c r="G40" i="79" s="1"/>
  <c r="J40" i="79" s="1"/>
  <c r="E40" i="80" s="1"/>
  <c r="G40" i="80" s="1"/>
  <c r="J40" i="80" s="1"/>
  <c r="E40" i="81" s="1"/>
  <c r="G40" i="81" s="1"/>
  <c r="J40" i="81" s="1"/>
  <c r="E40" i="82" s="1"/>
  <c r="G40" i="82" s="1"/>
  <c r="J40" i="82" s="1"/>
  <c r="E40" i="83" s="1"/>
  <c r="G40" i="83" s="1"/>
  <c r="J40" i="83" s="1"/>
  <c r="E40" i="84" s="1"/>
  <c r="E40" i="85" s="1"/>
  <c r="E40" i="8"/>
  <c r="E48" i="77"/>
  <c r="G48" i="77" s="1"/>
  <c r="J48" i="77" s="1"/>
  <c r="E48" i="78" s="1"/>
  <c r="G48" i="78" s="1"/>
  <c r="J48" i="78" s="1"/>
  <c r="E48" i="79" s="1"/>
  <c r="G48" i="79" s="1"/>
  <c r="J48" i="79" s="1"/>
  <c r="E48" i="80" s="1"/>
  <c r="G48" i="80" s="1"/>
  <c r="J48" i="80" s="1"/>
  <c r="E48" i="81" s="1"/>
  <c r="G48" i="81" s="1"/>
  <c r="J48" i="81" s="1"/>
  <c r="E48" i="82" s="1"/>
  <c r="G48" i="82" s="1"/>
  <c r="J48" i="82" s="1"/>
  <c r="E48" i="83" s="1"/>
  <c r="G48" i="83" s="1"/>
  <c r="J48" i="83" s="1"/>
  <c r="E48" i="84" s="1"/>
  <c r="E48" i="85" s="1"/>
  <c r="E48" i="8"/>
  <c r="E121" i="77"/>
  <c r="G121" i="77" s="1"/>
  <c r="J121" i="77" s="1"/>
  <c r="E121" i="78" s="1"/>
  <c r="G121" i="78" s="1"/>
  <c r="J121" i="78" s="1"/>
  <c r="E121" i="79" s="1"/>
  <c r="G121" i="79" s="1"/>
  <c r="J121" i="79" s="1"/>
  <c r="E121" i="80" s="1"/>
  <c r="G121" i="80" s="1"/>
  <c r="J121" i="80" s="1"/>
  <c r="E121" i="81" s="1"/>
  <c r="G121" i="81" s="1"/>
  <c r="J121" i="81" s="1"/>
  <c r="E121" i="82" s="1"/>
  <c r="G121" i="82" s="1"/>
  <c r="J121" i="82" s="1"/>
  <c r="E121" i="83" s="1"/>
  <c r="G121" i="83" s="1"/>
  <c r="J121" i="83" s="1"/>
  <c r="E121" i="84" s="1"/>
  <c r="E121" i="85" s="1"/>
  <c r="E121" i="8"/>
  <c r="E197" i="77"/>
  <c r="G197" i="77" s="1"/>
  <c r="J197" i="77" s="1"/>
  <c r="E197" i="78" s="1"/>
  <c r="G197" i="78" s="1"/>
  <c r="J197" i="78" s="1"/>
  <c r="E197" i="79" s="1"/>
  <c r="G197" i="79" s="1"/>
  <c r="J197" i="79" s="1"/>
  <c r="E197" i="80" s="1"/>
  <c r="G197" i="80" s="1"/>
  <c r="J197" i="80" s="1"/>
  <c r="E197" i="81" s="1"/>
  <c r="G197" i="81" s="1"/>
  <c r="J197" i="81" s="1"/>
  <c r="E197" i="82" s="1"/>
  <c r="G197" i="82" s="1"/>
  <c r="J197" i="82" s="1"/>
  <c r="E197" i="83" s="1"/>
  <c r="G197" i="83" s="1"/>
  <c r="J197" i="83" s="1"/>
  <c r="E197" i="84" s="1"/>
  <c r="E197" i="85" s="1"/>
  <c r="E197" i="8"/>
  <c r="E64" i="77"/>
  <c r="G64" i="77" s="1"/>
  <c r="J64" i="77" s="1"/>
  <c r="E64" i="78" s="1"/>
  <c r="G64" i="78" s="1"/>
  <c r="J64" i="78" s="1"/>
  <c r="E64" i="79" s="1"/>
  <c r="G64" i="79" s="1"/>
  <c r="J64" i="79" s="1"/>
  <c r="E64" i="80" s="1"/>
  <c r="G64" i="80" s="1"/>
  <c r="J64" i="80" s="1"/>
  <c r="E64" i="81" s="1"/>
  <c r="G64" i="81" s="1"/>
  <c r="J64" i="81" s="1"/>
  <c r="E64" i="82" s="1"/>
  <c r="G64" i="82" s="1"/>
  <c r="J64" i="82" s="1"/>
  <c r="E64" i="83" s="1"/>
  <c r="G64" i="83" s="1"/>
  <c r="J64" i="83" s="1"/>
  <c r="E64" i="84" s="1"/>
  <c r="E64" i="85" s="1"/>
  <c r="E64" i="8"/>
  <c r="E45" i="77"/>
  <c r="G45" i="77" s="1"/>
  <c r="J45" i="77" s="1"/>
  <c r="E45" i="78" s="1"/>
  <c r="G45" i="78" s="1"/>
  <c r="J45" i="78" s="1"/>
  <c r="E45" i="79" s="1"/>
  <c r="G45" i="79" s="1"/>
  <c r="J45" i="79" s="1"/>
  <c r="E45" i="80" s="1"/>
  <c r="G45" i="80" s="1"/>
  <c r="J45" i="80" s="1"/>
  <c r="E45" i="81" s="1"/>
  <c r="G45" i="81" s="1"/>
  <c r="J45" i="81" s="1"/>
  <c r="E45" i="82" s="1"/>
  <c r="G45" i="82" s="1"/>
  <c r="J45" i="82" s="1"/>
  <c r="E45" i="83" s="1"/>
  <c r="G45" i="83" s="1"/>
  <c r="J45" i="83" s="1"/>
  <c r="E45" i="84" s="1"/>
  <c r="E45" i="85" s="1"/>
  <c r="E45" i="8"/>
  <c r="E101" i="77"/>
  <c r="G101" i="77" s="1"/>
  <c r="J101" i="77" s="1"/>
  <c r="E101" i="78" s="1"/>
  <c r="G101" i="78" s="1"/>
  <c r="J101" i="78" s="1"/>
  <c r="E101" i="79" s="1"/>
  <c r="G101" i="79" s="1"/>
  <c r="J101" i="79" s="1"/>
  <c r="E101" i="80" s="1"/>
  <c r="G101" i="80" s="1"/>
  <c r="J101" i="80" s="1"/>
  <c r="E101" i="81" s="1"/>
  <c r="G101" i="81" s="1"/>
  <c r="J101" i="81" s="1"/>
  <c r="E101" i="82" s="1"/>
  <c r="G101" i="82" s="1"/>
  <c r="J101" i="82" s="1"/>
  <c r="E101" i="83" s="1"/>
  <c r="G101" i="83" s="1"/>
  <c r="J101" i="83" s="1"/>
  <c r="E101" i="84" s="1"/>
  <c r="E101" i="85" s="1"/>
  <c r="E101" i="8"/>
  <c r="E85" i="77"/>
  <c r="G85" i="77" s="1"/>
  <c r="J85" i="77" s="1"/>
  <c r="E85" i="78" s="1"/>
  <c r="G85" i="78" s="1"/>
  <c r="J85" i="78" s="1"/>
  <c r="E85" i="79" s="1"/>
  <c r="G85" i="79" s="1"/>
  <c r="J85" i="79" s="1"/>
  <c r="E85" i="80" s="1"/>
  <c r="G85" i="80" s="1"/>
  <c r="J85" i="80" s="1"/>
  <c r="E85" i="81" s="1"/>
  <c r="G85" i="81" s="1"/>
  <c r="J85" i="81" s="1"/>
  <c r="E85" i="82" s="1"/>
  <c r="G85" i="82" s="1"/>
  <c r="J85" i="82" s="1"/>
  <c r="E85" i="83" s="1"/>
  <c r="G85" i="83" s="1"/>
  <c r="J85" i="83" s="1"/>
  <c r="E85" i="84" s="1"/>
  <c r="E85" i="85" s="1"/>
  <c r="E85" i="8"/>
  <c r="E54" i="77"/>
  <c r="G54" i="77" s="1"/>
  <c r="J54" i="77" s="1"/>
  <c r="E54" i="78" s="1"/>
  <c r="G54" i="78" s="1"/>
  <c r="J54" i="78" s="1"/>
  <c r="E54" i="79" s="1"/>
  <c r="G54" i="79" s="1"/>
  <c r="J54" i="79" s="1"/>
  <c r="E54" i="80" s="1"/>
  <c r="G54" i="80" s="1"/>
  <c r="J54" i="80" s="1"/>
  <c r="E54" i="81" s="1"/>
  <c r="G54" i="81" s="1"/>
  <c r="J54" i="81" s="1"/>
  <c r="E54" i="82" s="1"/>
  <c r="G54" i="82" s="1"/>
  <c r="J54" i="82" s="1"/>
  <c r="E54" i="83" s="1"/>
  <c r="G54" i="83" s="1"/>
  <c r="J54" i="83" s="1"/>
  <c r="E54" i="84" s="1"/>
  <c r="E54" i="85" s="1"/>
  <c r="E54" i="8"/>
  <c r="E144" i="77"/>
  <c r="G144" i="77" s="1"/>
  <c r="J144" i="77" s="1"/>
  <c r="E144" i="78" s="1"/>
  <c r="G144" i="78" s="1"/>
  <c r="J144" i="78" s="1"/>
  <c r="E144" i="79" s="1"/>
  <c r="G144" i="79" s="1"/>
  <c r="J144" i="79" s="1"/>
  <c r="E144" i="80" s="1"/>
  <c r="G144" i="80" s="1"/>
  <c r="J144" i="80" s="1"/>
  <c r="E144" i="81" s="1"/>
  <c r="G144" i="81" s="1"/>
  <c r="J144" i="81" s="1"/>
  <c r="E144" i="82" s="1"/>
  <c r="G144" i="82" s="1"/>
  <c r="J144" i="82" s="1"/>
  <c r="E144" i="83" s="1"/>
  <c r="G144" i="83" s="1"/>
  <c r="J144" i="83" s="1"/>
  <c r="E144" i="84" s="1"/>
  <c r="E144" i="85" s="1"/>
  <c r="E144" i="8"/>
  <c r="E207" i="77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E207" i="85" s="1"/>
  <c r="E207" i="8"/>
  <c r="E220" i="77"/>
  <c r="G220" i="77" s="1"/>
  <c r="J220" i="77" s="1"/>
  <c r="E220" i="78" s="1"/>
  <c r="G220" i="78" s="1"/>
  <c r="J220" i="78" s="1"/>
  <c r="E220" i="79" s="1"/>
  <c r="G220" i="79" s="1"/>
  <c r="J220" i="79" s="1"/>
  <c r="E220" i="80" s="1"/>
  <c r="G220" i="80" s="1"/>
  <c r="J220" i="80" s="1"/>
  <c r="E220" i="81" s="1"/>
  <c r="G220" i="81" s="1"/>
  <c r="J220" i="81" s="1"/>
  <c r="E220" i="82" s="1"/>
  <c r="G220" i="82" s="1"/>
  <c r="J220" i="82" s="1"/>
  <c r="E220" i="83" s="1"/>
  <c r="G220" i="83" s="1"/>
  <c r="J220" i="83" s="1"/>
  <c r="E220" i="84" s="1"/>
  <c r="E220" i="85" s="1"/>
  <c r="E220" i="8"/>
  <c r="E20" i="77"/>
  <c r="G20" i="77" s="1"/>
  <c r="J20" i="77" s="1"/>
  <c r="E20" i="78" s="1"/>
  <c r="G20" i="78" s="1"/>
  <c r="J20" i="78" s="1"/>
  <c r="E20" i="79" s="1"/>
  <c r="G20" i="79" s="1"/>
  <c r="J20" i="79" s="1"/>
  <c r="E20" i="80" s="1"/>
  <c r="G20" i="80" s="1"/>
  <c r="J20" i="80" s="1"/>
  <c r="E20" i="81" s="1"/>
  <c r="G20" i="81" s="1"/>
  <c r="J20" i="81" s="1"/>
  <c r="E20" i="82" s="1"/>
  <c r="G20" i="82" s="1"/>
  <c r="J20" i="82" s="1"/>
  <c r="E20" i="83" s="1"/>
  <c r="G20" i="83" s="1"/>
  <c r="J20" i="83" s="1"/>
  <c r="E20" i="84" s="1"/>
  <c r="E20" i="85" s="1"/>
  <c r="E20" i="8"/>
  <c r="E30" i="77"/>
  <c r="G30" i="77" s="1"/>
  <c r="J30" i="77" s="1"/>
  <c r="E30" i="78" s="1"/>
  <c r="G30" i="78" s="1"/>
  <c r="J30" i="78" s="1"/>
  <c r="E30" i="79" s="1"/>
  <c r="G30" i="79" s="1"/>
  <c r="J30" i="79" s="1"/>
  <c r="E30" i="80" s="1"/>
  <c r="G30" i="80" s="1"/>
  <c r="J30" i="80" s="1"/>
  <c r="E30" i="81" s="1"/>
  <c r="G30" i="81" s="1"/>
  <c r="J30" i="81" s="1"/>
  <c r="E30" i="82" s="1"/>
  <c r="G30" i="82" s="1"/>
  <c r="J30" i="82" s="1"/>
  <c r="E30" i="83" s="1"/>
  <c r="G30" i="83" s="1"/>
  <c r="J30" i="83" s="1"/>
  <c r="E30" i="84" s="1"/>
  <c r="E30" i="85" s="1"/>
  <c r="E30" i="8"/>
  <c r="E148" i="77"/>
  <c r="G148" i="77" s="1"/>
  <c r="J148" i="77" s="1"/>
  <c r="E148" i="78" s="1"/>
  <c r="G148" i="78" s="1"/>
  <c r="J148" i="78" s="1"/>
  <c r="E148" i="79" s="1"/>
  <c r="G148" i="79" s="1"/>
  <c r="J148" i="79" s="1"/>
  <c r="E148" i="80" s="1"/>
  <c r="G148" i="80" s="1"/>
  <c r="J148" i="80" s="1"/>
  <c r="E148" i="81" s="1"/>
  <c r="G148" i="81" s="1"/>
  <c r="J148" i="81" s="1"/>
  <c r="E148" i="82" s="1"/>
  <c r="G148" i="82" s="1"/>
  <c r="J148" i="82" s="1"/>
  <c r="E148" i="83" s="1"/>
  <c r="G148" i="83" s="1"/>
  <c r="J148" i="83" s="1"/>
  <c r="E148" i="84" s="1"/>
  <c r="E148" i="85" s="1"/>
  <c r="E148" i="8"/>
  <c r="E76" i="77"/>
  <c r="G76" i="77" s="1"/>
  <c r="J76" i="77" s="1"/>
  <c r="E76" i="78" s="1"/>
  <c r="G76" i="78" s="1"/>
  <c r="J76" i="78" s="1"/>
  <c r="E76" i="79" s="1"/>
  <c r="G76" i="79" s="1"/>
  <c r="J76" i="79" s="1"/>
  <c r="E76" i="80" s="1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E76" i="85" s="1"/>
  <c r="E76" i="8"/>
  <c r="E32" i="77"/>
  <c r="G32" i="77" s="1"/>
  <c r="J32" i="77" s="1"/>
  <c r="E32" i="78" s="1"/>
  <c r="G32" i="78" s="1"/>
  <c r="J32" i="78" s="1"/>
  <c r="E32" i="79" s="1"/>
  <c r="G32" i="79" s="1"/>
  <c r="J32" i="79" s="1"/>
  <c r="E32" i="80" s="1"/>
  <c r="G32" i="80" s="1"/>
  <c r="J32" i="80" s="1"/>
  <c r="E32" i="81" s="1"/>
  <c r="G32" i="81" s="1"/>
  <c r="J32" i="81" s="1"/>
  <c r="E32" i="82" s="1"/>
  <c r="G32" i="82" s="1"/>
  <c r="J32" i="82" s="1"/>
  <c r="E32" i="83" s="1"/>
  <c r="G32" i="83" s="1"/>
  <c r="J32" i="83" s="1"/>
  <c r="E32" i="84" s="1"/>
  <c r="E32" i="85" s="1"/>
  <c r="E32" i="8"/>
  <c r="E36" i="77"/>
  <c r="G36" i="77" s="1"/>
  <c r="J36" i="77" s="1"/>
  <c r="E36" i="78" s="1"/>
  <c r="G36" i="78" s="1"/>
  <c r="J36" i="78" s="1"/>
  <c r="E36" i="79" s="1"/>
  <c r="G36" i="79" s="1"/>
  <c r="J36" i="79" s="1"/>
  <c r="E36" i="80" s="1"/>
  <c r="G36" i="80" s="1"/>
  <c r="J36" i="80" s="1"/>
  <c r="E36" i="81" s="1"/>
  <c r="G36" i="81" s="1"/>
  <c r="J36" i="81" s="1"/>
  <c r="E36" i="82" s="1"/>
  <c r="G36" i="82" s="1"/>
  <c r="J36" i="82" s="1"/>
  <c r="E36" i="83" s="1"/>
  <c r="G36" i="83" s="1"/>
  <c r="J36" i="83" s="1"/>
  <c r="E36" i="84" s="1"/>
  <c r="E36" i="85" s="1"/>
  <c r="E36" i="8"/>
  <c r="E24" i="77"/>
  <c r="G24" i="77" s="1"/>
  <c r="J24" i="77" s="1"/>
  <c r="E24" i="78" s="1"/>
  <c r="G24" i="78" s="1"/>
  <c r="J24" i="78" s="1"/>
  <c r="E24" i="79" s="1"/>
  <c r="G24" i="79" s="1"/>
  <c r="J24" i="79" s="1"/>
  <c r="E24" i="80" s="1"/>
  <c r="G24" i="80" s="1"/>
  <c r="J24" i="80" s="1"/>
  <c r="E24" i="81" s="1"/>
  <c r="G24" i="81" s="1"/>
  <c r="J24" i="81" s="1"/>
  <c r="E24" i="82" s="1"/>
  <c r="G24" i="82" s="1"/>
  <c r="J24" i="82" s="1"/>
  <c r="E24" i="83" s="1"/>
  <c r="G24" i="83" s="1"/>
  <c r="J24" i="83" s="1"/>
  <c r="E24" i="84" s="1"/>
  <c r="E24" i="85" s="1"/>
  <c r="E24" i="8"/>
  <c r="E140" i="77"/>
  <c r="G140" i="77" s="1"/>
  <c r="J140" i="77" s="1"/>
  <c r="E140" i="78" s="1"/>
  <c r="G140" i="78" s="1"/>
  <c r="J140" i="78" s="1"/>
  <c r="E140" i="79" s="1"/>
  <c r="G140" i="79" s="1"/>
  <c r="J140" i="79" s="1"/>
  <c r="E140" i="80" s="1"/>
  <c r="G140" i="80" s="1"/>
  <c r="J140" i="80" s="1"/>
  <c r="E140" i="81" s="1"/>
  <c r="G140" i="81" s="1"/>
  <c r="J140" i="81" s="1"/>
  <c r="E140" i="82" s="1"/>
  <c r="G140" i="82" s="1"/>
  <c r="J140" i="82" s="1"/>
  <c r="E140" i="83" s="1"/>
  <c r="G140" i="83" s="1"/>
  <c r="J140" i="83" s="1"/>
  <c r="E140" i="84" s="1"/>
  <c r="E140" i="85" s="1"/>
  <c r="E140" i="8"/>
  <c r="E166" i="77"/>
  <c r="G166" i="77" s="1"/>
  <c r="J166" i="77" s="1"/>
  <c r="E166" i="78" s="1"/>
  <c r="G166" i="78" s="1"/>
  <c r="J166" i="78" s="1"/>
  <c r="E166" i="79" s="1"/>
  <c r="G166" i="79" s="1"/>
  <c r="J166" i="79" s="1"/>
  <c r="E166" i="80" s="1"/>
  <c r="G166" i="80" s="1"/>
  <c r="J166" i="80" s="1"/>
  <c r="E166" i="81" s="1"/>
  <c r="G166" i="81" s="1"/>
  <c r="J166" i="81" s="1"/>
  <c r="E166" i="82" s="1"/>
  <c r="G166" i="82" s="1"/>
  <c r="J166" i="82" s="1"/>
  <c r="E166" i="83" s="1"/>
  <c r="G166" i="83" s="1"/>
  <c r="J166" i="83" s="1"/>
  <c r="E166" i="84" s="1"/>
  <c r="E166" i="85" s="1"/>
  <c r="E166" i="8"/>
  <c r="E139" i="77"/>
  <c r="G139" i="77" s="1"/>
  <c r="J139" i="77" s="1"/>
  <c r="E139" i="78" s="1"/>
  <c r="G139" i="78" s="1"/>
  <c r="J139" i="78" s="1"/>
  <c r="E139" i="79" s="1"/>
  <c r="G139" i="79" s="1"/>
  <c r="J139" i="79" s="1"/>
  <c r="E139" i="80" s="1"/>
  <c r="G139" i="80" s="1"/>
  <c r="J139" i="80" s="1"/>
  <c r="E139" i="81" s="1"/>
  <c r="G139" i="81" s="1"/>
  <c r="J139" i="81" s="1"/>
  <c r="E139" i="82" s="1"/>
  <c r="G139" i="82" s="1"/>
  <c r="J139" i="82" s="1"/>
  <c r="E139" i="83" s="1"/>
  <c r="G139" i="83" s="1"/>
  <c r="J139" i="83" s="1"/>
  <c r="E139" i="84" s="1"/>
  <c r="E139" i="85" s="1"/>
  <c r="E139" i="8"/>
  <c r="E26" i="77"/>
  <c r="G26" i="77" s="1"/>
  <c r="J26" i="77" s="1"/>
  <c r="E26" i="78" s="1"/>
  <c r="G26" i="78" s="1"/>
  <c r="J26" i="78" s="1"/>
  <c r="E26" i="79" s="1"/>
  <c r="G26" i="79" s="1"/>
  <c r="J26" i="79" s="1"/>
  <c r="E26" i="80" s="1"/>
  <c r="G26" i="80" s="1"/>
  <c r="J26" i="80" s="1"/>
  <c r="E26" i="81" s="1"/>
  <c r="G26" i="81" s="1"/>
  <c r="J26" i="81" s="1"/>
  <c r="E26" i="82" s="1"/>
  <c r="G26" i="82" s="1"/>
  <c r="J26" i="82" s="1"/>
  <c r="E26" i="83" s="1"/>
  <c r="G26" i="83" s="1"/>
  <c r="J26" i="83" s="1"/>
  <c r="E26" i="84" s="1"/>
  <c r="E26" i="85" s="1"/>
  <c r="E26" i="8"/>
  <c r="E96" i="77"/>
  <c r="G96" i="77" s="1"/>
  <c r="J96" i="77" s="1"/>
  <c r="E96" i="78" s="1"/>
  <c r="G96" i="78" s="1"/>
  <c r="J96" i="78" s="1"/>
  <c r="E96" i="79" s="1"/>
  <c r="G96" i="79" s="1"/>
  <c r="J96" i="79" s="1"/>
  <c r="E96" i="80" s="1"/>
  <c r="G96" i="80" s="1"/>
  <c r="J96" i="80" s="1"/>
  <c r="E96" i="81" s="1"/>
  <c r="G96" i="81" s="1"/>
  <c r="J96" i="81" s="1"/>
  <c r="E96" i="82" s="1"/>
  <c r="G96" i="82" s="1"/>
  <c r="J96" i="82" s="1"/>
  <c r="E96" i="83" s="1"/>
  <c r="G96" i="83" s="1"/>
  <c r="J96" i="83" s="1"/>
  <c r="E96" i="84" s="1"/>
  <c r="E96" i="85" s="1"/>
  <c r="E96" i="8"/>
  <c r="E219" i="77"/>
  <c r="G219" i="77" s="1"/>
  <c r="J219" i="77" s="1"/>
  <c r="E219" i="78" s="1"/>
  <c r="G219" i="78" s="1"/>
  <c r="J219" i="78" s="1"/>
  <c r="E219" i="79" s="1"/>
  <c r="G219" i="79" s="1"/>
  <c r="J219" i="79" s="1"/>
  <c r="E219" i="80" s="1"/>
  <c r="G219" i="80" s="1"/>
  <c r="J219" i="80" s="1"/>
  <c r="E219" i="81" s="1"/>
  <c r="G219" i="81" s="1"/>
  <c r="J219" i="81" s="1"/>
  <c r="E219" i="82" s="1"/>
  <c r="G219" i="82" s="1"/>
  <c r="J219" i="82" s="1"/>
  <c r="E219" i="83" s="1"/>
  <c r="G219" i="83" s="1"/>
  <c r="J219" i="83" s="1"/>
  <c r="E219" i="84" s="1"/>
  <c r="E219" i="85" s="1"/>
  <c r="E219" i="8"/>
  <c r="E145" i="77"/>
  <c r="G145" i="77" s="1"/>
  <c r="J145" i="77" s="1"/>
  <c r="E145" i="78" s="1"/>
  <c r="G145" i="78" s="1"/>
  <c r="J145" i="78" s="1"/>
  <c r="E145" i="79" s="1"/>
  <c r="G145" i="79" s="1"/>
  <c r="J145" i="79" s="1"/>
  <c r="E145" i="80" s="1"/>
  <c r="G145" i="80" s="1"/>
  <c r="J145" i="80" s="1"/>
  <c r="E145" i="81" s="1"/>
  <c r="G145" i="81" s="1"/>
  <c r="J145" i="81" s="1"/>
  <c r="E145" i="82" s="1"/>
  <c r="G145" i="82" s="1"/>
  <c r="J145" i="82" s="1"/>
  <c r="E145" i="83" s="1"/>
  <c r="G145" i="83" s="1"/>
  <c r="J145" i="83" s="1"/>
  <c r="E145" i="84" s="1"/>
  <c r="E145" i="85" s="1"/>
  <c r="E145" i="8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E188" i="85" s="1"/>
  <c r="E188" i="8"/>
  <c r="E214" i="77"/>
  <c r="G214" i="77" s="1"/>
  <c r="J214" i="77" s="1"/>
  <c r="E214" i="78" s="1"/>
  <c r="G214" i="78" s="1"/>
  <c r="J214" i="78" s="1"/>
  <c r="E214" i="79" s="1"/>
  <c r="G214" i="79" s="1"/>
  <c r="J214" i="79" s="1"/>
  <c r="E214" i="80" s="1"/>
  <c r="G214" i="80" s="1"/>
  <c r="J214" i="80" s="1"/>
  <c r="E214" i="81" s="1"/>
  <c r="G214" i="81" s="1"/>
  <c r="J214" i="81" s="1"/>
  <c r="E214" i="82" s="1"/>
  <c r="G214" i="82" s="1"/>
  <c r="J214" i="82" s="1"/>
  <c r="E214" i="83" s="1"/>
  <c r="G214" i="83" s="1"/>
  <c r="J214" i="83" s="1"/>
  <c r="E214" i="84" s="1"/>
  <c r="E214" i="85" s="1"/>
  <c r="E214" i="8"/>
  <c r="E120" i="77"/>
  <c r="G120" i="77" s="1"/>
  <c r="J120" i="77" s="1"/>
  <c r="E120" i="78" s="1"/>
  <c r="G120" i="78" s="1"/>
  <c r="J120" i="78" s="1"/>
  <c r="E120" i="79" s="1"/>
  <c r="G120" i="79" s="1"/>
  <c r="J120" i="79" s="1"/>
  <c r="E120" i="80" s="1"/>
  <c r="G120" i="80" s="1"/>
  <c r="J120" i="80" s="1"/>
  <c r="E120" i="81" s="1"/>
  <c r="G120" i="81" s="1"/>
  <c r="J120" i="81" s="1"/>
  <c r="E120" i="82" s="1"/>
  <c r="G120" i="82" s="1"/>
  <c r="J120" i="82" s="1"/>
  <c r="E120" i="83" s="1"/>
  <c r="G120" i="83" s="1"/>
  <c r="J120" i="83" s="1"/>
  <c r="E120" i="84" s="1"/>
  <c r="E120" i="85" s="1"/>
  <c r="E120" i="8"/>
  <c r="E125" i="77"/>
  <c r="G125" i="77" s="1"/>
  <c r="J125" i="77" s="1"/>
  <c r="E125" i="78" s="1"/>
  <c r="G125" i="78" s="1"/>
  <c r="J125" i="78" s="1"/>
  <c r="E125" i="79" s="1"/>
  <c r="G125" i="79" s="1"/>
  <c r="J125" i="79" s="1"/>
  <c r="E125" i="80" s="1"/>
  <c r="G125" i="80" s="1"/>
  <c r="J125" i="80" s="1"/>
  <c r="E125" i="81" s="1"/>
  <c r="G125" i="81" s="1"/>
  <c r="J125" i="81" s="1"/>
  <c r="E125" i="82" s="1"/>
  <c r="G125" i="82" s="1"/>
  <c r="J125" i="82" s="1"/>
  <c r="E125" i="83" s="1"/>
  <c r="G125" i="83" s="1"/>
  <c r="J125" i="83" s="1"/>
  <c r="E125" i="84" s="1"/>
  <c r="E125" i="85" s="1"/>
  <c r="E125" i="8"/>
  <c r="E43" i="77"/>
  <c r="G43" i="77" s="1"/>
  <c r="J43" i="77" s="1"/>
  <c r="E43" i="78" s="1"/>
  <c r="G43" i="78" s="1"/>
  <c r="J43" i="78" s="1"/>
  <c r="E43" i="79" s="1"/>
  <c r="G43" i="79" s="1"/>
  <c r="J43" i="79" s="1"/>
  <c r="E43" i="80" s="1"/>
  <c r="G43" i="80" s="1"/>
  <c r="J43" i="80" s="1"/>
  <c r="E43" i="81" s="1"/>
  <c r="G43" i="81" s="1"/>
  <c r="J43" i="81" s="1"/>
  <c r="E43" i="82" s="1"/>
  <c r="G43" i="82" s="1"/>
  <c r="J43" i="82" s="1"/>
  <c r="E43" i="83" s="1"/>
  <c r="G43" i="83" s="1"/>
  <c r="J43" i="83" s="1"/>
  <c r="E43" i="84" s="1"/>
  <c r="E43" i="85" s="1"/>
  <c r="E43" i="8"/>
  <c r="E39" i="77"/>
  <c r="G39" i="77" s="1"/>
  <c r="J39" i="77" s="1"/>
  <c r="E39" i="78" s="1"/>
  <c r="G39" i="78" s="1"/>
  <c r="J39" i="78" s="1"/>
  <c r="E39" i="79" s="1"/>
  <c r="G39" i="79" s="1"/>
  <c r="J39" i="79" s="1"/>
  <c r="E39" i="80" s="1"/>
  <c r="G39" i="80" s="1"/>
  <c r="J39" i="80" s="1"/>
  <c r="E39" i="81" s="1"/>
  <c r="G39" i="81" s="1"/>
  <c r="J39" i="81" s="1"/>
  <c r="E39" i="82" s="1"/>
  <c r="G39" i="82" s="1"/>
  <c r="J39" i="82" s="1"/>
  <c r="E39" i="83" s="1"/>
  <c r="G39" i="83" s="1"/>
  <c r="J39" i="83" s="1"/>
  <c r="E39" i="84" s="1"/>
  <c r="E39" i="85" s="1"/>
  <c r="E39" i="8"/>
  <c r="E68" i="77"/>
  <c r="G68" i="77" s="1"/>
  <c r="J68" i="77" s="1"/>
  <c r="E68" i="78" s="1"/>
  <c r="G68" i="78" s="1"/>
  <c r="J68" i="78" s="1"/>
  <c r="E68" i="79" s="1"/>
  <c r="G68" i="79" s="1"/>
  <c r="J68" i="79" s="1"/>
  <c r="E68" i="80" s="1"/>
  <c r="G68" i="80" s="1"/>
  <c r="J68" i="80" s="1"/>
  <c r="E68" i="81" s="1"/>
  <c r="G68" i="81" s="1"/>
  <c r="J68" i="81" s="1"/>
  <c r="E68" i="82" s="1"/>
  <c r="G68" i="82" s="1"/>
  <c r="J68" i="82" s="1"/>
  <c r="E68" i="83" s="1"/>
  <c r="G68" i="83" s="1"/>
  <c r="J68" i="83" s="1"/>
  <c r="E68" i="84" s="1"/>
  <c r="E68" i="85" s="1"/>
  <c r="E68" i="8"/>
  <c r="E152" i="77"/>
  <c r="G152" i="77" s="1"/>
  <c r="J152" i="77" s="1"/>
  <c r="E152" i="78" s="1"/>
  <c r="G152" i="78" s="1"/>
  <c r="J152" i="78" s="1"/>
  <c r="E152" i="79" s="1"/>
  <c r="G152" i="79" s="1"/>
  <c r="J152" i="79" s="1"/>
  <c r="E152" i="80" s="1"/>
  <c r="G152" i="80" s="1"/>
  <c r="J152" i="80" s="1"/>
  <c r="E152" i="81" s="1"/>
  <c r="G152" i="81" s="1"/>
  <c r="J152" i="81" s="1"/>
  <c r="E152" i="82" s="1"/>
  <c r="G152" i="82" s="1"/>
  <c r="J152" i="82" s="1"/>
  <c r="E152" i="83" s="1"/>
  <c r="G152" i="83" s="1"/>
  <c r="J152" i="83" s="1"/>
  <c r="E152" i="84" s="1"/>
  <c r="E152" i="85" s="1"/>
  <c r="E152" i="8"/>
  <c r="E106" i="77"/>
  <c r="G106" i="77" s="1"/>
  <c r="J106" i="77" s="1"/>
  <c r="E106" i="78" s="1"/>
  <c r="G106" i="78" s="1"/>
  <c r="J106" i="78" s="1"/>
  <c r="E106" i="79" s="1"/>
  <c r="G106" i="79" s="1"/>
  <c r="J106" i="79" s="1"/>
  <c r="E106" i="80" s="1"/>
  <c r="G106" i="80" s="1"/>
  <c r="J106" i="80" s="1"/>
  <c r="E106" i="81" s="1"/>
  <c r="G106" i="81" s="1"/>
  <c r="J106" i="81" s="1"/>
  <c r="E106" i="82" s="1"/>
  <c r="G106" i="82" s="1"/>
  <c r="J106" i="82" s="1"/>
  <c r="E106" i="83" s="1"/>
  <c r="G106" i="83" s="1"/>
  <c r="J106" i="83" s="1"/>
  <c r="E106" i="84" s="1"/>
  <c r="E106" i="85" s="1"/>
  <c r="E106" i="8"/>
  <c r="E25" i="77"/>
  <c r="G25" i="77" s="1"/>
  <c r="J25" i="77" s="1"/>
  <c r="E25" i="78" s="1"/>
  <c r="G25" i="78" s="1"/>
  <c r="J25" i="78" s="1"/>
  <c r="E25" i="79" s="1"/>
  <c r="G25" i="79" s="1"/>
  <c r="J25" i="79" s="1"/>
  <c r="E25" i="80" s="1"/>
  <c r="G25" i="80" s="1"/>
  <c r="J25" i="80" s="1"/>
  <c r="E25" i="81" s="1"/>
  <c r="G25" i="81" s="1"/>
  <c r="J25" i="81" s="1"/>
  <c r="E25" i="82" s="1"/>
  <c r="G25" i="82" s="1"/>
  <c r="J25" i="82" s="1"/>
  <c r="E25" i="83" s="1"/>
  <c r="G25" i="83" s="1"/>
  <c r="J25" i="83" s="1"/>
  <c r="E25" i="84" s="1"/>
  <c r="E25" i="85" s="1"/>
  <c r="E25" i="8"/>
  <c r="E65" i="77"/>
  <c r="G65" i="77" s="1"/>
  <c r="J65" i="77" s="1"/>
  <c r="E65" i="78" s="1"/>
  <c r="G65" i="78" s="1"/>
  <c r="J65" i="78" s="1"/>
  <c r="E65" i="79" s="1"/>
  <c r="G65" i="79" s="1"/>
  <c r="J65" i="79" s="1"/>
  <c r="E65" i="80" s="1"/>
  <c r="G65" i="80" s="1"/>
  <c r="J65" i="80" s="1"/>
  <c r="E65" i="81" s="1"/>
  <c r="G65" i="81" s="1"/>
  <c r="J65" i="81" s="1"/>
  <c r="E65" i="82" s="1"/>
  <c r="G65" i="82" s="1"/>
  <c r="J65" i="82" s="1"/>
  <c r="E65" i="83" s="1"/>
  <c r="G65" i="83" s="1"/>
  <c r="J65" i="83" s="1"/>
  <c r="E65" i="84" s="1"/>
  <c r="E65" i="85" s="1"/>
  <c r="E65" i="8"/>
  <c r="E122" i="77"/>
  <c r="G122" i="77" s="1"/>
  <c r="J122" i="77" s="1"/>
  <c r="E122" i="78" s="1"/>
  <c r="G122" i="78" s="1"/>
  <c r="J122" i="78" s="1"/>
  <c r="E122" i="79" s="1"/>
  <c r="G122" i="79" s="1"/>
  <c r="J122" i="79" s="1"/>
  <c r="E122" i="80" s="1"/>
  <c r="G122" i="80" s="1"/>
  <c r="J122" i="80" s="1"/>
  <c r="E122" i="81" s="1"/>
  <c r="G122" i="81" s="1"/>
  <c r="J122" i="81" s="1"/>
  <c r="E122" i="82" s="1"/>
  <c r="G122" i="82" s="1"/>
  <c r="J122" i="82" s="1"/>
  <c r="E122" i="83" s="1"/>
  <c r="G122" i="83" s="1"/>
  <c r="J122" i="83" s="1"/>
  <c r="E122" i="84" s="1"/>
  <c r="E122" i="85" s="1"/>
  <c r="E122" i="8"/>
  <c r="E67" i="77"/>
  <c r="G67" i="77" s="1"/>
  <c r="J67" i="77" s="1"/>
  <c r="E67" i="78" s="1"/>
  <c r="G67" i="78" s="1"/>
  <c r="J67" i="78" s="1"/>
  <c r="E67" i="79" s="1"/>
  <c r="G67" i="79" s="1"/>
  <c r="J67" i="79" s="1"/>
  <c r="E67" i="80" s="1"/>
  <c r="G67" i="80" s="1"/>
  <c r="J67" i="80" s="1"/>
  <c r="E67" i="81" s="1"/>
  <c r="G67" i="81" s="1"/>
  <c r="J67" i="81" s="1"/>
  <c r="E67" i="82" s="1"/>
  <c r="G67" i="82" s="1"/>
  <c r="J67" i="82" s="1"/>
  <c r="E67" i="83" s="1"/>
  <c r="G67" i="83" s="1"/>
  <c r="J67" i="83" s="1"/>
  <c r="E67" i="84" s="1"/>
  <c r="E67" i="85" s="1"/>
  <c r="E67" i="8"/>
  <c r="E107" i="77"/>
  <c r="G107" i="77" s="1"/>
  <c r="J107" i="77" s="1"/>
  <c r="E107" i="78" s="1"/>
  <c r="G107" i="78" s="1"/>
  <c r="J107" i="78" s="1"/>
  <c r="E107" i="79" s="1"/>
  <c r="G107" i="79" s="1"/>
  <c r="J107" i="79" s="1"/>
  <c r="E107" i="80" s="1"/>
  <c r="G107" i="80" s="1"/>
  <c r="J107" i="80" s="1"/>
  <c r="E107" i="81" s="1"/>
  <c r="G107" i="81" s="1"/>
  <c r="J107" i="81" s="1"/>
  <c r="E107" i="82" s="1"/>
  <c r="G107" i="82" s="1"/>
  <c r="J107" i="82" s="1"/>
  <c r="E107" i="83" s="1"/>
  <c r="G107" i="83" s="1"/>
  <c r="J107" i="83" s="1"/>
  <c r="E107" i="84" s="1"/>
  <c r="E107" i="85" s="1"/>
  <c r="E107" i="8"/>
  <c r="E98" i="77"/>
  <c r="G98" i="77" s="1"/>
  <c r="J98" i="77" s="1"/>
  <c r="E98" i="78" s="1"/>
  <c r="G98" i="78" s="1"/>
  <c r="J98" i="78" s="1"/>
  <c r="E98" i="79" s="1"/>
  <c r="G98" i="79" s="1"/>
  <c r="J98" i="79" s="1"/>
  <c r="E98" i="80" s="1"/>
  <c r="G98" i="80" s="1"/>
  <c r="J98" i="80" s="1"/>
  <c r="E98" i="81" s="1"/>
  <c r="G98" i="81" s="1"/>
  <c r="J98" i="81" s="1"/>
  <c r="E98" i="82" s="1"/>
  <c r="G98" i="82" s="1"/>
  <c r="J98" i="82" s="1"/>
  <c r="E98" i="83" s="1"/>
  <c r="G98" i="83" s="1"/>
  <c r="J98" i="83" s="1"/>
  <c r="E98" i="84" s="1"/>
  <c r="E98" i="85" s="1"/>
  <c r="E98" i="8"/>
  <c r="E102" i="77"/>
  <c r="G102" i="77" s="1"/>
  <c r="J102" i="77" s="1"/>
  <c r="E102" i="78" s="1"/>
  <c r="G102" i="78" s="1"/>
  <c r="J102" i="78" s="1"/>
  <c r="E102" i="79" s="1"/>
  <c r="G102" i="79" s="1"/>
  <c r="J102" i="79" s="1"/>
  <c r="E102" i="80" s="1"/>
  <c r="G102" i="80" s="1"/>
  <c r="J102" i="80" s="1"/>
  <c r="E102" i="81" s="1"/>
  <c r="G102" i="81" s="1"/>
  <c r="J102" i="81" s="1"/>
  <c r="E102" i="82" s="1"/>
  <c r="G102" i="82" s="1"/>
  <c r="J102" i="82" s="1"/>
  <c r="E102" i="83" s="1"/>
  <c r="G102" i="83" s="1"/>
  <c r="J102" i="83" s="1"/>
  <c r="E102" i="84" s="1"/>
  <c r="E102" i="85" s="1"/>
  <c r="E102" i="8"/>
  <c r="E158" i="77"/>
  <c r="G158" i="77" s="1"/>
  <c r="J158" i="77" s="1"/>
  <c r="E158" i="78" s="1"/>
  <c r="G158" i="78" s="1"/>
  <c r="J158" i="78" s="1"/>
  <c r="E158" i="79" s="1"/>
  <c r="G158" i="79" s="1"/>
  <c r="J158" i="79" s="1"/>
  <c r="E158" i="80" s="1"/>
  <c r="G158" i="80" s="1"/>
  <c r="J158" i="80" s="1"/>
  <c r="E158" i="81" s="1"/>
  <c r="G158" i="81" s="1"/>
  <c r="J158" i="81" s="1"/>
  <c r="E158" i="82" s="1"/>
  <c r="G158" i="82" s="1"/>
  <c r="J158" i="82" s="1"/>
  <c r="E158" i="83" s="1"/>
  <c r="G158" i="83" s="1"/>
  <c r="J158" i="83" s="1"/>
  <c r="E158" i="84" s="1"/>
  <c r="E158" i="85" s="1"/>
  <c r="E158" i="8"/>
  <c r="E84" i="77"/>
  <c r="G84" i="77" s="1"/>
  <c r="J84" i="77" s="1"/>
  <c r="E84" i="78" s="1"/>
  <c r="G84" i="78" s="1"/>
  <c r="J84" i="78" s="1"/>
  <c r="E84" i="79" s="1"/>
  <c r="G84" i="79" s="1"/>
  <c r="J84" i="79" s="1"/>
  <c r="E84" i="80" s="1"/>
  <c r="G84" i="80" s="1"/>
  <c r="J84" i="80" s="1"/>
  <c r="E84" i="81" s="1"/>
  <c r="G84" i="81" s="1"/>
  <c r="J84" i="81" s="1"/>
  <c r="E84" i="82" s="1"/>
  <c r="G84" i="82" s="1"/>
  <c r="J84" i="82" s="1"/>
  <c r="E84" i="83" s="1"/>
  <c r="G84" i="83" s="1"/>
  <c r="J84" i="83" s="1"/>
  <c r="E84" i="84" s="1"/>
  <c r="E84" i="85" s="1"/>
  <c r="E84" i="8"/>
  <c r="E195" i="77"/>
  <c r="G195" i="77" s="1"/>
  <c r="J195" i="77" s="1"/>
  <c r="E195" i="78" s="1"/>
  <c r="G195" i="78" s="1"/>
  <c r="J195" i="78" s="1"/>
  <c r="E195" i="79" s="1"/>
  <c r="G195" i="79" s="1"/>
  <c r="J195" i="79" s="1"/>
  <c r="E195" i="80" s="1"/>
  <c r="G195" i="80" s="1"/>
  <c r="J195" i="80" s="1"/>
  <c r="E195" i="81" s="1"/>
  <c r="G195" i="81" s="1"/>
  <c r="J195" i="81" s="1"/>
  <c r="E195" i="82" s="1"/>
  <c r="G195" i="82" s="1"/>
  <c r="J195" i="82" s="1"/>
  <c r="E195" i="83" s="1"/>
  <c r="G195" i="83" s="1"/>
  <c r="J195" i="83" s="1"/>
  <c r="E195" i="84" s="1"/>
  <c r="E195" i="85" s="1"/>
  <c r="E195" i="8"/>
  <c r="E212" i="77"/>
  <c r="G212" i="77" s="1"/>
  <c r="J212" i="77" s="1"/>
  <c r="E212" i="78" s="1"/>
  <c r="G212" i="78" s="1"/>
  <c r="J212" i="78" s="1"/>
  <c r="E212" i="79" s="1"/>
  <c r="G212" i="79" s="1"/>
  <c r="J212" i="79" s="1"/>
  <c r="E212" i="80" s="1"/>
  <c r="G212" i="80" s="1"/>
  <c r="J212" i="80" s="1"/>
  <c r="E212" i="81" s="1"/>
  <c r="G212" i="81" s="1"/>
  <c r="J212" i="81" s="1"/>
  <c r="E212" i="82" s="1"/>
  <c r="G212" i="82" s="1"/>
  <c r="J212" i="82" s="1"/>
  <c r="E212" i="83" s="1"/>
  <c r="G212" i="83" s="1"/>
  <c r="J212" i="83" s="1"/>
  <c r="E212" i="84" s="1"/>
  <c r="E212" i="85" s="1"/>
  <c r="E212" i="8"/>
  <c r="E31" i="77"/>
  <c r="G31" i="77" s="1"/>
  <c r="J31" i="77" s="1"/>
  <c r="E31" i="78" s="1"/>
  <c r="G31" i="78" s="1"/>
  <c r="J31" i="78" s="1"/>
  <c r="E31" i="79" s="1"/>
  <c r="G31" i="79" s="1"/>
  <c r="J31" i="79" s="1"/>
  <c r="E31" i="80" s="1"/>
  <c r="G31" i="80" s="1"/>
  <c r="J31" i="80" s="1"/>
  <c r="E31" i="81" s="1"/>
  <c r="G31" i="81" s="1"/>
  <c r="J31" i="81" s="1"/>
  <c r="E31" i="82" s="1"/>
  <c r="G31" i="82" s="1"/>
  <c r="J31" i="82" s="1"/>
  <c r="E31" i="83" s="1"/>
  <c r="G31" i="83" s="1"/>
  <c r="J31" i="83" s="1"/>
  <c r="E31" i="84" s="1"/>
  <c r="E31" i="85" s="1"/>
  <c r="E31" i="8"/>
  <c r="E42" i="77"/>
  <c r="G42" i="77" s="1"/>
  <c r="J42" i="77" s="1"/>
  <c r="E42" i="78" s="1"/>
  <c r="G42" i="78" s="1"/>
  <c r="J42" i="78" s="1"/>
  <c r="E42" i="79" s="1"/>
  <c r="G42" i="79" s="1"/>
  <c r="J42" i="79" s="1"/>
  <c r="E42" i="80" s="1"/>
  <c r="G42" i="80" s="1"/>
  <c r="J42" i="80" s="1"/>
  <c r="E42" i="81" s="1"/>
  <c r="G42" i="81" s="1"/>
  <c r="J42" i="81" s="1"/>
  <c r="E42" i="82" s="1"/>
  <c r="G42" i="82" s="1"/>
  <c r="J42" i="82" s="1"/>
  <c r="E42" i="83" s="1"/>
  <c r="G42" i="83" s="1"/>
  <c r="J42" i="83" s="1"/>
  <c r="E42" i="84" s="1"/>
  <c r="E42" i="85" s="1"/>
  <c r="E42" i="8"/>
  <c r="E159" i="77"/>
  <c r="G159" i="77" s="1"/>
  <c r="J159" i="77" s="1"/>
  <c r="E159" i="78" s="1"/>
  <c r="G159" i="78" s="1"/>
  <c r="J159" i="78" s="1"/>
  <c r="E159" i="79" s="1"/>
  <c r="G159" i="79" s="1"/>
  <c r="J159" i="79" s="1"/>
  <c r="E159" i="80" s="1"/>
  <c r="G159" i="80" s="1"/>
  <c r="J159" i="80" s="1"/>
  <c r="E159" i="81" s="1"/>
  <c r="G159" i="81" s="1"/>
  <c r="J159" i="81" s="1"/>
  <c r="E159" i="82" s="1"/>
  <c r="G159" i="82" s="1"/>
  <c r="J159" i="82" s="1"/>
  <c r="E159" i="83" s="1"/>
  <c r="G159" i="83" s="1"/>
  <c r="J159" i="83" s="1"/>
  <c r="E159" i="84" s="1"/>
  <c r="E159" i="85" s="1"/>
  <c r="E159" i="8"/>
  <c r="E94" i="77"/>
  <c r="G94" i="77" s="1"/>
  <c r="J94" i="77" s="1"/>
  <c r="E94" i="78" s="1"/>
  <c r="G94" i="78" s="1"/>
  <c r="J94" i="78" s="1"/>
  <c r="E94" i="79" s="1"/>
  <c r="G94" i="79" s="1"/>
  <c r="J94" i="79" s="1"/>
  <c r="E94" i="80" s="1"/>
  <c r="G94" i="80" s="1"/>
  <c r="J94" i="80" s="1"/>
  <c r="E94" i="81" s="1"/>
  <c r="G94" i="81" s="1"/>
  <c r="J94" i="81" s="1"/>
  <c r="E94" i="82" s="1"/>
  <c r="G94" i="82" s="1"/>
  <c r="J94" i="82" s="1"/>
  <c r="E94" i="83" s="1"/>
  <c r="G94" i="83" s="1"/>
  <c r="J94" i="83" s="1"/>
  <c r="E94" i="84" s="1"/>
  <c r="E94" i="85" s="1"/>
  <c r="E94" i="8"/>
  <c r="E119" i="77"/>
  <c r="G119" i="77" s="1"/>
  <c r="J119" i="77" s="1"/>
  <c r="E119" i="78" s="1"/>
  <c r="G119" i="78" s="1"/>
  <c r="J119" i="78" s="1"/>
  <c r="E119" i="79" s="1"/>
  <c r="G119" i="79" s="1"/>
  <c r="J119" i="79" s="1"/>
  <c r="E119" i="80" s="1"/>
  <c r="G119" i="80" s="1"/>
  <c r="J119" i="80" s="1"/>
  <c r="E119" i="81" s="1"/>
  <c r="G119" i="81" s="1"/>
  <c r="J119" i="81" s="1"/>
  <c r="E119" i="82" s="1"/>
  <c r="G119" i="82" s="1"/>
  <c r="J119" i="82" s="1"/>
  <c r="E119" i="83" s="1"/>
  <c r="G119" i="83" s="1"/>
  <c r="J119" i="83" s="1"/>
  <c r="E119" i="84" s="1"/>
  <c r="E119" i="85" s="1"/>
  <c r="E119" i="8"/>
  <c r="E203" i="77"/>
  <c r="G203" i="77" s="1"/>
  <c r="J203" i="77" s="1"/>
  <c r="E203" i="78" s="1"/>
  <c r="G203" i="78" s="1"/>
  <c r="J203" i="78" s="1"/>
  <c r="E203" i="79" s="1"/>
  <c r="G203" i="79" s="1"/>
  <c r="J203" i="79" s="1"/>
  <c r="E203" i="80" s="1"/>
  <c r="G203" i="80" s="1"/>
  <c r="J203" i="80" s="1"/>
  <c r="E203" i="81" s="1"/>
  <c r="G203" i="81" s="1"/>
  <c r="J203" i="81" s="1"/>
  <c r="E203" i="82" s="1"/>
  <c r="G203" i="82" s="1"/>
  <c r="J203" i="82" s="1"/>
  <c r="E203" i="83" s="1"/>
  <c r="G203" i="83" s="1"/>
  <c r="J203" i="83" s="1"/>
  <c r="E203" i="84" s="1"/>
  <c r="E203" i="85" s="1"/>
  <c r="E203" i="8"/>
  <c r="E51" i="77"/>
  <c r="G51" i="77" s="1"/>
  <c r="J51" i="77" s="1"/>
  <c r="E51" i="78" s="1"/>
  <c r="G51" i="78" s="1"/>
  <c r="J51" i="78" s="1"/>
  <c r="E51" i="79" s="1"/>
  <c r="G51" i="79" s="1"/>
  <c r="J51" i="79" s="1"/>
  <c r="E51" i="80" s="1"/>
  <c r="G51" i="80" s="1"/>
  <c r="J51" i="80" s="1"/>
  <c r="E51" i="81" s="1"/>
  <c r="G51" i="81" s="1"/>
  <c r="J51" i="81" s="1"/>
  <c r="E51" i="82" s="1"/>
  <c r="G51" i="82" s="1"/>
  <c r="J51" i="82" s="1"/>
  <c r="E51" i="83" s="1"/>
  <c r="G51" i="83" s="1"/>
  <c r="J51" i="83" s="1"/>
  <c r="E51" i="84" s="1"/>
  <c r="E51" i="85" s="1"/>
  <c r="E51" i="8"/>
  <c r="E124" i="77"/>
  <c r="G124" i="77" s="1"/>
  <c r="J124" i="77" s="1"/>
  <c r="E124" i="78" s="1"/>
  <c r="G124" i="78" s="1"/>
  <c r="J124" i="78" s="1"/>
  <c r="E124" i="79" s="1"/>
  <c r="G124" i="79" s="1"/>
  <c r="J124" i="79" s="1"/>
  <c r="E124" i="80" s="1"/>
  <c r="G124" i="80" s="1"/>
  <c r="J124" i="80" s="1"/>
  <c r="E124" i="81" s="1"/>
  <c r="G124" i="81" s="1"/>
  <c r="J124" i="81" s="1"/>
  <c r="E124" i="82" s="1"/>
  <c r="G124" i="82" s="1"/>
  <c r="J124" i="82" s="1"/>
  <c r="E124" i="83" s="1"/>
  <c r="G124" i="83" s="1"/>
  <c r="J124" i="83" s="1"/>
  <c r="E124" i="84" s="1"/>
  <c r="E124" i="85" s="1"/>
  <c r="E124" i="8"/>
  <c r="E109" i="77"/>
  <c r="G109" i="77" s="1"/>
  <c r="J109" i="77" s="1"/>
  <c r="E109" i="78" s="1"/>
  <c r="G109" i="78" s="1"/>
  <c r="J109" i="78" s="1"/>
  <c r="E109" i="79" s="1"/>
  <c r="G109" i="79" s="1"/>
  <c r="J109" i="79" s="1"/>
  <c r="E109" i="80" s="1"/>
  <c r="G109" i="80" s="1"/>
  <c r="J109" i="80" s="1"/>
  <c r="E109" i="81" s="1"/>
  <c r="G109" i="81" s="1"/>
  <c r="J109" i="81" s="1"/>
  <c r="E109" i="82" s="1"/>
  <c r="G109" i="82" s="1"/>
  <c r="J109" i="82" s="1"/>
  <c r="E109" i="83" s="1"/>
  <c r="G109" i="83" s="1"/>
  <c r="J109" i="83" s="1"/>
  <c r="E109" i="84" s="1"/>
  <c r="E109" i="85" s="1"/>
  <c r="E109" i="8"/>
  <c r="E162" i="77"/>
  <c r="G162" i="77" s="1"/>
  <c r="J162" i="77" s="1"/>
  <c r="E162" i="78" s="1"/>
  <c r="G162" i="78" s="1"/>
  <c r="J162" i="78" s="1"/>
  <c r="E162" i="79" s="1"/>
  <c r="G162" i="79" s="1"/>
  <c r="J162" i="79" s="1"/>
  <c r="E162" i="80" s="1"/>
  <c r="G162" i="80" s="1"/>
  <c r="J162" i="80" s="1"/>
  <c r="E162" i="81" s="1"/>
  <c r="G162" i="81" s="1"/>
  <c r="J162" i="81" s="1"/>
  <c r="E162" i="82" s="1"/>
  <c r="G162" i="82" s="1"/>
  <c r="J162" i="82" s="1"/>
  <c r="E162" i="83" s="1"/>
  <c r="G162" i="83" s="1"/>
  <c r="J162" i="83" s="1"/>
  <c r="E162" i="84" s="1"/>
  <c r="E162" i="85" s="1"/>
  <c r="E162" i="8"/>
  <c r="E56" i="77"/>
  <c r="G56" i="77" s="1"/>
  <c r="J56" i="77" s="1"/>
  <c r="E56" i="78" s="1"/>
  <c r="G56" i="78" s="1"/>
  <c r="J56" i="78" s="1"/>
  <c r="E56" i="79" s="1"/>
  <c r="G56" i="79" s="1"/>
  <c r="J56" i="79" s="1"/>
  <c r="E56" i="80" s="1"/>
  <c r="G56" i="80" s="1"/>
  <c r="J56" i="80" s="1"/>
  <c r="E56" i="81" s="1"/>
  <c r="G56" i="81" s="1"/>
  <c r="J56" i="81" s="1"/>
  <c r="E56" i="82" s="1"/>
  <c r="G56" i="82" s="1"/>
  <c r="J56" i="82" s="1"/>
  <c r="E56" i="83" s="1"/>
  <c r="G56" i="83" s="1"/>
  <c r="J56" i="83" s="1"/>
  <c r="E56" i="84" s="1"/>
  <c r="E56" i="85" s="1"/>
  <c r="E56" i="8"/>
  <c r="E209" i="77"/>
  <c r="G209" i="77" s="1"/>
  <c r="J209" i="77" s="1"/>
  <c r="E209" i="78" s="1"/>
  <c r="G209" i="78" s="1"/>
  <c r="J209" i="78" s="1"/>
  <c r="E209" i="79" s="1"/>
  <c r="G209" i="79" s="1"/>
  <c r="J209" i="79" s="1"/>
  <c r="E209" i="80" s="1"/>
  <c r="G209" i="80" s="1"/>
  <c r="J209" i="80" s="1"/>
  <c r="E209" i="81" s="1"/>
  <c r="G209" i="81" s="1"/>
  <c r="J209" i="81" s="1"/>
  <c r="E209" i="82" s="1"/>
  <c r="G209" i="82" s="1"/>
  <c r="J209" i="82" s="1"/>
  <c r="E209" i="83" s="1"/>
  <c r="G209" i="83" s="1"/>
  <c r="J209" i="83" s="1"/>
  <c r="E209" i="84" s="1"/>
  <c r="E209" i="85" s="1"/>
  <c r="E209" i="8"/>
  <c r="E196" i="77"/>
  <c r="G196" i="77" s="1"/>
  <c r="J196" i="77" s="1"/>
  <c r="E196" i="78" s="1"/>
  <c r="G196" i="78" s="1"/>
  <c r="J196" i="78" s="1"/>
  <c r="E196" i="79" s="1"/>
  <c r="G196" i="79" s="1"/>
  <c r="J196" i="79" s="1"/>
  <c r="E196" i="80" s="1"/>
  <c r="G196" i="80" s="1"/>
  <c r="J196" i="80" s="1"/>
  <c r="E196" i="81" s="1"/>
  <c r="G196" i="81" s="1"/>
  <c r="J196" i="81" s="1"/>
  <c r="E196" i="82" s="1"/>
  <c r="G196" i="82" s="1"/>
  <c r="J196" i="82" s="1"/>
  <c r="E196" i="83" s="1"/>
  <c r="G196" i="83" s="1"/>
  <c r="J196" i="83" s="1"/>
  <c r="E196" i="84" s="1"/>
  <c r="E196" i="85" s="1"/>
  <c r="E196" i="8"/>
  <c r="E19" i="77"/>
  <c r="G19" i="77" s="1"/>
  <c r="J19" i="77" s="1"/>
  <c r="E19" i="78" s="1"/>
  <c r="G19" i="78" s="1"/>
  <c r="J19" i="78" s="1"/>
  <c r="E19" i="79" s="1"/>
  <c r="G19" i="79" s="1"/>
  <c r="J19" i="79" s="1"/>
  <c r="E19" i="80" s="1"/>
  <c r="G19" i="80" s="1"/>
  <c r="J19" i="80" s="1"/>
  <c r="E19" i="81" s="1"/>
  <c r="G19" i="81" s="1"/>
  <c r="J19" i="81" s="1"/>
  <c r="E19" i="82" s="1"/>
  <c r="G19" i="82" s="1"/>
  <c r="J19" i="82" s="1"/>
  <c r="E19" i="83" s="1"/>
  <c r="G19" i="83" s="1"/>
  <c r="J19" i="83" s="1"/>
  <c r="E19" i="84" s="1"/>
  <c r="E19" i="85" s="1"/>
  <c r="E19" i="8"/>
  <c r="E206" i="77"/>
  <c r="G206" i="77" s="1"/>
  <c r="J206" i="77" s="1"/>
  <c r="E206" i="78" s="1"/>
  <c r="G206" i="78" s="1"/>
  <c r="J206" i="78" s="1"/>
  <c r="E206" i="79" s="1"/>
  <c r="G206" i="79" s="1"/>
  <c r="J206" i="79" s="1"/>
  <c r="E206" i="80" s="1"/>
  <c r="G206" i="80" s="1"/>
  <c r="J206" i="80" s="1"/>
  <c r="E206" i="81" s="1"/>
  <c r="G206" i="81" s="1"/>
  <c r="J206" i="81" s="1"/>
  <c r="E206" i="82" s="1"/>
  <c r="G206" i="82" s="1"/>
  <c r="J206" i="82" s="1"/>
  <c r="E206" i="83" s="1"/>
  <c r="G206" i="83" s="1"/>
  <c r="J206" i="83" s="1"/>
  <c r="E206" i="84" s="1"/>
  <c r="E206" i="85" s="1"/>
  <c r="E206" i="8"/>
  <c r="E127" i="77"/>
  <c r="G127" i="77" s="1"/>
  <c r="J127" i="77" s="1"/>
  <c r="E127" i="78" s="1"/>
  <c r="G127" i="78" s="1"/>
  <c r="J127" i="78" s="1"/>
  <c r="E127" i="79" s="1"/>
  <c r="G127" i="79" s="1"/>
  <c r="J127" i="79" s="1"/>
  <c r="E127" i="80" s="1"/>
  <c r="G127" i="80" s="1"/>
  <c r="J127" i="80" s="1"/>
  <c r="E127" i="81" s="1"/>
  <c r="G127" i="81" s="1"/>
  <c r="J127" i="81" s="1"/>
  <c r="E127" i="82" s="1"/>
  <c r="G127" i="82" s="1"/>
  <c r="J127" i="82" s="1"/>
  <c r="E127" i="83" s="1"/>
  <c r="G127" i="83" s="1"/>
  <c r="J127" i="83" s="1"/>
  <c r="E127" i="84" s="1"/>
  <c r="E127" i="85" s="1"/>
  <c r="E127" i="8"/>
  <c r="E115" i="77"/>
  <c r="G115" i="77" s="1"/>
  <c r="J115" i="77" s="1"/>
  <c r="E115" i="78" s="1"/>
  <c r="G115" i="78" s="1"/>
  <c r="J115" i="78" s="1"/>
  <c r="E115" i="79" s="1"/>
  <c r="G115" i="79" s="1"/>
  <c r="J115" i="79" s="1"/>
  <c r="E115" i="80" s="1"/>
  <c r="G115" i="80" s="1"/>
  <c r="J115" i="80" s="1"/>
  <c r="E115" i="81" s="1"/>
  <c r="G115" i="81" s="1"/>
  <c r="J115" i="81" s="1"/>
  <c r="E115" i="82" s="1"/>
  <c r="G115" i="82" s="1"/>
  <c r="J115" i="82" s="1"/>
  <c r="E115" i="83" s="1"/>
  <c r="G115" i="83" s="1"/>
  <c r="J115" i="83" s="1"/>
  <c r="E115" i="84" s="1"/>
  <c r="E115" i="85" s="1"/>
  <c r="E115" i="8"/>
  <c r="E193" i="77"/>
  <c r="G193" i="77" s="1"/>
  <c r="J193" i="77" s="1"/>
  <c r="E193" i="78" s="1"/>
  <c r="G193" i="78" s="1"/>
  <c r="J193" i="78" s="1"/>
  <c r="E193" i="79" s="1"/>
  <c r="G193" i="79" s="1"/>
  <c r="J193" i="79" s="1"/>
  <c r="E193" i="80" s="1"/>
  <c r="G193" i="80" s="1"/>
  <c r="J193" i="80" s="1"/>
  <c r="E193" i="81" s="1"/>
  <c r="G193" i="81" s="1"/>
  <c r="J193" i="81" s="1"/>
  <c r="E193" i="82" s="1"/>
  <c r="G193" i="82" s="1"/>
  <c r="J193" i="82" s="1"/>
  <c r="E193" i="83" s="1"/>
  <c r="G193" i="83" s="1"/>
  <c r="J193" i="83" s="1"/>
  <c r="E193" i="84" s="1"/>
  <c r="E193" i="85" s="1"/>
  <c r="E193" i="8"/>
  <c r="E88" i="77"/>
  <c r="G88" i="77" s="1"/>
  <c r="J88" i="77" s="1"/>
  <c r="E88" i="78" s="1"/>
  <c r="G88" i="78" s="1"/>
  <c r="J88" i="78" s="1"/>
  <c r="E88" i="79" s="1"/>
  <c r="G88" i="79" s="1"/>
  <c r="J88" i="79" s="1"/>
  <c r="E88" i="80" s="1"/>
  <c r="G88" i="80" s="1"/>
  <c r="J88" i="80" s="1"/>
  <c r="E88" i="81" s="1"/>
  <c r="G88" i="81" s="1"/>
  <c r="J88" i="81" s="1"/>
  <c r="E88" i="82" s="1"/>
  <c r="G88" i="82" s="1"/>
  <c r="J88" i="82" s="1"/>
  <c r="E88" i="83" s="1"/>
  <c r="G88" i="83" s="1"/>
  <c r="J88" i="83" s="1"/>
  <c r="E88" i="84" s="1"/>
  <c r="E88" i="85" s="1"/>
  <c r="E88" i="8"/>
  <c r="E141" i="77"/>
  <c r="G141" i="77" s="1"/>
  <c r="J141" i="77" s="1"/>
  <c r="E141" i="78" s="1"/>
  <c r="G141" i="78" s="1"/>
  <c r="J141" i="78" s="1"/>
  <c r="E141" i="79" s="1"/>
  <c r="G141" i="79" s="1"/>
  <c r="J141" i="79" s="1"/>
  <c r="E141" i="80" s="1"/>
  <c r="G141" i="80" s="1"/>
  <c r="J141" i="80" s="1"/>
  <c r="E141" i="81" s="1"/>
  <c r="G141" i="81" s="1"/>
  <c r="J141" i="81" s="1"/>
  <c r="E141" i="82" s="1"/>
  <c r="G141" i="82" s="1"/>
  <c r="J141" i="82" s="1"/>
  <c r="E141" i="83" s="1"/>
  <c r="G141" i="83" s="1"/>
  <c r="J141" i="83" s="1"/>
  <c r="E141" i="84" s="1"/>
  <c r="E141" i="85" s="1"/>
  <c r="E141" i="8"/>
  <c r="E221" i="77"/>
  <c r="G221" i="77" s="1"/>
  <c r="J221" i="77" s="1"/>
  <c r="E221" i="78" s="1"/>
  <c r="G221" i="78" s="1"/>
  <c r="J221" i="78" s="1"/>
  <c r="E221" i="79" s="1"/>
  <c r="G221" i="79" s="1"/>
  <c r="J221" i="79" s="1"/>
  <c r="E221" i="80" s="1"/>
  <c r="G221" i="80" s="1"/>
  <c r="J221" i="80" s="1"/>
  <c r="E221" i="81" s="1"/>
  <c r="G221" i="81" s="1"/>
  <c r="J221" i="81" s="1"/>
  <c r="E221" i="82" s="1"/>
  <c r="G221" i="82" s="1"/>
  <c r="J221" i="82" s="1"/>
  <c r="E221" i="83" s="1"/>
  <c r="G221" i="83" s="1"/>
  <c r="J221" i="83" s="1"/>
  <c r="E221" i="84" s="1"/>
  <c r="E221" i="85" s="1"/>
  <c r="E221" i="8"/>
  <c r="E57" i="77"/>
  <c r="G57" i="77" s="1"/>
  <c r="J57" i="77" s="1"/>
  <c r="E57" i="78" s="1"/>
  <c r="G57" i="78" s="1"/>
  <c r="J57" i="78" s="1"/>
  <c r="E57" i="79" s="1"/>
  <c r="G57" i="79" s="1"/>
  <c r="J57" i="79" s="1"/>
  <c r="E57" i="80" s="1"/>
  <c r="G57" i="80" s="1"/>
  <c r="J57" i="80" s="1"/>
  <c r="E57" i="81" s="1"/>
  <c r="G57" i="81" s="1"/>
  <c r="J57" i="81" s="1"/>
  <c r="E57" i="82" s="1"/>
  <c r="G57" i="82" s="1"/>
  <c r="J57" i="82" s="1"/>
  <c r="E57" i="83" s="1"/>
  <c r="G57" i="83" s="1"/>
  <c r="J57" i="83" s="1"/>
  <c r="E57" i="84" s="1"/>
  <c r="E57" i="85" s="1"/>
  <c r="E57" i="8"/>
  <c r="E213" i="77"/>
  <c r="G213" i="77" s="1"/>
  <c r="J213" i="77" s="1"/>
  <c r="E213" i="78" s="1"/>
  <c r="G213" i="78" s="1"/>
  <c r="J213" i="78" s="1"/>
  <c r="E213" i="79" s="1"/>
  <c r="G213" i="79" s="1"/>
  <c r="J213" i="79" s="1"/>
  <c r="E213" i="80" s="1"/>
  <c r="G213" i="80" s="1"/>
  <c r="J213" i="80" s="1"/>
  <c r="E213" i="81" s="1"/>
  <c r="G213" i="81" s="1"/>
  <c r="J213" i="81" s="1"/>
  <c r="E213" i="82" s="1"/>
  <c r="G213" i="82" s="1"/>
  <c r="J213" i="82" s="1"/>
  <c r="E213" i="83" s="1"/>
  <c r="G213" i="83" s="1"/>
  <c r="J213" i="83" s="1"/>
  <c r="E213" i="84" s="1"/>
  <c r="E213" i="85" s="1"/>
  <c r="E213" i="8"/>
  <c r="E55" i="77"/>
  <c r="G55" i="77" s="1"/>
  <c r="J55" i="77" s="1"/>
  <c r="E55" i="78" s="1"/>
  <c r="G55" i="78" s="1"/>
  <c r="J55" i="78" s="1"/>
  <c r="E55" i="79" s="1"/>
  <c r="G55" i="79" s="1"/>
  <c r="J55" i="79" s="1"/>
  <c r="E55" i="80" s="1"/>
  <c r="G55" i="80" s="1"/>
  <c r="J55" i="80" s="1"/>
  <c r="E55" i="81" s="1"/>
  <c r="G55" i="81" s="1"/>
  <c r="J55" i="81" s="1"/>
  <c r="E55" i="82" s="1"/>
  <c r="G55" i="82" s="1"/>
  <c r="J55" i="82" s="1"/>
  <c r="E55" i="83" s="1"/>
  <c r="G55" i="83" s="1"/>
  <c r="J55" i="83" s="1"/>
  <c r="E55" i="84" s="1"/>
  <c r="E55" i="85" s="1"/>
  <c r="E55" i="8"/>
  <c r="E218" i="77"/>
  <c r="G218" i="77" s="1"/>
  <c r="J218" i="77" s="1"/>
  <c r="E218" i="78" s="1"/>
  <c r="G218" i="78" s="1"/>
  <c r="J218" i="78" s="1"/>
  <c r="E218" i="79" s="1"/>
  <c r="G218" i="79" s="1"/>
  <c r="J218" i="79" s="1"/>
  <c r="E218" i="80" s="1"/>
  <c r="G218" i="80" s="1"/>
  <c r="J218" i="80" s="1"/>
  <c r="E218" i="81" s="1"/>
  <c r="G218" i="81" s="1"/>
  <c r="J218" i="81" s="1"/>
  <c r="E218" i="82" s="1"/>
  <c r="G218" i="82" s="1"/>
  <c r="J218" i="82" s="1"/>
  <c r="E218" i="83" s="1"/>
  <c r="G218" i="83" s="1"/>
  <c r="J218" i="83" s="1"/>
  <c r="E218" i="84" s="1"/>
  <c r="E218" i="85" s="1"/>
  <c r="E218" i="8"/>
  <c r="E104" i="77"/>
  <c r="G104" i="77" s="1"/>
  <c r="J104" i="77" s="1"/>
  <c r="E104" i="78" s="1"/>
  <c r="G104" i="78" s="1"/>
  <c r="J104" i="78" s="1"/>
  <c r="E104" i="79" s="1"/>
  <c r="G104" i="79" s="1"/>
  <c r="J104" i="79" s="1"/>
  <c r="E104" i="80" s="1"/>
  <c r="G104" i="80" s="1"/>
  <c r="J104" i="80" s="1"/>
  <c r="E104" i="81" s="1"/>
  <c r="G104" i="81" s="1"/>
  <c r="J104" i="81" s="1"/>
  <c r="E104" i="82" s="1"/>
  <c r="G104" i="82" s="1"/>
  <c r="J104" i="82" s="1"/>
  <c r="E104" i="83" s="1"/>
  <c r="G104" i="83" s="1"/>
  <c r="J104" i="83" s="1"/>
  <c r="E104" i="84" s="1"/>
  <c r="E104" i="85" s="1"/>
  <c r="E104" i="8"/>
  <c r="E49" i="77"/>
  <c r="G49" i="77" s="1"/>
  <c r="J49" i="77" s="1"/>
  <c r="E49" i="78" s="1"/>
  <c r="G49" i="78" s="1"/>
  <c r="J49" i="78" s="1"/>
  <c r="E49" i="79" s="1"/>
  <c r="G49" i="79" s="1"/>
  <c r="J49" i="79" s="1"/>
  <c r="E49" i="80" s="1"/>
  <c r="G49" i="80" s="1"/>
  <c r="J49" i="80" s="1"/>
  <c r="E49" i="81" s="1"/>
  <c r="G49" i="81" s="1"/>
  <c r="J49" i="81" s="1"/>
  <c r="E49" i="82" s="1"/>
  <c r="G49" i="82" s="1"/>
  <c r="J49" i="82" s="1"/>
  <c r="E49" i="83" s="1"/>
  <c r="G49" i="83" s="1"/>
  <c r="J49" i="83" s="1"/>
  <c r="E49" i="84" s="1"/>
  <c r="E49" i="85" s="1"/>
  <c r="E49" i="8"/>
  <c r="E200" i="77"/>
  <c r="G200" i="77" s="1"/>
  <c r="J200" i="77" s="1"/>
  <c r="E200" i="78" s="1"/>
  <c r="G200" i="78" s="1"/>
  <c r="J200" i="78" s="1"/>
  <c r="E200" i="79" s="1"/>
  <c r="G200" i="79" s="1"/>
  <c r="J200" i="79" s="1"/>
  <c r="E200" i="80" s="1"/>
  <c r="G200" i="80" s="1"/>
  <c r="J200" i="80" s="1"/>
  <c r="E200" i="81" s="1"/>
  <c r="G200" i="81" s="1"/>
  <c r="J200" i="81" s="1"/>
  <c r="E200" i="82" s="1"/>
  <c r="G200" i="82" s="1"/>
  <c r="J200" i="82" s="1"/>
  <c r="E200" i="83" s="1"/>
  <c r="G200" i="83" s="1"/>
  <c r="J200" i="83" s="1"/>
  <c r="E200" i="84" s="1"/>
  <c r="E200" i="85" s="1"/>
  <c r="E200" i="8"/>
  <c r="E61" i="77"/>
  <c r="G61" i="77" s="1"/>
  <c r="J61" i="77" s="1"/>
  <c r="E61" i="78" s="1"/>
  <c r="G61" i="78" s="1"/>
  <c r="J61" i="78" s="1"/>
  <c r="E61" i="79" s="1"/>
  <c r="G61" i="79" s="1"/>
  <c r="J61" i="79" s="1"/>
  <c r="E61" i="80" s="1"/>
  <c r="G61" i="80" s="1"/>
  <c r="J61" i="80" s="1"/>
  <c r="E61" i="81" s="1"/>
  <c r="G61" i="81" s="1"/>
  <c r="J61" i="81" s="1"/>
  <c r="E61" i="82" s="1"/>
  <c r="G61" i="82" s="1"/>
  <c r="J61" i="82" s="1"/>
  <c r="E61" i="83" s="1"/>
  <c r="G61" i="83" s="1"/>
  <c r="J61" i="83" s="1"/>
  <c r="E61" i="84" s="1"/>
  <c r="E61" i="85" s="1"/>
  <c r="E61" i="8"/>
  <c r="E82" i="77"/>
  <c r="G82" i="77" s="1"/>
  <c r="J82" i="77" s="1"/>
  <c r="E82" i="78" s="1"/>
  <c r="G82" i="78" s="1"/>
  <c r="J82" i="78" s="1"/>
  <c r="E82" i="79" s="1"/>
  <c r="G82" i="79" s="1"/>
  <c r="J82" i="79" s="1"/>
  <c r="E82" i="80" s="1"/>
  <c r="G82" i="80" s="1"/>
  <c r="J82" i="80" s="1"/>
  <c r="E82" i="81" s="1"/>
  <c r="G82" i="81" s="1"/>
  <c r="J82" i="81" s="1"/>
  <c r="E82" i="82" s="1"/>
  <c r="G82" i="82" s="1"/>
  <c r="J82" i="82" s="1"/>
  <c r="E82" i="83" s="1"/>
  <c r="G82" i="83" s="1"/>
  <c r="J82" i="83" s="1"/>
  <c r="E82" i="84" s="1"/>
  <c r="E82" i="85" s="1"/>
  <c r="E82" i="8"/>
  <c r="E47" i="77"/>
  <c r="G47" i="77" s="1"/>
  <c r="J47" i="77" s="1"/>
  <c r="E47" i="78" s="1"/>
  <c r="G47" i="78" s="1"/>
  <c r="J47" i="78" s="1"/>
  <c r="E47" i="79" s="1"/>
  <c r="G47" i="79" s="1"/>
  <c r="J47" i="79" s="1"/>
  <c r="E47" i="80" s="1"/>
  <c r="G47" i="80" s="1"/>
  <c r="J47" i="80" s="1"/>
  <c r="E47" i="81" s="1"/>
  <c r="G47" i="81" s="1"/>
  <c r="J47" i="81" s="1"/>
  <c r="E47" i="82" s="1"/>
  <c r="G47" i="82" s="1"/>
  <c r="J47" i="82" s="1"/>
  <c r="E47" i="83" s="1"/>
  <c r="G47" i="83" s="1"/>
  <c r="J47" i="83" s="1"/>
  <c r="E47" i="84" s="1"/>
  <c r="E47" i="85" s="1"/>
  <c r="E47" i="8"/>
  <c r="E123" i="77"/>
  <c r="G123" i="77" s="1"/>
  <c r="J123" i="77" s="1"/>
  <c r="E123" i="78" s="1"/>
  <c r="G123" i="78" s="1"/>
  <c r="J123" i="78" s="1"/>
  <c r="E123" i="79" s="1"/>
  <c r="G123" i="79" s="1"/>
  <c r="J123" i="79" s="1"/>
  <c r="E123" i="80" s="1"/>
  <c r="G123" i="80" s="1"/>
  <c r="J123" i="80" s="1"/>
  <c r="E123" i="81" s="1"/>
  <c r="G123" i="81" s="1"/>
  <c r="J123" i="81" s="1"/>
  <c r="E123" i="82" s="1"/>
  <c r="G123" i="82" s="1"/>
  <c r="J123" i="82" s="1"/>
  <c r="E123" i="83" s="1"/>
  <c r="G123" i="83" s="1"/>
  <c r="J123" i="83" s="1"/>
  <c r="E123" i="84" s="1"/>
  <c r="E123" i="85" s="1"/>
  <c r="E123" i="8"/>
  <c r="E135" i="77"/>
  <c r="G135" i="77" s="1"/>
  <c r="J135" i="77" s="1"/>
  <c r="E135" i="78" s="1"/>
  <c r="G135" i="78" s="1"/>
  <c r="J135" i="78" s="1"/>
  <c r="E135" i="79" s="1"/>
  <c r="G135" i="79" s="1"/>
  <c r="J135" i="79" s="1"/>
  <c r="E135" i="80" s="1"/>
  <c r="G135" i="80" s="1"/>
  <c r="J135" i="80" s="1"/>
  <c r="E135" i="81" s="1"/>
  <c r="G135" i="81" s="1"/>
  <c r="J135" i="81" s="1"/>
  <c r="E135" i="82" s="1"/>
  <c r="G135" i="82" s="1"/>
  <c r="J135" i="82" s="1"/>
  <c r="E135" i="83" s="1"/>
  <c r="G135" i="83" s="1"/>
  <c r="J135" i="83" s="1"/>
  <c r="E135" i="84" s="1"/>
  <c r="E135" i="85" s="1"/>
  <c r="E135" i="8"/>
  <c r="E201" i="77"/>
  <c r="G201" i="77" s="1"/>
  <c r="J201" i="77" s="1"/>
  <c r="E201" i="78" s="1"/>
  <c r="G201" i="78" s="1"/>
  <c r="J201" i="78" s="1"/>
  <c r="E201" i="79" s="1"/>
  <c r="G201" i="79" s="1"/>
  <c r="J201" i="79" s="1"/>
  <c r="E201" i="80" s="1"/>
  <c r="G201" i="80" s="1"/>
  <c r="J201" i="80" s="1"/>
  <c r="E201" i="81" s="1"/>
  <c r="G201" i="81" s="1"/>
  <c r="J201" i="81" s="1"/>
  <c r="E201" i="82" s="1"/>
  <c r="G201" i="82" s="1"/>
  <c r="J201" i="82" s="1"/>
  <c r="E201" i="83" s="1"/>
  <c r="G201" i="83" s="1"/>
  <c r="J201" i="83" s="1"/>
  <c r="E201" i="84" s="1"/>
  <c r="E201" i="85" s="1"/>
  <c r="E201" i="8"/>
  <c r="E164" i="77"/>
  <c r="G164" i="77" s="1"/>
  <c r="J164" i="77" s="1"/>
  <c r="E164" i="78" s="1"/>
  <c r="G164" i="78" s="1"/>
  <c r="J164" i="78" s="1"/>
  <c r="E164" i="79" s="1"/>
  <c r="G164" i="79" s="1"/>
  <c r="J164" i="79" s="1"/>
  <c r="E164" i="80" s="1"/>
  <c r="G164" i="80" s="1"/>
  <c r="J164" i="80" s="1"/>
  <c r="E164" i="81" s="1"/>
  <c r="G164" i="81" s="1"/>
  <c r="J164" i="81" s="1"/>
  <c r="E164" i="82" s="1"/>
  <c r="G164" i="82" s="1"/>
  <c r="J164" i="82" s="1"/>
  <c r="E164" i="83" s="1"/>
  <c r="G164" i="83" s="1"/>
  <c r="J164" i="83" s="1"/>
  <c r="E164" i="84" s="1"/>
  <c r="E164" i="85" s="1"/>
  <c r="E164" i="8"/>
  <c r="E73" i="77"/>
  <c r="G73" i="77" s="1"/>
  <c r="J73" i="77" s="1"/>
  <c r="E73" i="78" s="1"/>
  <c r="G73" i="78" s="1"/>
  <c r="J73" i="78" s="1"/>
  <c r="E73" i="79" s="1"/>
  <c r="G73" i="79" s="1"/>
  <c r="J73" i="79" s="1"/>
  <c r="E73" i="80" s="1"/>
  <c r="G73" i="80" s="1"/>
  <c r="J73" i="80" s="1"/>
  <c r="E73" i="81" s="1"/>
  <c r="G73" i="81" s="1"/>
  <c r="J73" i="81" s="1"/>
  <c r="E73" i="82" s="1"/>
  <c r="G73" i="82" s="1"/>
  <c r="J73" i="82" s="1"/>
  <c r="E73" i="83" s="1"/>
  <c r="G73" i="83" s="1"/>
  <c r="J73" i="83" s="1"/>
  <c r="E73" i="84" s="1"/>
  <c r="E73" i="85" s="1"/>
  <c r="E73" i="8"/>
  <c r="E77" i="77"/>
  <c r="G77" i="77" s="1"/>
  <c r="J77" i="77" s="1"/>
  <c r="E77" i="78" s="1"/>
  <c r="G77" i="78" s="1"/>
  <c r="J77" i="78" s="1"/>
  <c r="E77" i="79" s="1"/>
  <c r="G77" i="79" s="1"/>
  <c r="J77" i="79" s="1"/>
  <c r="E77" i="80" s="1"/>
  <c r="G77" i="80" s="1"/>
  <c r="J77" i="80" s="1"/>
  <c r="E77" i="81" s="1"/>
  <c r="G77" i="81" s="1"/>
  <c r="J77" i="81" s="1"/>
  <c r="E77" i="82" s="1"/>
  <c r="G77" i="82" s="1"/>
  <c r="J77" i="82" s="1"/>
  <c r="E77" i="83" s="1"/>
  <c r="G77" i="83" s="1"/>
  <c r="J77" i="83" s="1"/>
  <c r="E77" i="84" s="1"/>
  <c r="E77" i="85" s="1"/>
  <c r="E77" i="8"/>
  <c r="E90" i="77"/>
  <c r="G90" i="77" s="1"/>
  <c r="J90" i="77" s="1"/>
  <c r="E90" i="78" s="1"/>
  <c r="G90" i="78" s="1"/>
  <c r="J90" i="78" s="1"/>
  <c r="E90" i="79" s="1"/>
  <c r="G90" i="79" s="1"/>
  <c r="J90" i="79" s="1"/>
  <c r="E90" i="80" s="1"/>
  <c r="G90" i="80" s="1"/>
  <c r="J90" i="80" s="1"/>
  <c r="E90" i="81" s="1"/>
  <c r="G90" i="81" s="1"/>
  <c r="J90" i="81" s="1"/>
  <c r="E90" i="82" s="1"/>
  <c r="G90" i="82" s="1"/>
  <c r="J90" i="82" s="1"/>
  <c r="E90" i="83" s="1"/>
  <c r="G90" i="83" s="1"/>
  <c r="J90" i="83" s="1"/>
  <c r="E90" i="84" s="1"/>
  <c r="E90" i="85" s="1"/>
  <c r="E90" i="8"/>
  <c r="E86" i="77"/>
  <c r="G86" i="77" s="1"/>
  <c r="J86" i="77" s="1"/>
  <c r="E86" i="78" s="1"/>
  <c r="G86" i="78" s="1"/>
  <c r="J86" i="78" s="1"/>
  <c r="E86" i="79" s="1"/>
  <c r="G86" i="79" s="1"/>
  <c r="J86" i="79" s="1"/>
  <c r="E86" i="80" s="1"/>
  <c r="G86" i="80" s="1"/>
  <c r="J86" i="80" s="1"/>
  <c r="E86" i="81" s="1"/>
  <c r="G86" i="81" s="1"/>
  <c r="J86" i="81" s="1"/>
  <c r="E86" i="82" s="1"/>
  <c r="G86" i="82" s="1"/>
  <c r="J86" i="82" s="1"/>
  <c r="E86" i="83" s="1"/>
  <c r="G86" i="83" s="1"/>
  <c r="J86" i="83" s="1"/>
  <c r="E86" i="84" s="1"/>
  <c r="E86" i="85" s="1"/>
  <c r="E86" i="8"/>
  <c r="E147" i="77"/>
  <c r="G147" i="77" s="1"/>
  <c r="J147" i="77" s="1"/>
  <c r="E147" i="78" s="1"/>
  <c r="G147" i="78" s="1"/>
  <c r="J147" i="78" s="1"/>
  <c r="E147" i="79" s="1"/>
  <c r="G147" i="79" s="1"/>
  <c r="J147" i="79" s="1"/>
  <c r="E147" i="80" s="1"/>
  <c r="G147" i="80" s="1"/>
  <c r="J147" i="80" s="1"/>
  <c r="E147" i="81" s="1"/>
  <c r="G147" i="81" s="1"/>
  <c r="J147" i="81" s="1"/>
  <c r="E147" i="82" s="1"/>
  <c r="G147" i="82" s="1"/>
  <c r="J147" i="82" s="1"/>
  <c r="E147" i="83" s="1"/>
  <c r="G147" i="83" s="1"/>
  <c r="J147" i="83" s="1"/>
  <c r="E147" i="84" s="1"/>
  <c r="E147" i="85" s="1"/>
  <c r="E147" i="8"/>
  <c r="E153" i="77"/>
  <c r="G153" i="77" s="1"/>
  <c r="J153" i="77" s="1"/>
  <c r="E153" i="78" s="1"/>
  <c r="G153" i="78" s="1"/>
  <c r="J153" i="78" s="1"/>
  <c r="E153" i="79" s="1"/>
  <c r="G153" i="79" s="1"/>
  <c r="J153" i="79" s="1"/>
  <c r="E153" i="80" s="1"/>
  <c r="G153" i="80" s="1"/>
  <c r="J153" i="80" s="1"/>
  <c r="E153" i="81" s="1"/>
  <c r="G153" i="81" s="1"/>
  <c r="J153" i="81" s="1"/>
  <c r="E153" i="82" s="1"/>
  <c r="G153" i="82" s="1"/>
  <c r="J153" i="82" s="1"/>
  <c r="E153" i="83" s="1"/>
  <c r="G153" i="83" s="1"/>
  <c r="J153" i="83" s="1"/>
  <c r="E153" i="84" s="1"/>
  <c r="E153" i="85" s="1"/>
  <c r="E153" i="8"/>
  <c r="E27" i="77"/>
  <c r="G27" i="77" s="1"/>
  <c r="J27" i="77" s="1"/>
  <c r="E27" i="78" s="1"/>
  <c r="G27" i="78" s="1"/>
  <c r="J27" i="78" s="1"/>
  <c r="E27" i="79" s="1"/>
  <c r="G27" i="79" s="1"/>
  <c r="J27" i="79" s="1"/>
  <c r="E27" i="80" s="1"/>
  <c r="G27" i="80" s="1"/>
  <c r="J27" i="80" s="1"/>
  <c r="E27" i="81" s="1"/>
  <c r="G27" i="81" s="1"/>
  <c r="J27" i="81" s="1"/>
  <c r="E27" i="82" s="1"/>
  <c r="G27" i="82" s="1"/>
  <c r="J27" i="82" s="1"/>
  <c r="E27" i="83" s="1"/>
  <c r="G27" i="83" s="1"/>
  <c r="J27" i="83" s="1"/>
  <c r="E27" i="84" s="1"/>
  <c r="E27" i="85" s="1"/>
  <c r="E27" i="8"/>
  <c r="E29" i="77"/>
  <c r="G29" i="77" s="1"/>
  <c r="J29" i="77" s="1"/>
  <c r="E29" i="78" s="1"/>
  <c r="G29" i="78" s="1"/>
  <c r="J29" i="78" s="1"/>
  <c r="E29" i="79" s="1"/>
  <c r="G29" i="79" s="1"/>
  <c r="J29" i="79" s="1"/>
  <c r="E29" i="80" s="1"/>
  <c r="G29" i="80" s="1"/>
  <c r="J29" i="80" s="1"/>
  <c r="E29" i="81" s="1"/>
  <c r="G29" i="81" s="1"/>
  <c r="J29" i="81" s="1"/>
  <c r="E29" i="82" s="1"/>
  <c r="G29" i="82" s="1"/>
  <c r="J29" i="82" s="1"/>
  <c r="E29" i="83" s="1"/>
  <c r="G29" i="83" s="1"/>
  <c r="J29" i="83" s="1"/>
  <c r="E29" i="84" s="1"/>
  <c r="E29" i="85" s="1"/>
  <c r="E29" i="8"/>
  <c r="E143" i="77"/>
  <c r="G143" i="77" s="1"/>
  <c r="J143" i="77" s="1"/>
  <c r="E143" i="78" s="1"/>
  <c r="G143" i="78" s="1"/>
  <c r="J143" i="78" s="1"/>
  <c r="E143" i="79" s="1"/>
  <c r="G143" i="79" s="1"/>
  <c r="J143" i="79" s="1"/>
  <c r="E143" i="80" s="1"/>
  <c r="G143" i="80" s="1"/>
  <c r="J143" i="80" s="1"/>
  <c r="E143" i="81" s="1"/>
  <c r="G143" i="81" s="1"/>
  <c r="J143" i="81" s="1"/>
  <c r="E143" i="82" s="1"/>
  <c r="G143" i="82" s="1"/>
  <c r="J143" i="82" s="1"/>
  <c r="E143" i="83" s="1"/>
  <c r="G143" i="83" s="1"/>
  <c r="J143" i="83" s="1"/>
  <c r="E143" i="84" s="1"/>
  <c r="E143" i="85" s="1"/>
  <c r="E143" i="8"/>
  <c r="E52" i="77"/>
  <c r="G52" i="77" s="1"/>
  <c r="J52" i="77" s="1"/>
  <c r="E52" i="78" s="1"/>
  <c r="G52" i="78" s="1"/>
  <c r="J52" i="78" s="1"/>
  <c r="E52" i="79" s="1"/>
  <c r="G52" i="79" s="1"/>
  <c r="J52" i="79" s="1"/>
  <c r="E52" i="80" s="1"/>
  <c r="G52" i="80" s="1"/>
  <c r="J52" i="80" s="1"/>
  <c r="E52" i="81" s="1"/>
  <c r="G52" i="81" s="1"/>
  <c r="J52" i="81" s="1"/>
  <c r="E52" i="82" s="1"/>
  <c r="G52" i="82" s="1"/>
  <c r="J52" i="82" s="1"/>
  <c r="E52" i="83" s="1"/>
  <c r="G52" i="83" s="1"/>
  <c r="J52" i="83" s="1"/>
  <c r="E52" i="84" s="1"/>
  <c r="E52" i="85" s="1"/>
  <c r="E52" i="8"/>
  <c r="E93" i="77"/>
  <c r="G93" i="77" s="1"/>
  <c r="J93" i="77" s="1"/>
  <c r="E93" i="78" s="1"/>
  <c r="G93" i="78" s="1"/>
  <c r="J93" i="78" s="1"/>
  <c r="E93" i="79" s="1"/>
  <c r="G93" i="79" s="1"/>
  <c r="J93" i="79" s="1"/>
  <c r="E93" i="80" s="1"/>
  <c r="G93" i="80" s="1"/>
  <c r="J93" i="80" s="1"/>
  <c r="E93" i="81" s="1"/>
  <c r="G93" i="81" s="1"/>
  <c r="J93" i="81" s="1"/>
  <c r="E93" i="82" s="1"/>
  <c r="G93" i="82" s="1"/>
  <c r="J93" i="82" s="1"/>
  <c r="E93" i="83" s="1"/>
  <c r="G93" i="83" s="1"/>
  <c r="J93" i="83" s="1"/>
  <c r="E93" i="84" s="1"/>
  <c r="E93" i="85" s="1"/>
  <c r="E93" i="8"/>
  <c r="E126" i="77"/>
  <c r="G126" i="77" s="1"/>
  <c r="J126" i="77" s="1"/>
  <c r="E126" i="78" s="1"/>
  <c r="G126" i="78" s="1"/>
  <c r="J126" i="78" s="1"/>
  <c r="E126" i="79" s="1"/>
  <c r="G126" i="79" s="1"/>
  <c r="J126" i="79" s="1"/>
  <c r="E126" i="80" s="1"/>
  <c r="G126" i="80" s="1"/>
  <c r="J126" i="80" s="1"/>
  <c r="E126" i="81" s="1"/>
  <c r="G126" i="81" s="1"/>
  <c r="J126" i="81" s="1"/>
  <c r="E126" i="82" s="1"/>
  <c r="G126" i="82" s="1"/>
  <c r="J126" i="82" s="1"/>
  <c r="E126" i="83" s="1"/>
  <c r="G126" i="83" s="1"/>
  <c r="J126" i="83" s="1"/>
  <c r="E126" i="84" s="1"/>
  <c r="E126" i="85" s="1"/>
  <c r="E126" i="8"/>
  <c r="E58" i="77"/>
  <c r="G58" i="77" s="1"/>
  <c r="J58" i="77" s="1"/>
  <c r="E58" i="78" s="1"/>
  <c r="G58" i="78" s="1"/>
  <c r="J58" i="78" s="1"/>
  <c r="E58" i="79" s="1"/>
  <c r="G58" i="79" s="1"/>
  <c r="J58" i="79" s="1"/>
  <c r="E58" i="80" s="1"/>
  <c r="G58" i="80" s="1"/>
  <c r="J58" i="80" s="1"/>
  <c r="E58" i="81" s="1"/>
  <c r="G58" i="81" s="1"/>
  <c r="J58" i="81" s="1"/>
  <c r="E58" i="82" s="1"/>
  <c r="G58" i="82" s="1"/>
  <c r="J58" i="82" s="1"/>
  <c r="E58" i="83" s="1"/>
  <c r="G58" i="83" s="1"/>
  <c r="J58" i="83" s="1"/>
  <c r="E58" i="84" s="1"/>
  <c r="E58" i="85" s="1"/>
  <c r="E58" i="8"/>
  <c r="E211" i="77"/>
  <c r="G211" i="77" s="1"/>
  <c r="J211" i="77" s="1"/>
  <c r="E211" i="78" s="1"/>
  <c r="G211" i="78" s="1"/>
  <c r="J211" i="78" s="1"/>
  <c r="E211" i="79" s="1"/>
  <c r="G211" i="79" s="1"/>
  <c r="J211" i="79" s="1"/>
  <c r="E211" i="80" s="1"/>
  <c r="G211" i="80" s="1"/>
  <c r="J211" i="80" s="1"/>
  <c r="E211" i="81" s="1"/>
  <c r="G211" i="81" s="1"/>
  <c r="J211" i="81" s="1"/>
  <c r="E211" i="82" s="1"/>
  <c r="G211" i="82" s="1"/>
  <c r="J211" i="82" s="1"/>
  <c r="E211" i="83" s="1"/>
  <c r="G211" i="83" s="1"/>
  <c r="J211" i="83" s="1"/>
  <c r="E211" i="84" s="1"/>
  <c r="E211" i="85" s="1"/>
  <c r="E211" i="8"/>
  <c r="E165" i="77"/>
  <c r="G165" i="77" s="1"/>
  <c r="J165" i="77" s="1"/>
  <c r="E165" i="78" s="1"/>
  <c r="G165" i="78" s="1"/>
  <c r="J165" i="78" s="1"/>
  <c r="E165" i="79" s="1"/>
  <c r="G165" i="79" s="1"/>
  <c r="J165" i="79" s="1"/>
  <c r="E165" i="80" s="1"/>
  <c r="G165" i="80" s="1"/>
  <c r="J165" i="80" s="1"/>
  <c r="E165" i="81" s="1"/>
  <c r="G165" i="81" s="1"/>
  <c r="J165" i="81" s="1"/>
  <c r="E165" i="82" s="1"/>
  <c r="G165" i="82" s="1"/>
  <c r="J165" i="82" s="1"/>
  <c r="E165" i="83" s="1"/>
  <c r="G165" i="83" s="1"/>
  <c r="J165" i="83" s="1"/>
  <c r="E165" i="84" s="1"/>
  <c r="E165" i="85" s="1"/>
  <c r="E165" i="8"/>
  <c r="E41" i="77"/>
  <c r="G41" i="77" s="1"/>
  <c r="J41" i="77" s="1"/>
  <c r="E41" i="78" s="1"/>
  <c r="G41" i="78" s="1"/>
  <c r="J41" i="78" s="1"/>
  <c r="E41" i="79" s="1"/>
  <c r="G41" i="79" s="1"/>
  <c r="J41" i="79" s="1"/>
  <c r="E41" i="80" s="1"/>
  <c r="G41" i="80" s="1"/>
  <c r="J41" i="80" s="1"/>
  <c r="E41" i="81" s="1"/>
  <c r="G41" i="81" s="1"/>
  <c r="J41" i="81" s="1"/>
  <c r="E41" i="82" s="1"/>
  <c r="G41" i="82" s="1"/>
  <c r="J41" i="82" s="1"/>
  <c r="E41" i="83" s="1"/>
  <c r="G41" i="83" s="1"/>
  <c r="J41" i="83" s="1"/>
  <c r="E41" i="84" s="1"/>
  <c r="E41" i="85" s="1"/>
  <c r="E41" i="8"/>
  <c r="E215" i="77"/>
  <c r="G215" i="77" s="1"/>
  <c r="J215" i="77" s="1"/>
  <c r="E215" i="78" s="1"/>
  <c r="G215" i="78" s="1"/>
  <c r="J215" i="78" s="1"/>
  <c r="E215" i="79" s="1"/>
  <c r="G215" i="79" s="1"/>
  <c r="J215" i="79" s="1"/>
  <c r="E215" i="80" s="1"/>
  <c r="G215" i="80" s="1"/>
  <c r="J215" i="80" s="1"/>
  <c r="E215" i="81" s="1"/>
  <c r="G215" i="81" s="1"/>
  <c r="J215" i="81" s="1"/>
  <c r="E215" i="82" s="1"/>
  <c r="G215" i="82" s="1"/>
  <c r="J215" i="82" s="1"/>
  <c r="E215" i="83" s="1"/>
  <c r="G215" i="83" s="1"/>
  <c r="J215" i="83" s="1"/>
  <c r="E215" i="84" s="1"/>
  <c r="E215" i="85" s="1"/>
  <c r="E215" i="8"/>
  <c r="E22" i="77"/>
  <c r="G22" i="77" s="1"/>
  <c r="J22" i="77" s="1"/>
  <c r="E22" i="78" s="1"/>
  <c r="G22" i="78" s="1"/>
  <c r="J22" i="78" s="1"/>
  <c r="E22" i="79" s="1"/>
  <c r="G22" i="79" s="1"/>
  <c r="J22" i="79" s="1"/>
  <c r="E22" i="80" s="1"/>
  <c r="G22" i="80" s="1"/>
  <c r="J22" i="80" s="1"/>
  <c r="E22" i="81" s="1"/>
  <c r="G22" i="81" s="1"/>
  <c r="J22" i="81" s="1"/>
  <c r="E22" i="82" s="1"/>
  <c r="G22" i="82" s="1"/>
  <c r="J22" i="82" s="1"/>
  <c r="E22" i="83" s="1"/>
  <c r="G22" i="83" s="1"/>
  <c r="J22" i="83" s="1"/>
  <c r="E22" i="84" s="1"/>
  <c r="E22" i="85" s="1"/>
  <c r="E22" i="8"/>
  <c r="E223" i="77"/>
  <c r="G223" i="77" s="1"/>
  <c r="J223" i="77" s="1"/>
  <c r="E223" i="78" s="1"/>
  <c r="G223" i="78" s="1"/>
  <c r="J223" i="78" s="1"/>
  <c r="E223" i="79" s="1"/>
  <c r="G223" i="79" s="1"/>
  <c r="J223" i="79" s="1"/>
  <c r="E223" i="80" s="1"/>
  <c r="G223" i="80" s="1"/>
  <c r="J223" i="80" s="1"/>
  <c r="E223" i="81" s="1"/>
  <c r="G223" i="81" s="1"/>
  <c r="J223" i="81" s="1"/>
  <c r="E223" i="82" s="1"/>
  <c r="G223" i="82" s="1"/>
  <c r="J223" i="82" s="1"/>
  <c r="E223" i="83" s="1"/>
  <c r="G223" i="83" s="1"/>
  <c r="J223" i="83" s="1"/>
  <c r="E223" i="84" s="1"/>
  <c r="E223" i="85" s="1"/>
  <c r="E223" i="8"/>
  <c r="E21" i="77"/>
  <c r="G21" i="77" s="1"/>
  <c r="J21" i="77" s="1"/>
  <c r="E21" i="78" s="1"/>
  <c r="G21" i="78" s="1"/>
  <c r="J21" i="78" s="1"/>
  <c r="E21" i="79" s="1"/>
  <c r="G21" i="79" s="1"/>
  <c r="J21" i="79" s="1"/>
  <c r="E21" i="80" s="1"/>
  <c r="G21" i="80" s="1"/>
  <c r="J21" i="80" s="1"/>
  <c r="E21" i="81" s="1"/>
  <c r="G21" i="81" s="1"/>
  <c r="J21" i="81" s="1"/>
  <c r="E21" i="82" s="1"/>
  <c r="G21" i="82" s="1"/>
  <c r="J21" i="82" s="1"/>
  <c r="E21" i="83" s="1"/>
  <c r="G21" i="83" s="1"/>
  <c r="J21" i="83" s="1"/>
  <c r="E21" i="84" s="1"/>
  <c r="E21" i="85" s="1"/>
  <c r="E21" i="8"/>
  <c r="E151" i="77"/>
  <c r="G151" i="77" s="1"/>
  <c r="J151" i="77" s="1"/>
  <c r="E151" i="78" s="1"/>
  <c r="G151" i="78" s="1"/>
  <c r="J151" i="78" s="1"/>
  <c r="E151" i="79" s="1"/>
  <c r="G151" i="79" s="1"/>
  <c r="J151" i="79" s="1"/>
  <c r="E151" i="80" s="1"/>
  <c r="G151" i="80" s="1"/>
  <c r="J151" i="80" s="1"/>
  <c r="E151" i="81" s="1"/>
  <c r="G151" i="81" s="1"/>
  <c r="J151" i="81" s="1"/>
  <c r="E151" i="82" s="1"/>
  <c r="G151" i="82" s="1"/>
  <c r="J151" i="82" s="1"/>
  <c r="E151" i="83" s="1"/>
  <c r="G151" i="83" s="1"/>
  <c r="J151" i="83" s="1"/>
  <c r="E151" i="84" s="1"/>
  <c r="E151" i="85" s="1"/>
  <c r="E151" i="8"/>
  <c r="E46" i="77"/>
  <c r="G46" i="77" s="1"/>
  <c r="J46" i="77" s="1"/>
  <c r="E46" i="78" s="1"/>
  <c r="G46" i="78" s="1"/>
  <c r="J46" i="78" s="1"/>
  <c r="E46" i="79" s="1"/>
  <c r="G46" i="79" s="1"/>
  <c r="J46" i="79" s="1"/>
  <c r="E46" i="80" s="1"/>
  <c r="G46" i="80" s="1"/>
  <c r="J46" i="80" s="1"/>
  <c r="E46" i="81" s="1"/>
  <c r="G46" i="81" s="1"/>
  <c r="J46" i="81" s="1"/>
  <c r="E46" i="82" s="1"/>
  <c r="G46" i="82" s="1"/>
  <c r="J46" i="82" s="1"/>
  <c r="E46" i="83" s="1"/>
  <c r="G46" i="83" s="1"/>
  <c r="J46" i="83" s="1"/>
  <c r="E46" i="84" s="1"/>
  <c r="E46" i="85" s="1"/>
  <c r="E46" i="8"/>
  <c r="E198" i="77"/>
  <c r="G198" i="77" s="1"/>
  <c r="J198" i="77" s="1"/>
  <c r="E198" i="78" s="1"/>
  <c r="G198" i="78" s="1"/>
  <c r="J198" i="78" s="1"/>
  <c r="E198" i="79" s="1"/>
  <c r="G198" i="79" s="1"/>
  <c r="J198" i="79" s="1"/>
  <c r="E198" i="80" s="1"/>
  <c r="G198" i="80" s="1"/>
  <c r="J198" i="80" s="1"/>
  <c r="E198" i="81" s="1"/>
  <c r="G198" i="81" s="1"/>
  <c r="J198" i="81" s="1"/>
  <c r="E198" i="82" s="1"/>
  <c r="G198" i="82" s="1"/>
  <c r="J198" i="82" s="1"/>
  <c r="E198" i="83" s="1"/>
  <c r="G198" i="83" s="1"/>
  <c r="J198" i="83" s="1"/>
  <c r="E198" i="84" s="1"/>
  <c r="E198" i="85" s="1"/>
  <c r="E198" i="8"/>
  <c r="E63" i="77"/>
  <c r="G63" i="77" s="1"/>
  <c r="J63" i="77" s="1"/>
  <c r="E63" i="78" s="1"/>
  <c r="G63" i="78" s="1"/>
  <c r="J63" i="78" s="1"/>
  <c r="E63" i="79" s="1"/>
  <c r="G63" i="79" s="1"/>
  <c r="J63" i="79" s="1"/>
  <c r="E63" i="80" s="1"/>
  <c r="G63" i="80" s="1"/>
  <c r="J63" i="80" s="1"/>
  <c r="E63" i="81" s="1"/>
  <c r="G63" i="81" s="1"/>
  <c r="J63" i="81" s="1"/>
  <c r="E63" i="82" s="1"/>
  <c r="G63" i="82" s="1"/>
  <c r="J63" i="82" s="1"/>
  <c r="E63" i="83" s="1"/>
  <c r="G63" i="83" s="1"/>
  <c r="J63" i="83" s="1"/>
  <c r="E63" i="84" s="1"/>
  <c r="E63" i="85" s="1"/>
  <c r="E63" i="8"/>
  <c r="E210" i="77"/>
  <c r="G210" i="77" s="1"/>
  <c r="J210" i="77" s="1"/>
  <c r="E210" i="78" s="1"/>
  <c r="G210" i="78" s="1"/>
  <c r="J210" i="78" s="1"/>
  <c r="E210" i="79" s="1"/>
  <c r="G210" i="79" s="1"/>
  <c r="J210" i="79" s="1"/>
  <c r="E210" i="80" s="1"/>
  <c r="G210" i="80" s="1"/>
  <c r="J210" i="80" s="1"/>
  <c r="E210" i="81" s="1"/>
  <c r="G210" i="81" s="1"/>
  <c r="J210" i="81" s="1"/>
  <c r="E210" i="82" s="1"/>
  <c r="G210" i="82" s="1"/>
  <c r="J210" i="82" s="1"/>
  <c r="E210" i="83" s="1"/>
  <c r="G210" i="83" s="1"/>
  <c r="J210" i="83" s="1"/>
  <c r="E210" i="84" s="1"/>
  <c r="E210" i="85" s="1"/>
  <c r="E210" i="8"/>
  <c r="E28" i="77"/>
  <c r="G28" i="77" s="1"/>
  <c r="J28" i="77" s="1"/>
  <c r="E28" i="78" s="1"/>
  <c r="G28" i="78" s="1"/>
  <c r="J28" i="78" s="1"/>
  <c r="E28" i="79" s="1"/>
  <c r="G28" i="79" s="1"/>
  <c r="J28" i="79" s="1"/>
  <c r="E28" i="80" s="1"/>
  <c r="G28" i="80" s="1"/>
  <c r="J28" i="80" s="1"/>
  <c r="E28" i="81" s="1"/>
  <c r="G28" i="81" s="1"/>
  <c r="J28" i="81" s="1"/>
  <c r="E28" i="82" s="1"/>
  <c r="G28" i="82" s="1"/>
  <c r="J28" i="82" s="1"/>
  <c r="E28" i="83" s="1"/>
  <c r="G28" i="83" s="1"/>
  <c r="J28" i="83" s="1"/>
  <c r="E28" i="84" s="1"/>
  <c r="E28" i="85" s="1"/>
  <c r="E28" i="8"/>
  <c r="E33" i="77"/>
  <c r="G33" i="77" s="1"/>
  <c r="J33" i="77" s="1"/>
  <c r="E33" i="78" s="1"/>
  <c r="G33" i="78" s="1"/>
  <c r="J33" i="78" s="1"/>
  <c r="E33" i="79" s="1"/>
  <c r="G33" i="79" s="1"/>
  <c r="J33" i="79" s="1"/>
  <c r="E33" i="80" s="1"/>
  <c r="G33" i="80" s="1"/>
  <c r="J33" i="80" s="1"/>
  <c r="E33" i="81" s="1"/>
  <c r="G33" i="81" s="1"/>
  <c r="J33" i="81" s="1"/>
  <c r="E33" i="82" s="1"/>
  <c r="G33" i="82" s="1"/>
  <c r="J33" i="82" s="1"/>
  <c r="E33" i="83" s="1"/>
  <c r="G33" i="83" s="1"/>
  <c r="J33" i="83" s="1"/>
  <c r="E33" i="84" s="1"/>
  <c r="E33" i="85" s="1"/>
  <c r="E33" i="8"/>
  <c r="E75" i="77"/>
  <c r="G75" i="77" s="1"/>
  <c r="J75" i="77" s="1"/>
  <c r="E75" i="78" s="1"/>
  <c r="G75" i="78" s="1"/>
  <c r="J75" i="78" s="1"/>
  <c r="E75" i="79" s="1"/>
  <c r="G75" i="79" s="1"/>
  <c r="J75" i="79" s="1"/>
  <c r="E75" i="80" s="1"/>
  <c r="G75" i="80" s="1"/>
  <c r="J75" i="80" s="1"/>
  <c r="E75" i="81" s="1"/>
  <c r="G75" i="81" s="1"/>
  <c r="J75" i="81" s="1"/>
  <c r="E75" i="82" s="1"/>
  <c r="G75" i="82" s="1"/>
  <c r="J75" i="82" s="1"/>
  <c r="E75" i="83" s="1"/>
  <c r="G75" i="83" s="1"/>
  <c r="J75" i="83" s="1"/>
  <c r="E75" i="84" s="1"/>
  <c r="E75" i="85" s="1"/>
  <c r="E75" i="8"/>
  <c r="E37" i="77"/>
  <c r="G37" i="77" s="1"/>
  <c r="J37" i="77" s="1"/>
  <c r="E37" i="78" s="1"/>
  <c r="G37" i="78" s="1"/>
  <c r="J37" i="78" s="1"/>
  <c r="E37" i="79" s="1"/>
  <c r="G37" i="79" s="1"/>
  <c r="J37" i="79" s="1"/>
  <c r="E37" i="80" s="1"/>
  <c r="G37" i="80" s="1"/>
  <c r="J37" i="80" s="1"/>
  <c r="E37" i="81" s="1"/>
  <c r="G37" i="81" s="1"/>
  <c r="J37" i="81" s="1"/>
  <c r="E37" i="82" s="1"/>
  <c r="G37" i="82" s="1"/>
  <c r="J37" i="82" s="1"/>
  <c r="E37" i="83" s="1"/>
  <c r="G37" i="83" s="1"/>
  <c r="J37" i="83" s="1"/>
  <c r="E37" i="84" s="1"/>
  <c r="E37" i="85" s="1"/>
  <c r="E37" i="8"/>
  <c r="E97" i="77"/>
  <c r="G97" i="77" s="1"/>
  <c r="J97" i="77" s="1"/>
  <c r="E97" i="78" s="1"/>
  <c r="G97" i="78" s="1"/>
  <c r="J97" i="78" s="1"/>
  <c r="E97" i="79" s="1"/>
  <c r="G97" i="79" s="1"/>
  <c r="J97" i="79" s="1"/>
  <c r="E97" i="80" s="1"/>
  <c r="G97" i="80" s="1"/>
  <c r="J97" i="80" s="1"/>
  <c r="E97" i="81" s="1"/>
  <c r="G97" i="81" s="1"/>
  <c r="J97" i="81" s="1"/>
  <c r="E97" i="82" s="1"/>
  <c r="G97" i="82" s="1"/>
  <c r="J97" i="82" s="1"/>
  <c r="E97" i="83" s="1"/>
  <c r="G97" i="83" s="1"/>
  <c r="J97" i="83" s="1"/>
  <c r="E97" i="84" s="1"/>
  <c r="E97" i="85" s="1"/>
  <c r="E97" i="8"/>
  <c r="E60" i="77"/>
  <c r="G60" i="77" s="1"/>
  <c r="J60" i="77" s="1"/>
  <c r="E60" i="78" s="1"/>
  <c r="G60" i="78" s="1"/>
  <c r="J60" i="78" s="1"/>
  <c r="E60" i="79" s="1"/>
  <c r="G60" i="79" s="1"/>
  <c r="J60" i="79" s="1"/>
  <c r="E60" i="80" s="1"/>
  <c r="G60" i="80" s="1"/>
  <c r="J60" i="80" s="1"/>
  <c r="E60" i="81" s="1"/>
  <c r="G60" i="81" s="1"/>
  <c r="J60" i="81" s="1"/>
  <c r="E60" i="82" s="1"/>
  <c r="G60" i="82" s="1"/>
  <c r="J60" i="82" s="1"/>
  <c r="E60" i="83" s="1"/>
  <c r="G60" i="83" s="1"/>
  <c r="J60" i="83" s="1"/>
  <c r="E60" i="84" s="1"/>
  <c r="E60" i="85" s="1"/>
  <c r="E60" i="8"/>
  <c r="E66" i="77"/>
  <c r="G66" i="77" s="1"/>
  <c r="J66" i="77" s="1"/>
  <c r="E66" i="78" s="1"/>
  <c r="G66" i="78" s="1"/>
  <c r="J66" i="78" s="1"/>
  <c r="E66" i="79" s="1"/>
  <c r="G66" i="79" s="1"/>
  <c r="J66" i="79" s="1"/>
  <c r="E66" i="80" s="1"/>
  <c r="G66" i="80" s="1"/>
  <c r="J66" i="80" s="1"/>
  <c r="E66" i="81" s="1"/>
  <c r="G66" i="81" s="1"/>
  <c r="J66" i="81" s="1"/>
  <c r="E66" i="82" s="1"/>
  <c r="G66" i="82" s="1"/>
  <c r="J66" i="82" s="1"/>
  <c r="E66" i="83" s="1"/>
  <c r="G66" i="83" s="1"/>
  <c r="J66" i="83" s="1"/>
  <c r="E66" i="84" s="1"/>
  <c r="E66" i="85" s="1"/>
  <c r="E66" i="8"/>
  <c r="E92" i="77"/>
  <c r="G92" i="77" s="1"/>
  <c r="J92" i="77" s="1"/>
  <c r="E92" i="78" s="1"/>
  <c r="G92" i="78" s="1"/>
  <c r="J92" i="78" s="1"/>
  <c r="E92" i="79" s="1"/>
  <c r="G92" i="79" s="1"/>
  <c r="J92" i="79" s="1"/>
  <c r="E92" i="80" s="1"/>
  <c r="G92" i="80" s="1"/>
  <c r="J92" i="80" s="1"/>
  <c r="E92" i="81" s="1"/>
  <c r="G92" i="81" s="1"/>
  <c r="J92" i="81" s="1"/>
  <c r="E92" i="82" s="1"/>
  <c r="G92" i="82" s="1"/>
  <c r="J92" i="82" s="1"/>
  <c r="E92" i="83" s="1"/>
  <c r="G92" i="83" s="1"/>
  <c r="J92" i="83" s="1"/>
  <c r="E92" i="84" s="1"/>
  <c r="E92" i="85" s="1"/>
  <c r="E92" i="8"/>
  <c r="E78" i="77"/>
  <c r="G78" i="77" s="1"/>
  <c r="J78" i="77" s="1"/>
  <c r="E78" i="78" s="1"/>
  <c r="G78" i="78" s="1"/>
  <c r="J78" i="78" s="1"/>
  <c r="E78" i="79" s="1"/>
  <c r="G78" i="79" s="1"/>
  <c r="J78" i="79" s="1"/>
  <c r="E78" i="80" s="1"/>
  <c r="G78" i="80" s="1"/>
  <c r="J78" i="80" s="1"/>
  <c r="E78" i="81" s="1"/>
  <c r="G78" i="81" s="1"/>
  <c r="J78" i="81" s="1"/>
  <c r="E78" i="82" s="1"/>
  <c r="G78" i="82" s="1"/>
  <c r="J78" i="82" s="1"/>
  <c r="E78" i="83" s="1"/>
  <c r="G78" i="83" s="1"/>
  <c r="J78" i="83" s="1"/>
  <c r="E78" i="84" s="1"/>
  <c r="E78" i="85" s="1"/>
  <c r="E78" i="8"/>
  <c r="E53" i="77"/>
  <c r="G53" i="77" s="1"/>
  <c r="J53" i="77" s="1"/>
  <c r="E53" i="78" s="1"/>
  <c r="G53" i="78" s="1"/>
  <c r="J53" i="78" s="1"/>
  <c r="E53" i="79" s="1"/>
  <c r="G53" i="79" s="1"/>
  <c r="J53" i="79" s="1"/>
  <c r="E53" i="80" s="1"/>
  <c r="G53" i="80" s="1"/>
  <c r="J53" i="80" s="1"/>
  <c r="E53" i="81" s="1"/>
  <c r="G53" i="81" s="1"/>
  <c r="J53" i="81" s="1"/>
  <c r="E53" i="82" s="1"/>
  <c r="G53" i="82" s="1"/>
  <c r="J53" i="82" s="1"/>
  <c r="E53" i="83" s="1"/>
  <c r="G53" i="83" s="1"/>
  <c r="J53" i="83" s="1"/>
  <c r="E53" i="84" s="1"/>
  <c r="E53" i="85" s="1"/>
  <c r="E53" i="8"/>
  <c r="E208" i="77"/>
  <c r="G208" i="77" s="1"/>
  <c r="J208" i="77" s="1"/>
  <c r="E208" i="78" s="1"/>
  <c r="G208" i="78" s="1"/>
  <c r="J208" i="78" s="1"/>
  <c r="E208" i="79" s="1"/>
  <c r="G208" i="79" s="1"/>
  <c r="J208" i="79" s="1"/>
  <c r="E208" i="80" s="1"/>
  <c r="G208" i="80" s="1"/>
  <c r="J208" i="80" s="1"/>
  <c r="E208" i="81" s="1"/>
  <c r="G208" i="81" s="1"/>
  <c r="J208" i="81" s="1"/>
  <c r="E208" i="82" s="1"/>
  <c r="G208" i="82" s="1"/>
  <c r="J208" i="82" s="1"/>
  <c r="E208" i="83" s="1"/>
  <c r="G208" i="83" s="1"/>
  <c r="J208" i="83" s="1"/>
  <c r="E208" i="84" s="1"/>
  <c r="E208" i="85" s="1"/>
  <c r="E208" i="8"/>
  <c r="E71" i="77"/>
  <c r="G71" i="77" s="1"/>
  <c r="J71" i="77" s="1"/>
  <c r="E71" i="78" s="1"/>
  <c r="G71" i="78" s="1"/>
  <c r="J71" i="78" s="1"/>
  <c r="E71" i="79" s="1"/>
  <c r="G71" i="79" s="1"/>
  <c r="J71" i="79" s="1"/>
  <c r="E71" i="80" s="1"/>
  <c r="G71" i="80" s="1"/>
  <c r="J71" i="80" s="1"/>
  <c r="E71" i="81" s="1"/>
  <c r="G71" i="81" s="1"/>
  <c r="J71" i="81" s="1"/>
  <c r="E71" i="82" s="1"/>
  <c r="G71" i="82" s="1"/>
  <c r="J71" i="82" s="1"/>
  <c r="E71" i="83" s="1"/>
  <c r="G71" i="83" s="1"/>
  <c r="J71" i="83" s="1"/>
  <c r="E71" i="84" s="1"/>
  <c r="E71" i="85" s="1"/>
  <c r="E71" i="8"/>
  <c r="E79" i="77"/>
  <c r="G79" i="77" s="1"/>
  <c r="J79" i="77" s="1"/>
  <c r="E79" i="78" s="1"/>
  <c r="G79" i="78" s="1"/>
  <c r="J79" i="78" s="1"/>
  <c r="E79" i="79" s="1"/>
  <c r="G79" i="79" s="1"/>
  <c r="J79" i="79" s="1"/>
  <c r="E79" i="80" s="1"/>
  <c r="G79" i="80" s="1"/>
  <c r="J79" i="80" s="1"/>
  <c r="E79" i="81" s="1"/>
  <c r="G79" i="81" s="1"/>
  <c r="J79" i="81" s="1"/>
  <c r="E79" i="82" s="1"/>
  <c r="G79" i="82" s="1"/>
  <c r="J79" i="82" s="1"/>
  <c r="E79" i="83" s="1"/>
  <c r="G79" i="83" s="1"/>
  <c r="J79" i="83" s="1"/>
  <c r="E79" i="84" s="1"/>
  <c r="E79" i="85" s="1"/>
  <c r="E79" i="8"/>
  <c r="E224" i="77"/>
  <c r="G224" i="77" s="1"/>
  <c r="J224" i="77" s="1"/>
  <c r="E224" i="78" s="1"/>
  <c r="G224" i="78" s="1"/>
  <c r="J224" i="78" s="1"/>
  <c r="E224" i="79" s="1"/>
  <c r="G224" i="79" s="1"/>
  <c r="J224" i="79" s="1"/>
  <c r="E224" i="80" s="1"/>
  <c r="G224" i="80" s="1"/>
  <c r="J224" i="80" s="1"/>
  <c r="E224" i="81" s="1"/>
  <c r="G224" i="81" s="1"/>
  <c r="J224" i="81" s="1"/>
  <c r="E224" i="82" s="1"/>
  <c r="G224" i="82" s="1"/>
  <c r="J224" i="82" s="1"/>
  <c r="E224" i="83" s="1"/>
  <c r="G224" i="83" s="1"/>
  <c r="J224" i="83" s="1"/>
  <c r="E224" i="84" s="1"/>
  <c r="E224" i="85" s="1"/>
  <c r="E224" i="8"/>
  <c r="E23" i="77"/>
  <c r="G23" i="77" s="1"/>
  <c r="J23" i="77" s="1"/>
  <c r="E23" i="78" s="1"/>
  <c r="G23" i="78" s="1"/>
  <c r="J23" i="78" s="1"/>
  <c r="E23" i="79" s="1"/>
  <c r="G23" i="79" s="1"/>
  <c r="J23" i="79" s="1"/>
  <c r="E23" i="80" s="1"/>
  <c r="G23" i="80" s="1"/>
  <c r="J23" i="80" s="1"/>
  <c r="E23" i="81" s="1"/>
  <c r="G23" i="81" s="1"/>
  <c r="J23" i="81" s="1"/>
  <c r="E23" i="82" s="1"/>
  <c r="G23" i="82" s="1"/>
  <c r="J23" i="82" s="1"/>
  <c r="E23" i="83" s="1"/>
  <c r="G23" i="83" s="1"/>
  <c r="J23" i="83" s="1"/>
  <c r="E23" i="84" s="1"/>
  <c r="E23" i="85" s="1"/>
  <c r="E23" i="8"/>
  <c r="E103" i="77"/>
  <c r="G103" i="77" s="1"/>
  <c r="J103" i="77" s="1"/>
  <c r="E103" i="78" s="1"/>
  <c r="G103" i="78" s="1"/>
  <c r="J103" i="78" s="1"/>
  <c r="E103" i="79" s="1"/>
  <c r="G103" i="79" s="1"/>
  <c r="J103" i="79" s="1"/>
  <c r="E103" i="80" s="1"/>
  <c r="G103" i="80" s="1"/>
  <c r="J103" i="80" s="1"/>
  <c r="E103" i="81" s="1"/>
  <c r="G103" i="81" s="1"/>
  <c r="J103" i="81" s="1"/>
  <c r="E103" i="82" s="1"/>
  <c r="G103" i="82" s="1"/>
  <c r="J103" i="82" s="1"/>
  <c r="E103" i="83" s="1"/>
  <c r="G103" i="83" s="1"/>
  <c r="J103" i="83" s="1"/>
  <c r="E103" i="84" s="1"/>
  <c r="E103" i="85" s="1"/>
  <c r="E103" i="8"/>
  <c r="E50" i="77"/>
  <c r="G50" i="77" s="1"/>
  <c r="J50" i="77" s="1"/>
  <c r="E50" i="78" s="1"/>
  <c r="G50" i="78" s="1"/>
  <c r="J50" i="78" s="1"/>
  <c r="E50" i="79" s="1"/>
  <c r="G50" i="79" s="1"/>
  <c r="J50" i="79" s="1"/>
  <c r="E50" i="80" s="1"/>
  <c r="G50" i="80" s="1"/>
  <c r="J50" i="80" s="1"/>
  <c r="E50" i="81" s="1"/>
  <c r="G50" i="81" s="1"/>
  <c r="J50" i="81" s="1"/>
  <c r="E50" i="82" s="1"/>
  <c r="G50" i="82" s="1"/>
  <c r="J50" i="82" s="1"/>
  <c r="E50" i="83" s="1"/>
  <c r="G50" i="83" s="1"/>
  <c r="J50" i="83" s="1"/>
  <c r="E50" i="84" s="1"/>
  <c r="E50" i="85" s="1"/>
  <c r="E50" i="8"/>
  <c r="E222" i="77"/>
  <c r="G222" i="77" s="1"/>
  <c r="J222" i="77" s="1"/>
  <c r="E222" i="78" s="1"/>
  <c r="G222" i="78" s="1"/>
  <c r="J222" i="78" s="1"/>
  <c r="E222" i="79" s="1"/>
  <c r="G222" i="79" s="1"/>
  <c r="J222" i="79" s="1"/>
  <c r="E222" i="80" s="1"/>
  <c r="G222" i="80" s="1"/>
  <c r="J222" i="80" s="1"/>
  <c r="E222" i="81" s="1"/>
  <c r="G222" i="81" s="1"/>
  <c r="J222" i="81" s="1"/>
  <c r="E222" i="82" s="1"/>
  <c r="G222" i="82" s="1"/>
  <c r="J222" i="82" s="1"/>
  <c r="E222" i="83" s="1"/>
  <c r="G222" i="83" s="1"/>
  <c r="J222" i="83" s="1"/>
  <c r="E222" i="84" s="1"/>
  <c r="E222" i="85" s="1"/>
  <c r="E222" i="8"/>
  <c r="E91" i="77"/>
  <c r="G91" i="77" s="1"/>
  <c r="J91" i="77" s="1"/>
  <c r="E91" i="78" s="1"/>
  <c r="G91" i="78" s="1"/>
  <c r="J91" i="78" s="1"/>
  <c r="E91" i="79" s="1"/>
  <c r="G91" i="79" s="1"/>
  <c r="J91" i="79" s="1"/>
  <c r="E91" i="80" s="1"/>
  <c r="G91" i="80" s="1"/>
  <c r="J91" i="80" s="1"/>
  <c r="E91" i="81" s="1"/>
  <c r="G91" i="81" s="1"/>
  <c r="J91" i="81" s="1"/>
  <c r="E91" i="82" s="1"/>
  <c r="G91" i="82" s="1"/>
  <c r="J91" i="82" s="1"/>
  <c r="E91" i="83" s="1"/>
  <c r="G91" i="83" s="1"/>
  <c r="J91" i="83" s="1"/>
  <c r="E91" i="84" s="1"/>
  <c r="E91" i="85" s="1"/>
  <c r="E91" i="8"/>
  <c r="E72" i="77"/>
  <c r="G72" i="77" s="1"/>
  <c r="J72" i="77" s="1"/>
  <c r="E72" i="78" s="1"/>
  <c r="G72" i="78" s="1"/>
  <c r="J72" i="78" s="1"/>
  <c r="E72" i="79" s="1"/>
  <c r="G72" i="79" s="1"/>
  <c r="J72" i="79" s="1"/>
  <c r="E72" i="80" s="1"/>
  <c r="G72" i="80" s="1"/>
  <c r="J72" i="80" s="1"/>
  <c r="E72" i="81" s="1"/>
  <c r="G72" i="81" s="1"/>
  <c r="J72" i="81" s="1"/>
  <c r="E72" i="82" s="1"/>
  <c r="G72" i="82" s="1"/>
  <c r="J72" i="82" s="1"/>
  <c r="E72" i="83" s="1"/>
  <c r="G72" i="83" s="1"/>
  <c r="J72" i="83" s="1"/>
  <c r="E72" i="84" s="1"/>
  <c r="E72" i="85" s="1"/>
  <c r="E72" i="8"/>
  <c r="E34" i="77"/>
  <c r="G34" i="77" s="1"/>
  <c r="J34" i="77" s="1"/>
  <c r="E34" i="78" s="1"/>
  <c r="G34" i="78" s="1"/>
  <c r="J34" i="78" s="1"/>
  <c r="E34" i="79" s="1"/>
  <c r="G34" i="79" s="1"/>
  <c r="J34" i="79" s="1"/>
  <c r="E34" i="80" s="1"/>
  <c r="G34" i="80" s="1"/>
  <c r="J34" i="80" s="1"/>
  <c r="E34" i="81" s="1"/>
  <c r="G34" i="81" s="1"/>
  <c r="J34" i="81" s="1"/>
  <c r="E34" i="82" s="1"/>
  <c r="G34" i="82" s="1"/>
  <c r="J34" i="82" s="1"/>
  <c r="E34" i="83" s="1"/>
  <c r="G34" i="83" s="1"/>
  <c r="J34" i="83" s="1"/>
  <c r="E34" i="84" s="1"/>
  <c r="E34" i="85" s="1"/>
  <c r="E34" i="8"/>
  <c r="E83" i="77"/>
  <c r="G83" i="77" s="1"/>
  <c r="J83" i="77" s="1"/>
  <c r="E83" i="78" s="1"/>
  <c r="G83" i="78" s="1"/>
  <c r="J83" i="78" s="1"/>
  <c r="E83" i="79" s="1"/>
  <c r="G83" i="79" s="1"/>
  <c r="J83" i="79" s="1"/>
  <c r="E83" i="80" s="1"/>
  <c r="G83" i="80" s="1"/>
  <c r="J83" i="80" s="1"/>
  <c r="E83" i="81" s="1"/>
  <c r="G83" i="81" s="1"/>
  <c r="J83" i="81" s="1"/>
  <c r="E83" i="82" s="1"/>
  <c r="G83" i="82" s="1"/>
  <c r="J83" i="82" s="1"/>
  <c r="E83" i="83" s="1"/>
  <c r="G83" i="83" s="1"/>
  <c r="J83" i="83" s="1"/>
  <c r="E83" i="84" s="1"/>
  <c r="E83" i="85" s="1"/>
  <c r="E83" i="8"/>
  <c r="G149" i="78"/>
  <c r="J149" i="78" s="1"/>
  <c r="E149" i="79" s="1"/>
  <c r="G149" i="79" s="1"/>
  <c r="J149" i="79" s="1"/>
  <c r="E149" i="80" s="1"/>
  <c r="G149" i="80" s="1"/>
  <c r="J149" i="80" s="1"/>
  <c r="E149" i="81" s="1"/>
  <c r="G149" i="81" s="1"/>
  <c r="J149" i="81" s="1"/>
  <c r="E149" i="82" s="1"/>
  <c r="G149" i="82" s="1"/>
  <c r="J149" i="82" s="1"/>
  <c r="E149" i="83" s="1"/>
  <c r="G149" i="83" s="1"/>
  <c r="J149" i="83" s="1"/>
  <c r="E149" i="84" s="1"/>
  <c r="E149" i="85" s="1"/>
  <c r="E149" i="8"/>
  <c r="J149" i="8" s="1"/>
  <c r="G149" i="77"/>
  <c r="J149" i="77" s="1"/>
  <c r="E149" i="78" s="1"/>
  <c r="G117" i="74"/>
  <c r="J117" i="74" s="1"/>
  <c r="G89" i="74"/>
  <c r="J89" i="74" s="1"/>
  <c r="G105" i="74"/>
  <c r="J105" i="74" s="1"/>
  <c r="G142" i="74"/>
  <c r="J142" i="74" s="1"/>
  <c r="G108" i="74"/>
  <c r="J108" i="74" s="1"/>
  <c r="G194" i="74"/>
  <c r="J194" i="74" s="1"/>
  <c r="G217" i="74"/>
  <c r="J217" i="74" s="1"/>
  <c r="G146" i="74"/>
  <c r="J146" i="74" s="1"/>
  <c r="M226" i="8"/>
  <c r="K213" i="64"/>
  <c r="K215" i="64" s="1"/>
  <c r="G156" i="96" l="1"/>
  <c r="J156" i="96" s="1"/>
  <c r="E156" i="97" s="1"/>
  <c r="G155" i="105"/>
  <c r="J155" i="105" s="1"/>
  <c r="E155" i="106" s="1"/>
  <c r="G113" i="95"/>
  <c r="J113" i="95" s="1"/>
  <c r="E113" i="96" s="1"/>
  <c r="E12" i="106"/>
  <c r="G12" i="105"/>
  <c r="J12" i="105" s="1"/>
  <c r="G170" i="95"/>
  <c r="J170" i="95" s="1"/>
  <c r="E170" i="96" s="1"/>
  <c r="G10" i="95"/>
  <c r="J10" i="95" s="1"/>
  <c r="E10" i="96" s="1"/>
  <c r="G205" i="95"/>
  <c r="J205" i="95" s="1"/>
  <c r="E205" i="96" s="1"/>
  <c r="E11" i="96"/>
  <c r="G11" i="95"/>
  <c r="J11" i="95" s="1"/>
  <c r="G177" i="95"/>
  <c r="J177" i="95" s="1"/>
  <c r="E177" i="96" s="1"/>
  <c r="G183" i="95"/>
  <c r="J183" i="95" s="1"/>
  <c r="E183" i="96" s="1"/>
  <c r="G184" i="95"/>
  <c r="J184" i="95" s="1"/>
  <c r="E184" i="96" s="1"/>
  <c r="G154" i="92"/>
  <c r="J154" i="92" s="1"/>
  <c r="E154" i="93" s="1"/>
  <c r="G70" i="92"/>
  <c r="J70" i="92" s="1"/>
  <c r="E70" i="93" s="1"/>
  <c r="G167" i="96"/>
  <c r="J167" i="96" s="1"/>
  <c r="E167" i="97" s="1"/>
  <c r="G178" i="95"/>
  <c r="J178" i="95" s="1"/>
  <c r="E178" i="96" s="1"/>
  <c r="E204" i="97"/>
  <c r="G204" i="96"/>
  <c r="J204" i="96" s="1"/>
  <c r="G180" i="96"/>
  <c r="J180" i="96" s="1"/>
  <c r="E180" i="97" s="1"/>
  <c r="G80" i="96"/>
  <c r="J80" i="96" s="1"/>
  <c r="E80" i="97" s="1"/>
  <c r="G160" i="96"/>
  <c r="J160" i="96" s="1"/>
  <c r="E160" i="97" s="1"/>
  <c r="E111" i="97"/>
  <c r="G111" i="96"/>
  <c r="J111" i="96" s="1"/>
  <c r="G136" i="96"/>
  <c r="J136" i="96" s="1"/>
  <c r="E136" i="97" s="1"/>
  <c r="G169" i="95"/>
  <c r="J169" i="95" s="1"/>
  <c r="E169" i="96" s="1"/>
  <c r="G172" i="95"/>
  <c r="J172" i="95" s="1"/>
  <c r="E172" i="96" s="1"/>
  <c r="E199" i="97"/>
  <c r="G199" i="96"/>
  <c r="J199" i="96" s="1"/>
  <c r="G130" i="95"/>
  <c r="J130" i="95" s="1"/>
  <c r="E130" i="96" s="1"/>
  <c r="G128" i="95"/>
  <c r="J128" i="95" s="1"/>
  <c r="E128" i="96" s="1"/>
  <c r="G132" i="96"/>
  <c r="J132" i="96" s="1"/>
  <c r="E132" i="97" s="1"/>
  <c r="G9" i="95"/>
  <c r="J9" i="95" s="1"/>
  <c r="E9" i="96" s="1"/>
  <c r="G112" i="96"/>
  <c r="J112" i="96" s="1"/>
  <c r="E112" i="97" s="1"/>
  <c r="G225" i="86"/>
  <c r="J225" i="86" s="1"/>
  <c r="E225" i="87" s="1"/>
  <c r="G182" i="95"/>
  <c r="J182" i="95" s="1"/>
  <c r="E182" i="96" s="1"/>
  <c r="G133" i="96"/>
  <c r="J133" i="96" s="1"/>
  <c r="E133" i="97" s="1"/>
  <c r="G171" i="95"/>
  <c r="J171" i="95" s="1"/>
  <c r="E171" i="96" s="1"/>
  <c r="G168" i="96"/>
  <c r="J168" i="96" s="1"/>
  <c r="E168" i="97" s="1"/>
  <c r="G129" i="96"/>
  <c r="J129" i="96" s="1"/>
  <c r="E129" i="97" s="1"/>
  <c r="G38" i="96"/>
  <c r="J38" i="96" s="1"/>
  <c r="E38" i="97" s="1"/>
  <c r="G99" i="95"/>
  <c r="J99" i="95" s="1"/>
  <c r="E99" i="96" s="1"/>
  <c r="G131" i="95"/>
  <c r="J131" i="95" s="1"/>
  <c r="E131" i="96" s="1"/>
  <c r="G186" i="96"/>
  <c r="J186" i="96" s="1"/>
  <c r="E186" i="97" s="1"/>
  <c r="G176" i="95"/>
  <c r="J176" i="95" s="1"/>
  <c r="E176" i="96" s="1"/>
  <c r="G134" i="96"/>
  <c r="J134" i="96" s="1"/>
  <c r="E134" i="97" s="1"/>
  <c r="G181" i="96"/>
  <c r="J181" i="96" s="1"/>
  <c r="E181" i="97" s="1"/>
  <c r="G179" i="96"/>
  <c r="J179" i="96" s="1"/>
  <c r="E179" i="97" s="1"/>
  <c r="G185" i="95"/>
  <c r="J185" i="95" s="1"/>
  <c r="E185" i="96" s="1"/>
  <c r="G202" i="101"/>
  <c r="J202" i="101" s="1"/>
  <c r="E202" i="102" s="1"/>
  <c r="G161" i="95"/>
  <c r="J161" i="95" s="1"/>
  <c r="E161" i="96" s="1"/>
  <c r="G137" i="95"/>
  <c r="J137" i="95" s="1"/>
  <c r="E137" i="96" s="1"/>
  <c r="G69" i="92"/>
  <c r="J69" i="92" s="1"/>
  <c r="E69" i="93" s="1"/>
  <c r="G149" i="85"/>
  <c r="J149" i="85" s="1"/>
  <c r="E149" i="86" s="1"/>
  <c r="G222" i="85"/>
  <c r="J222" i="85" s="1"/>
  <c r="E222" i="86" s="1"/>
  <c r="G53" i="85"/>
  <c r="J53" i="85" s="1"/>
  <c r="E53" i="86" s="1"/>
  <c r="G198" i="85"/>
  <c r="J198" i="85" s="1"/>
  <c r="E198" i="86" s="1"/>
  <c r="G165" i="85"/>
  <c r="J165" i="85" s="1"/>
  <c r="E165" i="86" s="1"/>
  <c r="G27" i="85"/>
  <c r="J27" i="85" s="1"/>
  <c r="E27" i="86" s="1"/>
  <c r="G201" i="85"/>
  <c r="J201" i="85" s="1"/>
  <c r="E201" i="86" s="1"/>
  <c r="G104" i="85"/>
  <c r="J104" i="85" s="1"/>
  <c r="E104" i="86" s="1"/>
  <c r="G78" i="85"/>
  <c r="J78" i="85" s="1"/>
  <c r="E78" i="86" s="1"/>
  <c r="G28" i="85"/>
  <c r="J28" i="85" s="1"/>
  <c r="E28" i="86" s="1"/>
  <c r="G22" i="85"/>
  <c r="J22" i="85" s="1"/>
  <c r="E22" i="86" s="1"/>
  <c r="G52" i="85"/>
  <c r="J52" i="85" s="1"/>
  <c r="E52" i="86" s="1"/>
  <c r="G77" i="85"/>
  <c r="J77" i="85" s="1"/>
  <c r="E77" i="86" s="1"/>
  <c r="G61" i="85"/>
  <c r="J61" i="85" s="1"/>
  <c r="E61" i="86" s="1"/>
  <c r="G221" i="85"/>
  <c r="J221" i="85" s="1"/>
  <c r="E221" i="86" s="1"/>
  <c r="G196" i="85"/>
  <c r="J196" i="85" s="1"/>
  <c r="E196" i="86" s="1"/>
  <c r="G109" i="85"/>
  <c r="J109" i="85" s="1"/>
  <c r="E109" i="86" s="1"/>
  <c r="G31" i="85"/>
  <c r="J31" i="85" s="1"/>
  <c r="E31" i="86" s="1"/>
  <c r="G158" i="85"/>
  <c r="J158" i="85" s="1"/>
  <c r="E158" i="86" s="1"/>
  <c r="G67" i="85"/>
  <c r="J67" i="85" s="1"/>
  <c r="E67" i="86" s="1"/>
  <c r="G106" i="85"/>
  <c r="J106" i="85" s="1"/>
  <c r="E106" i="86" s="1"/>
  <c r="G43" i="85"/>
  <c r="J43" i="85" s="1"/>
  <c r="E43" i="86" s="1"/>
  <c r="G188" i="85"/>
  <c r="J188" i="85" s="1"/>
  <c r="E188" i="86" s="1"/>
  <c r="G26" i="85"/>
  <c r="J26" i="85" s="1"/>
  <c r="E26" i="86" s="1"/>
  <c r="G24" i="85"/>
  <c r="J24" i="85" s="1"/>
  <c r="E24" i="86" s="1"/>
  <c r="G148" i="85"/>
  <c r="J148" i="85" s="1"/>
  <c r="E148" i="86" s="1"/>
  <c r="G207" i="85"/>
  <c r="J207" i="85" s="1"/>
  <c r="E207" i="86" s="1"/>
  <c r="G101" i="85"/>
  <c r="J101" i="85" s="1"/>
  <c r="E101" i="86" s="1"/>
  <c r="G121" i="85"/>
  <c r="J121" i="85" s="1"/>
  <c r="E121" i="86" s="1"/>
  <c r="G163" i="85"/>
  <c r="J163" i="85" s="1"/>
  <c r="E163" i="86" s="1"/>
  <c r="G110" i="96"/>
  <c r="J110" i="96" s="1"/>
  <c r="E110" i="97" s="1"/>
  <c r="G81" i="96"/>
  <c r="J81" i="96" s="1"/>
  <c r="E81" i="97" s="1"/>
  <c r="G138" i="95"/>
  <c r="J138" i="95" s="1"/>
  <c r="E138" i="96" s="1"/>
  <c r="G97" i="85"/>
  <c r="J97" i="85" s="1"/>
  <c r="E97" i="86" s="1"/>
  <c r="G46" i="85"/>
  <c r="J46" i="85" s="1"/>
  <c r="E46" i="86" s="1"/>
  <c r="G211" i="85"/>
  <c r="J211" i="85" s="1"/>
  <c r="E211" i="86" s="1"/>
  <c r="G153" i="85"/>
  <c r="J153" i="85" s="1"/>
  <c r="E153" i="86" s="1"/>
  <c r="G135" i="85"/>
  <c r="J135" i="85" s="1"/>
  <c r="E135" i="86" s="1"/>
  <c r="G218" i="85"/>
  <c r="J218" i="85" s="1"/>
  <c r="E218" i="86" s="1"/>
  <c r="G115" i="85"/>
  <c r="J115" i="85" s="1"/>
  <c r="E115" i="86" s="1"/>
  <c r="G119" i="85"/>
  <c r="J119" i="85" s="1"/>
  <c r="E119" i="86" s="1"/>
  <c r="G103" i="85"/>
  <c r="J103" i="85" s="1"/>
  <c r="E103" i="86" s="1"/>
  <c r="G92" i="85"/>
  <c r="J92" i="85" s="1"/>
  <c r="E92" i="86" s="1"/>
  <c r="G210" i="85"/>
  <c r="J210" i="85" s="1"/>
  <c r="E210" i="86" s="1"/>
  <c r="G215" i="85"/>
  <c r="J215" i="85" s="1"/>
  <c r="E215" i="86" s="1"/>
  <c r="G143" i="85"/>
  <c r="J143" i="85" s="1"/>
  <c r="E143" i="86" s="1"/>
  <c r="G73" i="85"/>
  <c r="J73" i="85" s="1"/>
  <c r="E73" i="86" s="1"/>
  <c r="G200" i="85"/>
  <c r="J200" i="85" s="1"/>
  <c r="E200" i="86" s="1"/>
  <c r="G55" i="85"/>
  <c r="J55" i="85" s="1"/>
  <c r="E55" i="86" s="1"/>
  <c r="G127" i="85"/>
  <c r="J127" i="85" s="1"/>
  <c r="E127" i="86" s="1"/>
  <c r="G209" i="85"/>
  <c r="J209" i="85" s="1"/>
  <c r="E209" i="86" s="1"/>
  <c r="G124" i="85"/>
  <c r="J124" i="85" s="1"/>
  <c r="E124" i="86" s="1"/>
  <c r="G94" i="85"/>
  <c r="J94" i="85" s="1"/>
  <c r="E94" i="86" s="1"/>
  <c r="G212" i="85"/>
  <c r="J212" i="85" s="1"/>
  <c r="E212" i="86" s="1"/>
  <c r="G102" i="85"/>
  <c r="J102" i="85" s="1"/>
  <c r="E102" i="86" s="1"/>
  <c r="G122" i="85"/>
  <c r="J122" i="85" s="1"/>
  <c r="E122" i="86" s="1"/>
  <c r="G152" i="85"/>
  <c r="J152" i="85" s="1"/>
  <c r="E152" i="86" s="1"/>
  <c r="G125" i="85"/>
  <c r="J125" i="85" s="1"/>
  <c r="E125" i="86" s="1"/>
  <c r="G145" i="85"/>
  <c r="J145" i="85" s="1"/>
  <c r="E145" i="86" s="1"/>
  <c r="G139" i="85"/>
  <c r="J139" i="85" s="1"/>
  <c r="E139" i="86" s="1"/>
  <c r="G36" i="85"/>
  <c r="J36" i="85" s="1"/>
  <c r="E36" i="86" s="1"/>
  <c r="G30" i="85"/>
  <c r="J30" i="85" s="1"/>
  <c r="E30" i="86" s="1"/>
  <c r="G144" i="85"/>
  <c r="J144" i="85" s="1"/>
  <c r="E144" i="86" s="1"/>
  <c r="G45" i="85"/>
  <c r="J45" i="85" s="1"/>
  <c r="E45" i="86" s="1"/>
  <c r="G48" i="85"/>
  <c r="J48" i="85" s="1"/>
  <c r="E48" i="86" s="1"/>
  <c r="G34" i="85"/>
  <c r="J34" i="85" s="1"/>
  <c r="E34" i="86" s="1"/>
  <c r="G71" i="85"/>
  <c r="J71" i="85" s="1"/>
  <c r="E71" i="86" s="1"/>
  <c r="G37" i="85"/>
  <c r="J37" i="85" s="1"/>
  <c r="E37" i="86" s="1"/>
  <c r="G151" i="85"/>
  <c r="J151" i="85" s="1"/>
  <c r="E151" i="86" s="1"/>
  <c r="G58" i="85"/>
  <c r="J58" i="85" s="1"/>
  <c r="E58" i="86" s="1"/>
  <c r="G147" i="85"/>
  <c r="J147" i="85" s="1"/>
  <c r="E147" i="86" s="1"/>
  <c r="G123" i="85"/>
  <c r="J123" i="85" s="1"/>
  <c r="E123" i="86" s="1"/>
  <c r="G141" i="85"/>
  <c r="J141" i="85" s="1"/>
  <c r="E141" i="86" s="1"/>
  <c r="G50" i="85"/>
  <c r="J50" i="85" s="1"/>
  <c r="E50" i="86" s="1"/>
  <c r="G23" i="85"/>
  <c r="J23" i="85" s="1"/>
  <c r="E23" i="86" s="1"/>
  <c r="G66" i="85"/>
  <c r="J66" i="85" s="1"/>
  <c r="E66" i="86" s="1"/>
  <c r="G21" i="85"/>
  <c r="J21" i="85" s="1"/>
  <c r="E21" i="86" s="1"/>
  <c r="G126" i="85"/>
  <c r="J126" i="85" s="1"/>
  <c r="E126" i="86" s="1"/>
  <c r="G86" i="85"/>
  <c r="J86" i="85" s="1"/>
  <c r="E86" i="86" s="1"/>
  <c r="G164" i="85"/>
  <c r="J164" i="85" s="1"/>
  <c r="E164" i="86" s="1"/>
  <c r="G49" i="85"/>
  <c r="J49" i="85" s="1"/>
  <c r="E49" i="86" s="1"/>
  <c r="G88" i="85"/>
  <c r="J88" i="85" s="1"/>
  <c r="E88" i="86" s="1"/>
  <c r="G206" i="85"/>
  <c r="J206" i="85" s="1"/>
  <c r="E206" i="86" s="1"/>
  <c r="G56" i="85"/>
  <c r="J56" i="85" s="1"/>
  <c r="E56" i="86" s="1"/>
  <c r="G51" i="85"/>
  <c r="J51" i="85" s="1"/>
  <c r="E51" i="86" s="1"/>
  <c r="G159" i="85"/>
  <c r="J159" i="85" s="1"/>
  <c r="E159" i="86" s="1"/>
  <c r="G195" i="85"/>
  <c r="J195" i="85" s="1"/>
  <c r="E195" i="86" s="1"/>
  <c r="G98" i="85"/>
  <c r="J98" i="85" s="1"/>
  <c r="E98" i="86" s="1"/>
  <c r="G65" i="85"/>
  <c r="J65" i="85" s="1"/>
  <c r="E65" i="86" s="1"/>
  <c r="G68" i="85"/>
  <c r="J68" i="85" s="1"/>
  <c r="E68" i="86" s="1"/>
  <c r="G120" i="85"/>
  <c r="J120" i="85" s="1"/>
  <c r="E120" i="86" s="1"/>
  <c r="G219" i="85"/>
  <c r="J219" i="85" s="1"/>
  <c r="E219" i="86" s="1"/>
  <c r="G166" i="85"/>
  <c r="J166" i="85" s="1"/>
  <c r="E166" i="86" s="1"/>
  <c r="G32" i="85"/>
  <c r="J32" i="85" s="1"/>
  <c r="E32" i="86" s="1"/>
  <c r="G20" i="85"/>
  <c r="J20" i="85" s="1"/>
  <c r="E20" i="86" s="1"/>
  <c r="G54" i="85"/>
  <c r="J54" i="85" s="1"/>
  <c r="E54" i="86" s="1"/>
  <c r="G64" i="85"/>
  <c r="J64" i="85" s="1"/>
  <c r="E64" i="86" s="1"/>
  <c r="G40" i="85"/>
  <c r="J40" i="85" s="1"/>
  <c r="E40" i="86" s="1"/>
  <c r="G79" i="85"/>
  <c r="J79" i="85" s="1"/>
  <c r="E79" i="86" s="1"/>
  <c r="G91" i="85"/>
  <c r="J91" i="85" s="1"/>
  <c r="E91" i="86" s="1"/>
  <c r="G208" i="85"/>
  <c r="J208" i="85" s="1"/>
  <c r="E208" i="86" s="1"/>
  <c r="G75" i="85"/>
  <c r="J75" i="85" s="1"/>
  <c r="E75" i="86" s="1"/>
  <c r="G63" i="85"/>
  <c r="J63" i="85" s="1"/>
  <c r="E63" i="86" s="1"/>
  <c r="G41" i="85"/>
  <c r="J41" i="85" s="1"/>
  <c r="E41" i="86" s="1"/>
  <c r="G29" i="85"/>
  <c r="J29" i="85" s="1"/>
  <c r="E29" i="86" s="1"/>
  <c r="G47" i="85"/>
  <c r="J47" i="85" s="1"/>
  <c r="E47" i="86" s="1"/>
  <c r="G213" i="85"/>
  <c r="J213" i="85" s="1"/>
  <c r="E213" i="86" s="1"/>
  <c r="G72" i="85"/>
  <c r="J72" i="85" s="1"/>
  <c r="E72" i="86" s="1"/>
  <c r="G83" i="85"/>
  <c r="J83" i="85" s="1"/>
  <c r="E83" i="86" s="1"/>
  <c r="G224" i="85"/>
  <c r="J224" i="85" s="1"/>
  <c r="E224" i="86" s="1"/>
  <c r="G60" i="85"/>
  <c r="J60" i="85" s="1"/>
  <c r="E60" i="86" s="1"/>
  <c r="G33" i="85"/>
  <c r="J33" i="85" s="1"/>
  <c r="E33" i="86" s="1"/>
  <c r="G223" i="85"/>
  <c r="J223" i="85" s="1"/>
  <c r="E223" i="86" s="1"/>
  <c r="G93" i="85"/>
  <c r="J93" i="85" s="1"/>
  <c r="E93" i="86" s="1"/>
  <c r="G90" i="85"/>
  <c r="J90" i="85" s="1"/>
  <c r="E90" i="86" s="1"/>
  <c r="G82" i="85"/>
  <c r="J82" i="85" s="1"/>
  <c r="E82" i="86" s="1"/>
  <c r="G57" i="85"/>
  <c r="J57" i="85" s="1"/>
  <c r="E57" i="86" s="1"/>
  <c r="G193" i="85"/>
  <c r="J193" i="85" s="1"/>
  <c r="E193" i="86" s="1"/>
  <c r="G19" i="85"/>
  <c r="J19" i="85" s="1"/>
  <c r="E19" i="86" s="1"/>
  <c r="G162" i="85"/>
  <c r="J162" i="85" s="1"/>
  <c r="E162" i="86" s="1"/>
  <c r="G203" i="85"/>
  <c r="J203" i="85" s="1"/>
  <c r="E203" i="86" s="1"/>
  <c r="G42" i="85"/>
  <c r="J42" i="85" s="1"/>
  <c r="E42" i="86" s="1"/>
  <c r="G84" i="85"/>
  <c r="J84" i="85" s="1"/>
  <c r="E84" i="86" s="1"/>
  <c r="G107" i="85"/>
  <c r="J107" i="85" s="1"/>
  <c r="E107" i="86" s="1"/>
  <c r="G25" i="85"/>
  <c r="J25" i="85" s="1"/>
  <c r="E25" i="86" s="1"/>
  <c r="G39" i="85"/>
  <c r="J39" i="85" s="1"/>
  <c r="E39" i="86" s="1"/>
  <c r="G214" i="85"/>
  <c r="J214" i="85" s="1"/>
  <c r="E214" i="86" s="1"/>
  <c r="G96" i="85"/>
  <c r="J96" i="85" s="1"/>
  <c r="E96" i="86" s="1"/>
  <c r="G140" i="85"/>
  <c r="J140" i="85" s="1"/>
  <c r="E140" i="86" s="1"/>
  <c r="G76" i="85"/>
  <c r="J76" i="85" s="1"/>
  <c r="E76" i="86" s="1"/>
  <c r="G220" i="85"/>
  <c r="J220" i="85" s="1"/>
  <c r="E220" i="86" s="1"/>
  <c r="G85" i="85"/>
  <c r="J85" i="85" s="1"/>
  <c r="E85" i="86" s="1"/>
  <c r="G197" i="85"/>
  <c r="J197" i="85" s="1"/>
  <c r="E197" i="86" s="1"/>
  <c r="G216" i="85"/>
  <c r="J216" i="85" s="1"/>
  <c r="E216" i="86" s="1"/>
  <c r="J72" i="8"/>
  <c r="G72" i="8"/>
  <c r="J92" i="8"/>
  <c r="G92" i="8"/>
  <c r="J151" i="8"/>
  <c r="G151" i="8"/>
  <c r="J143" i="8"/>
  <c r="G143" i="8"/>
  <c r="J200" i="8"/>
  <c r="G200" i="8"/>
  <c r="J124" i="8"/>
  <c r="G124" i="8"/>
  <c r="G144" i="8"/>
  <c r="J144" i="8"/>
  <c r="J71" i="8"/>
  <c r="G71" i="8"/>
  <c r="J210" i="8"/>
  <c r="G210" i="8"/>
  <c r="J215" i="8"/>
  <c r="G215" i="8"/>
  <c r="J147" i="8"/>
  <c r="G147" i="8"/>
  <c r="J123" i="8"/>
  <c r="G123" i="8"/>
  <c r="J141" i="8"/>
  <c r="G141" i="8"/>
  <c r="J209" i="8"/>
  <c r="G209" i="8"/>
  <c r="J212" i="8"/>
  <c r="G212" i="8"/>
  <c r="G122" i="8"/>
  <c r="J122" i="8"/>
  <c r="J125" i="8"/>
  <c r="G125" i="8"/>
  <c r="J145" i="8"/>
  <c r="G145" i="8"/>
  <c r="J36" i="8"/>
  <c r="G36" i="8"/>
  <c r="J45" i="8"/>
  <c r="G45" i="8"/>
  <c r="E105" i="77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80" s="1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E105" i="85" s="1"/>
  <c r="E105" i="8"/>
  <c r="E89" i="77"/>
  <c r="G89" i="77" s="1"/>
  <c r="J89" i="77" s="1"/>
  <c r="E89" i="78" s="1"/>
  <c r="G89" i="78" s="1"/>
  <c r="J89" i="78" s="1"/>
  <c r="E89" i="79" s="1"/>
  <c r="G89" i="79" s="1"/>
  <c r="J89" i="79" s="1"/>
  <c r="E89" i="80" s="1"/>
  <c r="G89" i="80" s="1"/>
  <c r="J89" i="80" s="1"/>
  <c r="E89" i="81" s="1"/>
  <c r="G89" i="81" s="1"/>
  <c r="J89" i="81" s="1"/>
  <c r="E89" i="82" s="1"/>
  <c r="G89" i="82" s="1"/>
  <c r="J89" i="82" s="1"/>
  <c r="E89" i="83" s="1"/>
  <c r="G89" i="83" s="1"/>
  <c r="J89" i="83" s="1"/>
  <c r="E89" i="84" s="1"/>
  <c r="E89" i="85" s="1"/>
  <c r="E89" i="8"/>
  <c r="G91" i="8"/>
  <c r="J91" i="8"/>
  <c r="J23" i="8"/>
  <c r="G23" i="8"/>
  <c r="J208" i="8"/>
  <c r="G208" i="8"/>
  <c r="J66" i="8"/>
  <c r="G66" i="8"/>
  <c r="J75" i="8"/>
  <c r="G75" i="8"/>
  <c r="J63" i="8"/>
  <c r="G63" i="8"/>
  <c r="J21" i="8"/>
  <c r="G21" i="8"/>
  <c r="J41" i="8"/>
  <c r="G41" i="8"/>
  <c r="J126" i="8"/>
  <c r="G126" i="8"/>
  <c r="J29" i="8"/>
  <c r="G29" i="8"/>
  <c r="J86" i="8"/>
  <c r="G86" i="8"/>
  <c r="J164" i="8"/>
  <c r="G164" i="8"/>
  <c r="J47" i="8"/>
  <c r="G47" i="8"/>
  <c r="J49" i="8"/>
  <c r="G49" i="8"/>
  <c r="J213" i="8"/>
  <c r="G213" i="8"/>
  <c r="J88" i="8"/>
  <c r="G88" i="8"/>
  <c r="J206" i="8"/>
  <c r="G206" i="8"/>
  <c r="J56" i="8"/>
  <c r="G56" i="8"/>
  <c r="J51" i="8"/>
  <c r="G51" i="8"/>
  <c r="J159" i="8"/>
  <c r="G159" i="8"/>
  <c r="J195" i="8"/>
  <c r="G195" i="8"/>
  <c r="J98" i="8"/>
  <c r="G98" i="8"/>
  <c r="J65" i="8"/>
  <c r="G65" i="8"/>
  <c r="J68" i="8"/>
  <c r="G68" i="8"/>
  <c r="J120" i="8"/>
  <c r="G120" i="8"/>
  <c r="J219" i="8"/>
  <c r="G219" i="8"/>
  <c r="J166" i="8"/>
  <c r="G166" i="8"/>
  <c r="J32" i="8"/>
  <c r="G32" i="8"/>
  <c r="J20" i="8"/>
  <c r="G20" i="8"/>
  <c r="J54" i="8"/>
  <c r="G54" i="8"/>
  <c r="J64" i="8"/>
  <c r="G64" i="8"/>
  <c r="J40" i="8"/>
  <c r="G40" i="8"/>
  <c r="E142" i="77"/>
  <c r="G142" i="77" s="1"/>
  <c r="J142" i="77" s="1"/>
  <c r="E142" i="78" s="1"/>
  <c r="G142" i="78" s="1"/>
  <c r="J142" i="78" s="1"/>
  <c r="E142" i="79" s="1"/>
  <c r="G142" i="79" s="1"/>
  <c r="J142" i="79" s="1"/>
  <c r="E142" i="80" s="1"/>
  <c r="G142" i="80" s="1"/>
  <c r="J142" i="80" s="1"/>
  <c r="E142" i="81" s="1"/>
  <c r="G142" i="81" s="1"/>
  <c r="J142" i="81" s="1"/>
  <c r="E142" i="82" s="1"/>
  <c r="G142" i="82" s="1"/>
  <c r="J142" i="82" s="1"/>
  <c r="E142" i="83" s="1"/>
  <c r="G142" i="83" s="1"/>
  <c r="J142" i="83" s="1"/>
  <c r="E142" i="84" s="1"/>
  <c r="E142" i="85" s="1"/>
  <c r="E142" i="8"/>
  <c r="E117" i="77"/>
  <c r="G117" i="77" s="1"/>
  <c r="J117" i="77" s="1"/>
  <c r="E117" i="78" s="1"/>
  <c r="G117" i="78" s="1"/>
  <c r="J117" i="78" s="1"/>
  <c r="E117" i="79" s="1"/>
  <c r="G117" i="79" s="1"/>
  <c r="J117" i="79" s="1"/>
  <c r="E117" i="80" s="1"/>
  <c r="G117" i="80" s="1"/>
  <c r="J117" i="80" s="1"/>
  <c r="E117" i="81" s="1"/>
  <c r="G117" i="81" s="1"/>
  <c r="J117" i="81" s="1"/>
  <c r="E117" i="82" s="1"/>
  <c r="G117" i="82" s="1"/>
  <c r="J117" i="82" s="1"/>
  <c r="E117" i="83" s="1"/>
  <c r="G117" i="83" s="1"/>
  <c r="J117" i="83" s="1"/>
  <c r="E117" i="84" s="1"/>
  <c r="E117" i="85" s="1"/>
  <c r="E117" i="8"/>
  <c r="J103" i="8"/>
  <c r="G103" i="8"/>
  <c r="J37" i="8"/>
  <c r="G37" i="8"/>
  <c r="J58" i="8"/>
  <c r="G58" i="8"/>
  <c r="J73" i="8"/>
  <c r="G73" i="8"/>
  <c r="J55" i="8"/>
  <c r="G55" i="8"/>
  <c r="J127" i="8"/>
  <c r="G127" i="8"/>
  <c r="J94" i="8"/>
  <c r="G94" i="8"/>
  <c r="J102" i="8"/>
  <c r="G102" i="8"/>
  <c r="J152" i="8"/>
  <c r="G152" i="8"/>
  <c r="J139" i="8"/>
  <c r="G139" i="8"/>
  <c r="J30" i="8"/>
  <c r="G30" i="8"/>
  <c r="J48" i="8"/>
  <c r="G48" i="8"/>
  <c r="E146" i="77"/>
  <c r="G146" i="77" s="1"/>
  <c r="J146" i="77" s="1"/>
  <c r="E146" i="78" s="1"/>
  <c r="G146" i="78" s="1"/>
  <c r="J146" i="78" s="1"/>
  <c r="E146" i="79" s="1"/>
  <c r="G146" i="79" s="1"/>
  <c r="J146" i="79" s="1"/>
  <c r="E146" i="80" s="1"/>
  <c r="G146" i="80" s="1"/>
  <c r="J146" i="80" s="1"/>
  <c r="E146" i="81" s="1"/>
  <c r="G146" i="81" s="1"/>
  <c r="J146" i="81" s="1"/>
  <c r="E146" i="82" s="1"/>
  <c r="G146" i="82" s="1"/>
  <c r="J146" i="82" s="1"/>
  <c r="E146" i="83" s="1"/>
  <c r="G146" i="83" s="1"/>
  <c r="J146" i="83" s="1"/>
  <c r="E146" i="84" s="1"/>
  <c r="E146" i="85" s="1"/>
  <c r="E146" i="8"/>
  <c r="J83" i="8"/>
  <c r="G83" i="8"/>
  <c r="J222" i="8"/>
  <c r="G222" i="8"/>
  <c r="G224" i="8"/>
  <c r="J224" i="8"/>
  <c r="J53" i="8"/>
  <c r="G53" i="8"/>
  <c r="J60" i="8"/>
  <c r="G60" i="8"/>
  <c r="J33" i="8"/>
  <c r="G33" i="8"/>
  <c r="J198" i="8"/>
  <c r="G198" i="8"/>
  <c r="G223" i="8"/>
  <c r="J223" i="8"/>
  <c r="J165" i="8"/>
  <c r="G165" i="8"/>
  <c r="J93" i="8"/>
  <c r="G93" i="8"/>
  <c r="J27" i="8"/>
  <c r="G27" i="8"/>
  <c r="J90" i="8"/>
  <c r="G90" i="8"/>
  <c r="J201" i="8"/>
  <c r="G201" i="8"/>
  <c r="J82" i="8"/>
  <c r="G82" i="8"/>
  <c r="J104" i="8"/>
  <c r="G104" i="8"/>
  <c r="J57" i="8"/>
  <c r="G57" i="8"/>
  <c r="J193" i="8"/>
  <c r="G193" i="8"/>
  <c r="J19" i="8"/>
  <c r="G19" i="8"/>
  <c r="J203" i="8"/>
  <c r="G203" i="8"/>
  <c r="J42" i="8"/>
  <c r="G42" i="8"/>
  <c r="J84" i="8"/>
  <c r="G84" i="8"/>
  <c r="J107" i="8"/>
  <c r="G107" i="8"/>
  <c r="J25" i="8"/>
  <c r="G25" i="8"/>
  <c r="J39" i="8"/>
  <c r="G39" i="8"/>
  <c r="J214" i="8"/>
  <c r="G214" i="8"/>
  <c r="J96" i="8"/>
  <c r="G96" i="8"/>
  <c r="J140" i="8"/>
  <c r="G140" i="8"/>
  <c r="J76" i="8"/>
  <c r="G76" i="8"/>
  <c r="J220" i="8"/>
  <c r="G220" i="8"/>
  <c r="J85" i="8"/>
  <c r="G85" i="8"/>
  <c r="J197" i="8"/>
  <c r="G197" i="8"/>
  <c r="J216" i="8"/>
  <c r="G216" i="8"/>
  <c r="E217" i="77"/>
  <c r="G217" i="77" s="1"/>
  <c r="J217" i="77" s="1"/>
  <c r="E217" i="78" s="1"/>
  <c r="G217" i="78" s="1"/>
  <c r="J217" i="78" s="1"/>
  <c r="E217" i="79" s="1"/>
  <c r="G217" i="79" s="1"/>
  <c r="J217" i="79" s="1"/>
  <c r="E217" i="80" s="1"/>
  <c r="G217" i="80" s="1"/>
  <c r="J217" i="80" s="1"/>
  <c r="E217" i="81" s="1"/>
  <c r="G217" i="81" s="1"/>
  <c r="J217" i="81" s="1"/>
  <c r="E217" i="82" s="1"/>
  <c r="G217" i="82" s="1"/>
  <c r="J217" i="82" s="1"/>
  <c r="E217" i="83" s="1"/>
  <c r="G217" i="83" s="1"/>
  <c r="J217" i="83" s="1"/>
  <c r="E217" i="84" s="1"/>
  <c r="E217" i="85" s="1"/>
  <c r="E217" i="8"/>
  <c r="E194" i="77"/>
  <c r="G194" i="77" s="1"/>
  <c r="J194" i="77" s="1"/>
  <c r="E194" i="78" s="1"/>
  <c r="G194" i="78" s="1"/>
  <c r="J194" i="78" s="1"/>
  <c r="E194" i="79" s="1"/>
  <c r="G194" i="79" s="1"/>
  <c r="J194" i="79" s="1"/>
  <c r="E194" i="80" s="1"/>
  <c r="G194" i="80" s="1"/>
  <c r="J194" i="80" s="1"/>
  <c r="E194" i="81" s="1"/>
  <c r="G194" i="81" s="1"/>
  <c r="J194" i="81" s="1"/>
  <c r="E194" i="82" s="1"/>
  <c r="G194" i="82" s="1"/>
  <c r="J194" i="82" s="1"/>
  <c r="E194" i="83" s="1"/>
  <c r="G194" i="83" s="1"/>
  <c r="J194" i="83" s="1"/>
  <c r="E194" i="84" s="1"/>
  <c r="E194" i="85" s="1"/>
  <c r="E194" i="8"/>
  <c r="J34" i="8"/>
  <c r="G34" i="8"/>
  <c r="J50" i="8"/>
  <c r="G50" i="8"/>
  <c r="J79" i="8"/>
  <c r="G79" i="8"/>
  <c r="J78" i="8"/>
  <c r="G78" i="8"/>
  <c r="J97" i="8"/>
  <c r="G97" i="8"/>
  <c r="J28" i="8"/>
  <c r="G28" i="8"/>
  <c r="J46" i="8"/>
  <c r="G46" i="8"/>
  <c r="J22" i="8"/>
  <c r="G22" i="8"/>
  <c r="J211" i="8"/>
  <c r="G211" i="8"/>
  <c r="J52" i="8"/>
  <c r="G52" i="8"/>
  <c r="G153" i="8"/>
  <c r="J153" i="8"/>
  <c r="J77" i="8"/>
  <c r="G77" i="8"/>
  <c r="J135" i="8"/>
  <c r="G135" i="8"/>
  <c r="J61" i="8"/>
  <c r="G61" i="8"/>
  <c r="J218" i="8"/>
  <c r="G218" i="8"/>
  <c r="J221" i="8"/>
  <c r="G221" i="8"/>
  <c r="J115" i="8"/>
  <c r="G115" i="8"/>
  <c r="J196" i="8"/>
  <c r="G196" i="8"/>
  <c r="J109" i="8"/>
  <c r="G109" i="8"/>
  <c r="J119" i="8"/>
  <c r="G119" i="8"/>
  <c r="J31" i="8"/>
  <c r="G31" i="8"/>
  <c r="J158" i="8"/>
  <c r="G158" i="8"/>
  <c r="J67" i="8"/>
  <c r="G67" i="8"/>
  <c r="J106" i="8"/>
  <c r="G106" i="8"/>
  <c r="J43" i="8"/>
  <c r="G43" i="8"/>
  <c r="G188" i="8"/>
  <c r="J188" i="8"/>
  <c r="J26" i="8"/>
  <c r="G26" i="8"/>
  <c r="J24" i="8"/>
  <c r="G24" i="8"/>
  <c r="J148" i="8"/>
  <c r="G148" i="8"/>
  <c r="J207" i="8"/>
  <c r="G207" i="8"/>
  <c r="J101" i="8"/>
  <c r="G101" i="8"/>
  <c r="J121" i="8"/>
  <c r="G121" i="8"/>
  <c r="E108" i="77"/>
  <c r="G108" i="77" s="1"/>
  <c r="J108" i="77" s="1"/>
  <c r="E108" i="78" s="1"/>
  <c r="G108" i="78" s="1"/>
  <c r="J108" i="78" s="1"/>
  <c r="E108" i="79" s="1"/>
  <c r="G108" i="79" s="1"/>
  <c r="J108" i="79" s="1"/>
  <c r="E108" i="80" s="1"/>
  <c r="G108" i="80" s="1"/>
  <c r="J108" i="80" s="1"/>
  <c r="E108" i="81" s="1"/>
  <c r="G108" i="81" s="1"/>
  <c r="J108" i="81" s="1"/>
  <c r="E108" i="82" s="1"/>
  <c r="G108" i="82" s="1"/>
  <c r="J108" i="82" s="1"/>
  <c r="E108" i="83" s="1"/>
  <c r="G108" i="83" s="1"/>
  <c r="J108" i="83" s="1"/>
  <c r="E108" i="84" s="1"/>
  <c r="E108" i="85" s="1"/>
  <c r="E108" i="8"/>
  <c r="G149" i="8"/>
  <c r="G187" i="74"/>
  <c r="J187" i="74" s="1"/>
  <c r="G118" i="74"/>
  <c r="J118" i="74" s="1"/>
  <c r="G116" i="74"/>
  <c r="J116" i="74" s="1"/>
  <c r="K216" i="64"/>
  <c r="G203" i="86" l="1"/>
  <c r="J203" i="86" s="1"/>
  <c r="E203" i="87" s="1"/>
  <c r="G76" i="86"/>
  <c r="J76" i="86" s="1"/>
  <c r="E76" i="87" s="1"/>
  <c r="G42" i="86"/>
  <c r="J42" i="86" s="1"/>
  <c r="E42" i="87" s="1"/>
  <c r="E93" i="87"/>
  <c r="G93" i="86"/>
  <c r="J93" i="86" s="1"/>
  <c r="G47" i="86"/>
  <c r="J47" i="86" s="1"/>
  <c r="E47" i="87" s="1"/>
  <c r="G40" i="86"/>
  <c r="J40" i="86" s="1"/>
  <c r="E40" i="87" s="1"/>
  <c r="G68" i="86"/>
  <c r="J68" i="86" s="1"/>
  <c r="E68" i="87" s="1"/>
  <c r="E88" i="87"/>
  <c r="G88" i="86"/>
  <c r="J88" i="86" s="1"/>
  <c r="G50" i="86"/>
  <c r="J50" i="86" s="1"/>
  <c r="E50" i="87" s="1"/>
  <c r="G34" i="86"/>
  <c r="J34" i="86" s="1"/>
  <c r="E34" i="87" s="1"/>
  <c r="G125" i="86"/>
  <c r="J125" i="86" s="1"/>
  <c r="E125" i="87" s="1"/>
  <c r="E127" i="87"/>
  <c r="G127" i="86"/>
  <c r="J127" i="86" s="1"/>
  <c r="G103" i="86"/>
  <c r="J103" i="86" s="1"/>
  <c r="E103" i="87" s="1"/>
  <c r="G97" i="86"/>
  <c r="J97" i="86" s="1"/>
  <c r="E97" i="87" s="1"/>
  <c r="G148" i="86"/>
  <c r="J148" i="86" s="1"/>
  <c r="E148" i="87" s="1"/>
  <c r="E31" i="87"/>
  <c r="G31" i="86"/>
  <c r="J31" i="86" s="1"/>
  <c r="G28" i="86"/>
  <c r="J28" i="86" s="1"/>
  <c r="E28" i="87" s="1"/>
  <c r="G222" i="86"/>
  <c r="J222" i="86" s="1"/>
  <c r="E222" i="87" s="1"/>
  <c r="G181" i="97"/>
  <c r="J181" i="97" s="1"/>
  <c r="E181" i="98" s="1"/>
  <c r="G168" i="97"/>
  <c r="J168" i="97" s="1"/>
  <c r="E168" i="98" s="1"/>
  <c r="G128" i="96"/>
  <c r="J128" i="96" s="1"/>
  <c r="E128" i="97" s="1"/>
  <c r="E70" i="94"/>
  <c r="G70" i="93"/>
  <c r="J70" i="93" s="1"/>
  <c r="G205" i="96"/>
  <c r="J205" i="96" s="1"/>
  <c r="E205" i="97" s="1"/>
  <c r="G140" i="86"/>
  <c r="J140" i="86" s="1"/>
  <c r="E140" i="87" s="1"/>
  <c r="G65" i="86"/>
  <c r="J65" i="86" s="1"/>
  <c r="E65" i="87" s="1"/>
  <c r="E49" i="87"/>
  <c r="G49" i="86"/>
  <c r="J49" i="86" s="1"/>
  <c r="G141" i="86"/>
  <c r="J141" i="86" s="1"/>
  <c r="E141" i="87" s="1"/>
  <c r="G48" i="86"/>
  <c r="J48" i="86" s="1"/>
  <c r="E48" i="87" s="1"/>
  <c r="G152" i="86"/>
  <c r="J152" i="86" s="1"/>
  <c r="E152" i="87" s="1"/>
  <c r="E55" i="87"/>
  <c r="G55" i="86"/>
  <c r="J55" i="86" s="1"/>
  <c r="G119" i="86"/>
  <c r="J119" i="86" s="1"/>
  <c r="E119" i="87" s="1"/>
  <c r="G138" i="96"/>
  <c r="J138" i="96" s="1"/>
  <c r="E138" i="97" s="1"/>
  <c r="G24" i="86"/>
  <c r="J24" i="86" s="1"/>
  <c r="E24" i="87" s="1"/>
  <c r="E109" i="87"/>
  <c r="G109" i="86"/>
  <c r="J109" i="86" s="1"/>
  <c r="G78" i="86"/>
  <c r="J78" i="86" s="1"/>
  <c r="E78" i="87" s="1"/>
  <c r="G149" i="86"/>
  <c r="J149" i="86" s="1"/>
  <c r="E149" i="87" s="1"/>
  <c r="G134" i="97"/>
  <c r="J134" i="97" s="1"/>
  <c r="E134" i="98" s="1"/>
  <c r="E171" i="97"/>
  <c r="G171" i="96"/>
  <c r="J171" i="96" s="1"/>
  <c r="G130" i="96"/>
  <c r="J130" i="96" s="1"/>
  <c r="E130" i="97" s="1"/>
  <c r="G160" i="97"/>
  <c r="J160" i="97" s="1"/>
  <c r="E160" i="98" s="1"/>
  <c r="G10" i="96"/>
  <c r="J10" i="96" s="1"/>
  <c r="E10" i="97" s="1"/>
  <c r="E162" i="87"/>
  <c r="G162" i="86"/>
  <c r="J162" i="86" s="1"/>
  <c r="G54" i="86"/>
  <c r="J54" i="86" s="1"/>
  <c r="E54" i="87" s="1"/>
  <c r="G164" i="86"/>
  <c r="J164" i="86" s="1"/>
  <c r="E164" i="87" s="1"/>
  <c r="G123" i="86"/>
  <c r="J123" i="86" s="1"/>
  <c r="E123" i="87" s="1"/>
  <c r="G45" i="86"/>
  <c r="J45" i="86" s="1"/>
  <c r="E45" i="87" s="1"/>
  <c r="G122" i="86"/>
  <c r="J122" i="86" s="1"/>
  <c r="E122" i="87" s="1"/>
  <c r="G200" i="86"/>
  <c r="J200" i="86" s="1"/>
  <c r="E200" i="87" s="1"/>
  <c r="G115" i="86"/>
  <c r="J115" i="86" s="1"/>
  <c r="E115" i="87" s="1"/>
  <c r="E81" i="98"/>
  <c r="G81" i="97"/>
  <c r="J81" i="97" s="1"/>
  <c r="G26" i="86"/>
  <c r="J26" i="86" s="1"/>
  <c r="E26" i="87" s="1"/>
  <c r="G196" i="86"/>
  <c r="J196" i="86" s="1"/>
  <c r="E196" i="87" s="1"/>
  <c r="G104" i="86"/>
  <c r="J104" i="86" s="1"/>
  <c r="E104" i="87" s="1"/>
  <c r="E69" i="94"/>
  <c r="G69" i="93"/>
  <c r="J69" i="93" s="1"/>
  <c r="G176" i="96"/>
  <c r="J176" i="96" s="1"/>
  <c r="E176" i="97" s="1"/>
  <c r="G133" i="97"/>
  <c r="J133" i="97" s="1"/>
  <c r="E133" i="98" s="1"/>
  <c r="G80" i="97"/>
  <c r="J80" i="97" s="1"/>
  <c r="E80" i="98" s="1"/>
  <c r="E170" i="97"/>
  <c r="G170" i="96"/>
  <c r="J170" i="96" s="1"/>
  <c r="G29" i="86"/>
  <c r="J29" i="86" s="1"/>
  <c r="E29" i="87" s="1"/>
  <c r="G96" i="86"/>
  <c r="J96" i="86" s="1"/>
  <c r="E96" i="87" s="1"/>
  <c r="G33" i="86"/>
  <c r="J33" i="86" s="1"/>
  <c r="E33" i="87" s="1"/>
  <c r="G98" i="86"/>
  <c r="J98" i="86" s="1"/>
  <c r="E98" i="87" s="1"/>
  <c r="G214" i="86"/>
  <c r="J214" i="86" s="1"/>
  <c r="E214" i="87" s="1"/>
  <c r="G19" i="86"/>
  <c r="J19" i="86" s="1"/>
  <c r="E19" i="87" s="1"/>
  <c r="G60" i="86"/>
  <c r="J60" i="86" s="1"/>
  <c r="E60" i="87" s="1"/>
  <c r="E63" i="87"/>
  <c r="G63" i="86"/>
  <c r="J63" i="86" s="1"/>
  <c r="G20" i="86"/>
  <c r="J20" i="86" s="1"/>
  <c r="E20" i="87" s="1"/>
  <c r="G195" i="86"/>
  <c r="J195" i="86" s="1"/>
  <c r="E195" i="87" s="1"/>
  <c r="G86" i="86"/>
  <c r="J86" i="86" s="1"/>
  <c r="E86" i="87" s="1"/>
  <c r="E147" i="87"/>
  <c r="G147" i="86"/>
  <c r="J147" i="86" s="1"/>
  <c r="G144" i="86"/>
  <c r="J144" i="86" s="1"/>
  <c r="E144" i="87" s="1"/>
  <c r="G102" i="86"/>
  <c r="J102" i="86" s="1"/>
  <c r="E102" i="87" s="1"/>
  <c r="G73" i="86"/>
  <c r="J73" i="86" s="1"/>
  <c r="E73" i="87" s="1"/>
  <c r="E218" i="87"/>
  <c r="G218" i="86"/>
  <c r="J218" i="86" s="1"/>
  <c r="G110" i="97"/>
  <c r="J110" i="97" s="1"/>
  <c r="E110" i="98" s="1"/>
  <c r="G188" i="86"/>
  <c r="J188" i="86" s="1"/>
  <c r="E188" i="87" s="1"/>
  <c r="G221" i="86"/>
  <c r="J221" i="86" s="1"/>
  <c r="E221" i="87" s="1"/>
  <c r="E201" i="87"/>
  <c r="G201" i="86"/>
  <c r="J201" i="86" s="1"/>
  <c r="G137" i="96"/>
  <c r="J137" i="96" s="1"/>
  <c r="E137" i="97" s="1"/>
  <c r="G186" i="97"/>
  <c r="J186" i="97" s="1"/>
  <c r="E186" i="98" s="1"/>
  <c r="G182" i="96"/>
  <c r="J182" i="96" s="1"/>
  <c r="E182" i="97" s="1"/>
  <c r="E180" i="98"/>
  <c r="G180" i="97"/>
  <c r="J180" i="97" s="1"/>
  <c r="G184" i="96"/>
  <c r="J184" i="96" s="1"/>
  <c r="E184" i="97" s="1"/>
  <c r="G223" i="86"/>
  <c r="J223" i="86" s="1"/>
  <c r="E223" i="87" s="1"/>
  <c r="G41" i="86"/>
  <c r="J41" i="86" s="1"/>
  <c r="E41" i="87" s="1"/>
  <c r="E216" i="87"/>
  <c r="G216" i="86"/>
  <c r="J216" i="86" s="1"/>
  <c r="G39" i="86"/>
  <c r="J39" i="86" s="1"/>
  <c r="E39" i="87" s="1"/>
  <c r="G193" i="86"/>
  <c r="J193" i="86" s="1"/>
  <c r="E193" i="87" s="1"/>
  <c r="G224" i="86"/>
  <c r="J224" i="86" s="1"/>
  <c r="E224" i="87" s="1"/>
  <c r="G75" i="86"/>
  <c r="J75" i="86" s="1"/>
  <c r="E75" i="87" s="1"/>
  <c r="G32" i="86"/>
  <c r="J32" i="86" s="1"/>
  <c r="E32" i="87" s="1"/>
  <c r="G159" i="86"/>
  <c r="J159" i="86" s="1"/>
  <c r="E159" i="87" s="1"/>
  <c r="G126" i="86"/>
  <c r="J126" i="86" s="1"/>
  <c r="E126" i="87" s="1"/>
  <c r="E58" i="87"/>
  <c r="G58" i="86"/>
  <c r="J58" i="86" s="1"/>
  <c r="G30" i="86"/>
  <c r="J30" i="86" s="1"/>
  <c r="E30" i="87" s="1"/>
  <c r="G212" i="86"/>
  <c r="J212" i="86" s="1"/>
  <c r="E212" i="87" s="1"/>
  <c r="G143" i="86"/>
  <c r="J143" i="86" s="1"/>
  <c r="E143" i="87" s="1"/>
  <c r="E135" i="87"/>
  <c r="G135" i="86"/>
  <c r="J135" i="86" s="1"/>
  <c r="G163" i="86"/>
  <c r="J163" i="86" s="1"/>
  <c r="E163" i="87" s="1"/>
  <c r="G43" i="86"/>
  <c r="J43" i="86" s="1"/>
  <c r="E43" i="87" s="1"/>
  <c r="G61" i="86"/>
  <c r="J61" i="86" s="1"/>
  <c r="E61" i="87" s="1"/>
  <c r="E27" i="87"/>
  <c r="G27" i="86"/>
  <c r="J27" i="86" s="1"/>
  <c r="G161" i="96"/>
  <c r="J161" i="96" s="1"/>
  <c r="E161" i="97" s="1"/>
  <c r="G131" i="96"/>
  <c r="J131" i="96" s="1"/>
  <c r="E131" i="97" s="1"/>
  <c r="G225" i="87"/>
  <c r="J225" i="87" s="1"/>
  <c r="E225" i="88" s="1"/>
  <c r="E172" i="97"/>
  <c r="G172" i="96"/>
  <c r="J172" i="96" s="1"/>
  <c r="G183" i="96"/>
  <c r="J183" i="96" s="1"/>
  <c r="E183" i="97" s="1"/>
  <c r="G25" i="86"/>
  <c r="J25" i="86" s="1"/>
  <c r="E25" i="87" s="1"/>
  <c r="G57" i="86"/>
  <c r="J57" i="86" s="1"/>
  <c r="E57" i="87" s="1"/>
  <c r="E83" i="87"/>
  <c r="G83" i="86"/>
  <c r="J83" i="86" s="1"/>
  <c r="G208" i="86"/>
  <c r="J208" i="86" s="1"/>
  <c r="E208" i="87" s="1"/>
  <c r="G166" i="86"/>
  <c r="J166" i="86" s="1"/>
  <c r="E166" i="87" s="1"/>
  <c r="G51" i="86"/>
  <c r="J51" i="86" s="1"/>
  <c r="E51" i="87" s="1"/>
  <c r="E21" i="87"/>
  <c r="G21" i="86"/>
  <c r="J21" i="86" s="1"/>
  <c r="G151" i="86"/>
  <c r="J151" i="86" s="1"/>
  <c r="E151" i="87" s="1"/>
  <c r="G36" i="86"/>
  <c r="J36" i="86" s="1"/>
  <c r="E36" i="87" s="1"/>
  <c r="G94" i="86"/>
  <c r="J94" i="86" s="1"/>
  <c r="E94" i="87" s="1"/>
  <c r="G215" i="86"/>
  <c r="J215" i="86" s="1"/>
  <c r="E215" i="87" s="1"/>
  <c r="G153" i="86"/>
  <c r="J153" i="86" s="1"/>
  <c r="E153" i="87" s="1"/>
  <c r="G121" i="86"/>
  <c r="J121" i="86" s="1"/>
  <c r="E121" i="87" s="1"/>
  <c r="G106" i="86"/>
  <c r="J106" i="86" s="1"/>
  <c r="E106" i="87" s="1"/>
  <c r="E77" i="87"/>
  <c r="G77" i="86"/>
  <c r="J77" i="86" s="1"/>
  <c r="G165" i="86"/>
  <c r="J165" i="86" s="1"/>
  <c r="E165" i="87" s="1"/>
  <c r="G202" i="102"/>
  <c r="J202" i="102" s="1"/>
  <c r="E202" i="103" s="1"/>
  <c r="G99" i="96"/>
  <c r="J99" i="96" s="1"/>
  <c r="E99" i="97" s="1"/>
  <c r="E112" i="98"/>
  <c r="G112" i="97"/>
  <c r="J112" i="97" s="1"/>
  <c r="G169" i="96"/>
  <c r="J169" i="96" s="1"/>
  <c r="E169" i="97" s="1"/>
  <c r="G177" i="96"/>
  <c r="J177" i="96" s="1"/>
  <c r="E177" i="97" s="1"/>
  <c r="G113" i="96"/>
  <c r="J113" i="96" s="1"/>
  <c r="E113" i="97" s="1"/>
  <c r="E85" i="87"/>
  <c r="G85" i="86"/>
  <c r="J85" i="86" s="1"/>
  <c r="G72" i="86"/>
  <c r="J72" i="86" s="1"/>
  <c r="E72" i="87" s="1"/>
  <c r="G91" i="86"/>
  <c r="J91" i="86" s="1"/>
  <c r="E91" i="87" s="1"/>
  <c r="G56" i="86"/>
  <c r="J56" i="86" s="1"/>
  <c r="E56" i="87" s="1"/>
  <c r="E66" i="87"/>
  <c r="G66" i="86"/>
  <c r="J66" i="86" s="1"/>
  <c r="G37" i="86"/>
  <c r="J37" i="86" s="1"/>
  <c r="E37" i="87" s="1"/>
  <c r="G139" i="86"/>
  <c r="J139" i="86" s="1"/>
  <c r="E139" i="87" s="1"/>
  <c r="G124" i="86"/>
  <c r="J124" i="86" s="1"/>
  <c r="E124" i="87" s="1"/>
  <c r="E210" i="87"/>
  <c r="G210" i="86"/>
  <c r="J210" i="86" s="1"/>
  <c r="G211" i="86"/>
  <c r="J211" i="86" s="1"/>
  <c r="E211" i="87" s="1"/>
  <c r="G101" i="86"/>
  <c r="J101" i="86" s="1"/>
  <c r="E101" i="87" s="1"/>
  <c r="G67" i="86"/>
  <c r="J67" i="86" s="1"/>
  <c r="E67" i="87" s="1"/>
  <c r="G52" i="86"/>
  <c r="J52" i="86" s="1"/>
  <c r="E52" i="87" s="1"/>
  <c r="G198" i="86"/>
  <c r="J198" i="86" s="1"/>
  <c r="E198" i="87" s="1"/>
  <c r="G185" i="96"/>
  <c r="J185" i="96" s="1"/>
  <c r="E185" i="97" s="1"/>
  <c r="G38" i="97"/>
  <c r="J38" i="97" s="1"/>
  <c r="E38" i="98" s="1"/>
  <c r="E9" i="97"/>
  <c r="G9" i="96"/>
  <c r="J9" i="96" s="1"/>
  <c r="G136" i="97"/>
  <c r="J136" i="97" s="1"/>
  <c r="E136" i="98" s="1"/>
  <c r="G178" i="96"/>
  <c r="J178" i="96" s="1"/>
  <c r="E178" i="97" s="1"/>
  <c r="G155" i="106"/>
  <c r="J155" i="106" s="1"/>
  <c r="E155" i="107" s="1"/>
  <c r="G155" i="107" s="1"/>
  <c r="J155" i="107" s="1"/>
  <c r="E64" i="87"/>
  <c r="G64" i="86"/>
  <c r="J64" i="86" s="1"/>
  <c r="G197" i="86"/>
  <c r="J197" i="86" s="1"/>
  <c r="E197" i="87" s="1"/>
  <c r="G107" i="86"/>
  <c r="J107" i="86" s="1"/>
  <c r="E107" i="87" s="1"/>
  <c r="G82" i="86"/>
  <c r="J82" i="86" s="1"/>
  <c r="E82" i="87" s="1"/>
  <c r="E219" i="87"/>
  <c r="G219" i="86"/>
  <c r="J219" i="86" s="1"/>
  <c r="G220" i="86"/>
  <c r="J220" i="86" s="1"/>
  <c r="E220" i="87" s="1"/>
  <c r="G84" i="86"/>
  <c r="J84" i="86" s="1"/>
  <c r="E84" i="87" s="1"/>
  <c r="G90" i="86"/>
  <c r="J90" i="86" s="1"/>
  <c r="E90" i="87" s="1"/>
  <c r="E213" i="87"/>
  <c r="G213" i="86"/>
  <c r="J213" i="86" s="1"/>
  <c r="G79" i="86"/>
  <c r="J79" i="86" s="1"/>
  <c r="E79" i="87" s="1"/>
  <c r="G120" i="86"/>
  <c r="J120" i="86" s="1"/>
  <c r="E120" i="87" s="1"/>
  <c r="G206" i="86"/>
  <c r="J206" i="86" s="1"/>
  <c r="E206" i="87" s="1"/>
  <c r="E23" i="87"/>
  <c r="G23" i="86"/>
  <c r="J23" i="86" s="1"/>
  <c r="G71" i="86"/>
  <c r="J71" i="86" s="1"/>
  <c r="E71" i="87" s="1"/>
  <c r="G145" i="86"/>
  <c r="J145" i="86" s="1"/>
  <c r="E145" i="87" s="1"/>
  <c r="G209" i="86"/>
  <c r="J209" i="86" s="1"/>
  <c r="E209" i="87" s="1"/>
  <c r="E92" i="87"/>
  <c r="G92" i="86"/>
  <c r="J92" i="86" s="1"/>
  <c r="G46" i="86"/>
  <c r="J46" i="86" s="1"/>
  <c r="E46" i="87" s="1"/>
  <c r="G207" i="86"/>
  <c r="J207" i="86" s="1"/>
  <c r="E207" i="87" s="1"/>
  <c r="G158" i="86"/>
  <c r="J158" i="86" s="1"/>
  <c r="E158" i="87" s="1"/>
  <c r="G22" i="86"/>
  <c r="J22" i="86" s="1"/>
  <c r="E22" i="87" s="1"/>
  <c r="G53" i="86"/>
  <c r="J53" i="86" s="1"/>
  <c r="E53" i="87" s="1"/>
  <c r="G179" i="97"/>
  <c r="J179" i="97" s="1"/>
  <c r="E179" i="98" s="1"/>
  <c r="G129" i="97"/>
  <c r="J129" i="97" s="1"/>
  <c r="E129" i="98" s="1"/>
  <c r="E132" i="98"/>
  <c r="G132" i="97"/>
  <c r="J132" i="97" s="1"/>
  <c r="G167" i="97"/>
  <c r="J167" i="97" s="1"/>
  <c r="E167" i="98" s="1"/>
  <c r="G156" i="97"/>
  <c r="J156" i="97" s="1"/>
  <c r="E156" i="98" s="1"/>
  <c r="G217" i="85"/>
  <c r="J217" i="85" s="1"/>
  <c r="E217" i="86" s="1"/>
  <c r="E89" i="86"/>
  <c r="G89" i="85"/>
  <c r="J89" i="85" s="1"/>
  <c r="G199" i="97"/>
  <c r="J199" i="97" s="1"/>
  <c r="E199" i="98" s="1"/>
  <c r="G111" i="97"/>
  <c r="J111" i="97" s="1"/>
  <c r="E111" i="98" s="1"/>
  <c r="G204" i="97"/>
  <c r="J204" i="97" s="1"/>
  <c r="E204" i="98" s="1"/>
  <c r="G154" i="93"/>
  <c r="J154" i="93" s="1"/>
  <c r="E154" i="94" s="1"/>
  <c r="G11" i="96"/>
  <c r="J11" i="96" s="1"/>
  <c r="E11" i="97" s="1"/>
  <c r="G12" i="106"/>
  <c r="J12" i="106" s="1"/>
  <c r="E12" i="107" s="1"/>
  <c r="G12" i="107" s="1"/>
  <c r="J12" i="107" s="1"/>
  <c r="G146" i="85"/>
  <c r="J146" i="85" s="1"/>
  <c r="E146" i="86" s="1"/>
  <c r="G105" i="85"/>
  <c r="J105" i="85" s="1"/>
  <c r="E105" i="86" s="1"/>
  <c r="G117" i="85"/>
  <c r="J117" i="85" s="1"/>
  <c r="E117" i="86" s="1"/>
  <c r="G108" i="85"/>
  <c r="J108" i="85" s="1"/>
  <c r="E108" i="86" s="1"/>
  <c r="G194" i="85"/>
  <c r="J194" i="85" s="1"/>
  <c r="E194" i="86" s="1"/>
  <c r="G142" i="85"/>
  <c r="J142" i="85" s="1"/>
  <c r="E142" i="86" s="1"/>
  <c r="G194" i="8"/>
  <c r="J194" i="8"/>
  <c r="J142" i="8"/>
  <c r="G142" i="8"/>
  <c r="J117" i="8"/>
  <c r="G117" i="8"/>
  <c r="E116" i="77"/>
  <c r="G116" i="77" s="1"/>
  <c r="J116" i="77" s="1"/>
  <c r="E116" i="78" s="1"/>
  <c r="G116" i="78" s="1"/>
  <c r="J116" i="78" s="1"/>
  <c r="E116" i="79" s="1"/>
  <c r="G116" i="79" s="1"/>
  <c r="J116" i="79" s="1"/>
  <c r="E116" i="80" s="1"/>
  <c r="G116" i="80" s="1"/>
  <c r="J116" i="80" s="1"/>
  <c r="E116" i="81" s="1"/>
  <c r="G116" i="81" s="1"/>
  <c r="J116" i="81" s="1"/>
  <c r="E116" i="82" s="1"/>
  <c r="G116" i="82" s="1"/>
  <c r="J116" i="82" s="1"/>
  <c r="E116" i="83" s="1"/>
  <c r="G116" i="83" s="1"/>
  <c r="J116" i="83" s="1"/>
  <c r="E116" i="84" s="1"/>
  <c r="E116" i="85" s="1"/>
  <c r="E116" i="8"/>
  <c r="J217" i="8"/>
  <c r="G217" i="8"/>
  <c r="J89" i="8"/>
  <c r="G89" i="8"/>
  <c r="E118" i="77"/>
  <c r="G118" i="77" s="1"/>
  <c r="J118" i="77" s="1"/>
  <c r="E118" i="78" s="1"/>
  <c r="G118" i="78" s="1"/>
  <c r="J118" i="78" s="1"/>
  <c r="E118" i="79" s="1"/>
  <c r="G118" i="79" s="1"/>
  <c r="J118" i="79" s="1"/>
  <c r="E118" i="80" s="1"/>
  <c r="G118" i="80" s="1"/>
  <c r="J118" i="80" s="1"/>
  <c r="E118" i="81" s="1"/>
  <c r="G118" i="81" s="1"/>
  <c r="J118" i="81" s="1"/>
  <c r="E118" i="82" s="1"/>
  <c r="G118" i="82" s="1"/>
  <c r="J118" i="82" s="1"/>
  <c r="E118" i="83" s="1"/>
  <c r="G118" i="83" s="1"/>
  <c r="J118" i="83" s="1"/>
  <c r="E118" i="84" s="1"/>
  <c r="E118" i="85" s="1"/>
  <c r="E118" i="8"/>
  <c r="J108" i="8"/>
  <c r="G108" i="8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E187" i="85" s="1"/>
  <c r="E187" i="8"/>
  <c r="J146" i="8"/>
  <c r="G146" i="8"/>
  <c r="J105" i="8"/>
  <c r="G105" i="8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Z17" i="8"/>
  <c r="Z31" i="8"/>
  <c r="Z25" i="8"/>
  <c r="Z23" i="8"/>
  <c r="G46" i="87" l="1"/>
  <c r="J46" i="87" s="1"/>
  <c r="E46" i="88" s="1"/>
  <c r="G161" i="97"/>
  <c r="J161" i="97" s="1"/>
  <c r="E161" i="98" s="1"/>
  <c r="G223" i="87"/>
  <c r="J223" i="87" s="1"/>
  <c r="E223" i="88" s="1"/>
  <c r="E60" i="88"/>
  <c r="G60" i="87"/>
  <c r="J60" i="87" s="1"/>
  <c r="G130" i="97"/>
  <c r="J130" i="97" s="1"/>
  <c r="E130" i="98" s="1"/>
  <c r="G24" i="87"/>
  <c r="J24" i="87" s="1"/>
  <c r="E24" i="88" s="1"/>
  <c r="G168" i="98"/>
  <c r="J168" i="98" s="1"/>
  <c r="E168" i="99" s="1"/>
  <c r="E103" i="88"/>
  <c r="G103" i="87"/>
  <c r="J103" i="87" s="1"/>
  <c r="G68" i="87"/>
  <c r="J68" i="87" s="1"/>
  <c r="E68" i="88" s="1"/>
  <c r="G105" i="86"/>
  <c r="J105" i="86" s="1"/>
  <c r="E105" i="87" s="1"/>
  <c r="G199" i="98"/>
  <c r="J199" i="98" s="1"/>
  <c r="E199" i="99" s="1"/>
  <c r="E129" i="99"/>
  <c r="G129" i="98"/>
  <c r="J129" i="98" s="1"/>
  <c r="G120" i="87"/>
  <c r="J120" i="87" s="1"/>
  <c r="E120" i="88" s="1"/>
  <c r="G136" i="98"/>
  <c r="J136" i="98" s="1"/>
  <c r="E136" i="99" s="1"/>
  <c r="G67" i="87"/>
  <c r="J67" i="87" s="1"/>
  <c r="E67" i="88" s="1"/>
  <c r="E177" i="98"/>
  <c r="G177" i="97"/>
  <c r="J177" i="97" s="1"/>
  <c r="G151" i="87"/>
  <c r="J151" i="87" s="1"/>
  <c r="E151" i="88" s="1"/>
  <c r="G57" i="87"/>
  <c r="J57" i="87" s="1"/>
  <c r="E57" i="88" s="1"/>
  <c r="G212" i="87"/>
  <c r="J212" i="87" s="1"/>
  <c r="E212" i="88" s="1"/>
  <c r="E184" i="98"/>
  <c r="G184" i="97"/>
  <c r="J184" i="97" s="1"/>
  <c r="G221" i="87"/>
  <c r="J221" i="87" s="1"/>
  <c r="E221" i="88" s="1"/>
  <c r="G19" i="87"/>
  <c r="J19" i="87" s="1"/>
  <c r="E19" i="88" s="1"/>
  <c r="G26" i="87"/>
  <c r="J26" i="87" s="1"/>
  <c r="E26" i="88" s="1"/>
  <c r="E123" i="88"/>
  <c r="G123" i="87"/>
  <c r="J123" i="87" s="1"/>
  <c r="G138" i="97"/>
  <c r="J138" i="97" s="1"/>
  <c r="E138" i="98" s="1"/>
  <c r="G181" i="98"/>
  <c r="J181" i="98" s="1"/>
  <c r="E181" i="99" s="1"/>
  <c r="G40" i="87"/>
  <c r="J40" i="87" s="1"/>
  <c r="E40" i="88" s="1"/>
  <c r="G144" i="87"/>
  <c r="J144" i="87" s="1"/>
  <c r="E144" i="88" s="1"/>
  <c r="G101" i="87"/>
  <c r="J101" i="87" s="1"/>
  <c r="E101" i="88" s="1"/>
  <c r="G169" i="97"/>
  <c r="J169" i="97" s="1"/>
  <c r="E169" i="98" s="1"/>
  <c r="G106" i="87"/>
  <c r="J106" i="87" s="1"/>
  <c r="E106" i="88" s="1"/>
  <c r="G25" i="87"/>
  <c r="J25" i="87" s="1"/>
  <c r="E25" i="88" s="1"/>
  <c r="G30" i="87"/>
  <c r="J30" i="87" s="1"/>
  <c r="E30" i="88" s="1"/>
  <c r="G224" i="87"/>
  <c r="J224" i="87" s="1"/>
  <c r="E224" i="88" s="1"/>
  <c r="G188" i="87"/>
  <c r="J188" i="87" s="1"/>
  <c r="E188" i="88" s="1"/>
  <c r="G214" i="87"/>
  <c r="J214" i="87" s="1"/>
  <c r="E214" i="88" s="1"/>
  <c r="G80" i="98"/>
  <c r="J80" i="98" s="1"/>
  <c r="E80" i="99" s="1"/>
  <c r="G164" i="87"/>
  <c r="J164" i="87" s="1"/>
  <c r="E164" i="88" s="1"/>
  <c r="G119" i="87"/>
  <c r="J119" i="87" s="1"/>
  <c r="E119" i="88" s="1"/>
  <c r="G65" i="87"/>
  <c r="J65" i="87" s="1"/>
  <c r="E65" i="88" s="1"/>
  <c r="G222" i="87"/>
  <c r="J222" i="87" s="1"/>
  <c r="E222" i="88" s="1"/>
  <c r="G47" i="87"/>
  <c r="J47" i="87" s="1"/>
  <c r="E47" i="88" s="1"/>
  <c r="G206" i="87"/>
  <c r="J206" i="87" s="1"/>
  <c r="E206" i="88" s="1"/>
  <c r="G36" i="87"/>
  <c r="J36" i="87" s="1"/>
  <c r="E36" i="88" s="1"/>
  <c r="G143" i="87"/>
  <c r="J143" i="87" s="1"/>
  <c r="E143" i="88" s="1"/>
  <c r="G146" i="86"/>
  <c r="J146" i="86" s="1"/>
  <c r="E146" i="87" s="1"/>
  <c r="G79" i="87"/>
  <c r="J79" i="87" s="1"/>
  <c r="E79" i="88" s="1"/>
  <c r="G53" i="87"/>
  <c r="J53" i="87" s="1"/>
  <c r="E53" i="88" s="1"/>
  <c r="G209" i="87"/>
  <c r="J209" i="87" s="1"/>
  <c r="E209" i="88" s="1"/>
  <c r="G107" i="87"/>
  <c r="J107" i="87" s="1"/>
  <c r="E107" i="88" s="1"/>
  <c r="G211" i="87"/>
  <c r="J211" i="87" s="1"/>
  <c r="E211" i="88" s="1"/>
  <c r="G56" i="87"/>
  <c r="J56" i="87" s="1"/>
  <c r="E56" i="88" s="1"/>
  <c r="G121" i="87"/>
  <c r="J121" i="87" s="1"/>
  <c r="E121" i="88" s="1"/>
  <c r="G183" i="97"/>
  <c r="J183" i="97" s="1"/>
  <c r="E183" i="98" s="1"/>
  <c r="G61" i="87"/>
  <c r="J61" i="87" s="1"/>
  <c r="E61" i="88" s="1"/>
  <c r="G193" i="87"/>
  <c r="J193" i="87" s="1"/>
  <c r="E193" i="88" s="1"/>
  <c r="G110" i="98"/>
  <c r="J110" i="98" s="1"/>
  <c r="E110" i="99" s="1"/>
  <c r="G86" i="87"/>
  <c r="J86" i="87" s="1"/>
  <c r="E86" i="88" s="1"/>
  <c r="G133" i="98"/>
  <c r="J133" i="98" s="1"/>
  <c r="E133" i="99" s="1"/>
  <c r="G54" i="87"/>
  <c r="J54" i="87" s="1"/>
  <c r="E54" i="88" s="1"/>
  <c r="G134" i="98"/>
  <c r="J134" i="98" s="1"/>
  <c r="E134" i="99" s="1"/>
  <c r="G140" i="87"/>
  <c r="J140" i="87" s="1"/>
  <c r="E140" i="88" s="1"/>
  <c r="G28" i="87"/>
  <c r="J28" i="87" s="1"/>
  <c r="E28" i="88" s="1"/>
  <c r="G125" i="87"/>
  <c r="J125" i="87" s="1"/>
  <c r="E125" i="88" s="1"/>
  <c r="G117" i="86"/>
  <c r="J117" i="86" s="1"/>
  <c r="E117" i="87" s="1"/>
  <c r="G113" i="97"/>
  <c r="J113" i="97" s="1"/>
  <c r="E113" i="98" s="1"/>
  <c r="G196" i="87"/>
  <c r="J196" i="87" s="1"/>
  <c r="E196" i="88" s="1"/>
  <c r="G179" i="98"/>
  <c r="J179" i="98" s="1"/>
  <c r="E179" i="99" s="1"/>
  <c r="G82" i="87"/>
  <c r="J82" i="87" s="1"/>
  <c r="E82" i="88" s="1"/>
  <c r="G11" i="97"/>
  <c r="J11" i="97" s="1"/>
  <c r="E11" i="98" s="1"/>
  <c r="G217" i="86"/>
  <c r="J217" i="86" s="1"/>
  <c r="E217" i="87" s="1"/>
  <c r="G145" i="87"/>
  <c r="J145" i="87" s="1"/>
  <c r="E145" i="88" s="1"/>
  <c r="G197" i="87"/>
  <c r="J197" i="87" s="1"/>
  <c r="E197" i="88" s="1"/>
  <c r="G38" i="98"/>
  <c r="J38" i="98" s="1"/>
  <c r="E38" i="99" s="1"/>
  <c r="G91" i="87"/>
  <c r="J91" i="87" s="1"/>
  <c r="E91" i="88" s="1"/>
  <c r="G153" i="87"/>
  <c r="J153" i="87" s="1"/>
  <c r="E153" i="88" s="1"/>
  <c r="G51" i="87"/>
  <c r="J51" i="87" s="1"/>
  <c r="E51" i="88" s="1"/>
  <c r="G43" i="87"/>
  <c r="J43" i="87" s="1"/>
  <c r="E43" i="88" s="1"/>
  <c r="G39" i="87"/>
  <c r="J39" i="87" s="1"/>
  <c r="E39" i="88" s="1"/>
  <c r="G182" i="97"/>
  <c r="J182" i="97" s="1"/>
  <c r="E182" i="98" s="1"/>
  <c r="G195" i="87"/>
  <c r="J195" i="87" s="1"/>
  <c r="E195" i="88" s="1"/>
  <c r="G176" i="97"/>
  <c r="J176" i="97" s="1"/>
  <c r="E176" i="98" s="1"/>
  <c r="G115" i="87"/>
  <c r="J115" i="87" s="1"/>
  <c r="E115" i="88" s="1"/>
  <c r="G149" i="87"/>
  <c r="J149" i="87" s="1"/>
  <c r="E149" i="88" s="1"/>
  <c r="G205" i="97"/>
  <c r="J205" i="97" s="1"/>
  <c r="E205" i="98" s="1"/>
  <c r="G34" i="87"/>
  <c r="J34" i="87" s="1"/>
  <c r="E34" i="88" s="1"/>
  <c r="G142" i="86"/>
  <c r="J142" i="86" s="1"/>
  <c r="E142" i="87" s="1"/>
  <c r="G71" i="87"/>
  <c r="J71" i="87" s="1"/>
  <c r="E71" i="88" s="1"/>
  <c r="G99" i="97"/>
  <c r="J99" i="97" s="1"/>
  <c r="E99" i="98" s="1"/>
  <c r="G166" i="87"/>
  <c r="J166" i="87" s="1"/>
  <c r="E166" i="88" s="1"/>
  <c r="G163" i="87"/>
  <c r="J163" i="87" s="1"/>
  <c r="E163" i="88" s="1"/>
  <c r="G126" i="87"/>
  <c r="J126" i="87" s="1"/>
  <c r="E126" i="88" s="1"/>
  <c r="G186" i="98"/>
  <c r="J186" i="98" s="1"/>
  <c r="E186" i="99" s="1"/>
  <c r="G20" i="87"/>
  <c r="J20" i="87" s="1"/>
  <c r="E20" i="88" s="1"/>
  <c r="G33" i="87"/>
  <c r="J33" i="87" s="1"/>
  <c r="E33" i="88" s="1"/>
  <c r="G200" i="87"/>
  <c r="J200" i="87" s="1"/>
  <c r="E200" i="88" s="1"/>
  <c r="G78" i="87"/>
  <c r="J78" i="87" s="1"/>
  <c r="E78" i="88" s="1"/>
  <c r="G152" i="87"/>
  <c r="J152" i="87" s="1"/>
  <c r="E152" i="88" s="1"/>
  <c r="G50" i="87"/>
  <c r="J50" i="87" s="1"/>
  <c r="E50" i="88" s="1"/>
  <c r="G42" i="87"/>
  <c r="J42" i="87" s="1"/>
  <c r="E42" i="88" s="1"/>
  <c r="G111" i="98"/>
  <c r="J111" i="98" s="1"/>
  <c r="E111" i="99" s="1"/>
  <c r="G37" i="87"/>
  <c r="J37" i="87" s="1"/>
  <c r="E37" i="88" s="1"/>
  <c r="G156" i="98"/>
  <c r="J156" i="98" s="1"/>
  <c r="E156" i="99" s="1"/>
  <c r="G90" i="87"/>
  <c r="J90" i="87" s="1"/>
  <c r="E90" i="88" s="1"/>
  <c r="G185" i="97"/>
  <c r="J185" i="97" s="1"/>
  <c r="E185" i="98" s="1"/>
  <c r="G72" i="87"/>
  <c r="J72" i="87" s="1"/>
  <c r="E72" i="88" s="1"/>
  <c r="G194" i="86"/>
  <c r="J194" i="86" s="1"/>
  <c r="E194" i="87" s="1"/>
  <c r="G167" i="98"/>
  <c r="J167" i="98" s="1"/>
  <c r="E167" i="99" s="1"/>
  <c r="G158" i="87"/>
  <c r="J158" i="87" s="1"/>
  <c r="E158" i="88" s="1"/>
  <c r="G84" i="87"/>
  <c r="J84" i="87" s="1"/>
  <c r="E84" i="88" s="1"/>
  <c r="G198" i="87"/>
  <c r="J198" i="87" s="1"/>
  <c r="E198" i="88" s="1"/>
  <c r="G124" i="87"/>
  <c r="J124" i="87" s="1"/>
  <c r="E124" i="88" s="1"/>
  <c r="G202" i="103"/>
  <c r="J202" i="103" s="1"/>
  <c r="E202" i="104" s="1"/>
  <c r="G208" i="87"/>
  <c r="J208" i="87" s="1"/>
  <c r="E208" i="88" s="1"/>
  <c r="G225" i="88"/>
  <c r="J225" i="88" s="1"/>
  <c r="E225" i="89" s="1"/>
  <c r="G159" i="87"/>
  <c r="J159" i="87" s="1"/>
  <c r="E159" i="88" s="1"/>
  <c r="G137" i="97"/>
  <c r="J137" i="97" s="1"/>
  <c r="E137" i="98" s="1"/>
  <c r="G73" i="87"/>
  <c r="J73" i="87" s="1"/>
  <c r="E73" i="88" s="1"/>
  <c r="G96" i="87"/>
  <c r="J96" i="87" s="1"/>
  <c r="E96" i="88" s="1"/>
  <c r="G122" i="87"/>
  <c r="J122" i="87" s="1"/>
  <c r="E122" i="88" s="1"/>
  <c r="G10" i="97"/>
  <c r="J10" i="97" s="1"/>
  <c r="E10" i="98" s="1"/>
  <c r="G48" i="87"/>
  <c r="J48" i="87" s="1"/>
  <c r="E48" i="88" s="1"/>
  <c r="G148" i="87"/>
  <c r="J148" i="87" s="1"/>
  <c r="E148" i="88" s="1"/>
  <c r="G76" i="87"/>
  <c r="J76" i="87" s="1"/>
  <c r="E76" i="88" s="1"/>
  <c r="G178" i="97"/>
  <c r="J178" i="97" s="1"/>
  <c r="E178" i="98" s="1"/>
  <c r="G108" i="86"/>
  <c r="J108" i="86" s="1"/>
  <c r="E108" i="87" s="1"/>
  <c r="G204" i="98"/>
  <c r="J204" i="98" s="1"/>
  <c r="E204" i="99" s="1"/>
  <c r="G207" i="87"/>
  <c r="J207" i="87" s="1"/>
  <c r="E207" i="88" s="1"/>
  <c r="G220" i="87"/>
  <c r="J220" i="87" s="1"/>
  <c r="E220" i="88" s="1"/>
  <c r="G139" i="87"/>
  <c r="J139" i="87" s="1"/>
  <c r="E139" i="88" s="1"/>
  <c r="G165" i="87"/>
  <c r="J165" i="87" s="1"/>
  <c r="E165" i="88" s="1"/>
  <c r="G94" i="87"/>
  <c r="J94" i="87" s="1"/>
  <c r="E94" i="88" s="1"/>
  <c r="G131" i="97"/>
  <c r="J131" i="97" s="1"/>
  <c r="E131" i="98" s="1"/>
  <c r="G32" i="87"/>
  <c r="J32" i="87" s="1"/>
  <c r="E32" i="88" s="1"/>
  <c r="G41" i="87"/>
  <c r="J41" i="87" s="1"/>
  <c r="E41" i="88" s="1"/>
  <c r="G102" i="87"/>
  <c r="J102" i="87" s="1"/>
  <c r="E102" i="88" s="1"/>
  <c r="G29" i="87"/>
  <c r="J29" i="87" s="1"/>
  <c r="E29" i="88" s="1"/>
  <c r="G104" i="87"/>
  <c r="J104" i="87" s="1"/>
  <c r="E104" i="88" s="1"/>
  <c r="G160" i="98"/>
  <c r="J160" i="98" s="1"/>
  <c r="E160" i="99" s="1"/>
  <c r="G141" i="87"/>
  <c r="J141" i="87" s="1"/>
  <c r="E141" i="88" s="1"/>
  <c r="G128" i="97"/>
  <c r="J128" i="97" s="1"/>
  <c r="E128" i="98" s="1"/>
  <c r="G97" i="87"/>
  <c r="J97" i="87" s="1"/>
  <c r="E97" i="88" s="1"/>
  <c r="G203" i="87"/>
  <c r="J203" i="87" s="1"/>
  <c r="E203" i="88" s="1"/>
  <c r="G89" i="86"/>
  <c r="J89" i="86" s="1"/>
  <c r="E89" i="87" s="1"/>
  <c r="G213" i="87"/>
  <c r="J213" i="87" s="1"/>
  <c r="E213" i="88" s="1"/>
  <c r="G66" i="87"/>
  <c r="J66" i="87" s="1"/>
  <c r="E66" i="88" s="1"/>
  <c r="G83" i="87"/>
  <c r="J83" i="87" s="1"/>
  <c r="E83" i="88" s="1"/>
  <c r="G81" i="98"/>
  <c r="J81" i="98" s="1"/>
  <c r="E81" i="99" s="1"/>
  <c r="G154" i="94"/>
  <c r="J154" i="94" s="1"/>
  <c r="E154" i="95" s="1"/>
  <c r="G69" i="94"/>
  <c r="J69" i="94" s="1"/>
  <c r="E69" i="95" s="1"/>
  <c r="G31" i="87"/>
  <c r="J31" i="87" s="1"/>
  <c r="E31" i="88" s="1"/>
  <c r="G127" i="87"/>
  <c r="J127" i="87" s="1"/>
  <c r="E127" i="88" s="1"/>
  <c r="G88" i="87"/>
  <c r="J88" i="87" s="1"/>
  <c r="E88" i="88" s="1"/>
  <c r="G93" i="87"/>
  <c r="J93" i="87" s="1"/>
  <c r="E93" i="88" s="1"/>
  <c r="G116" i="85"/>
  <c r="J116" i="85" s="1"/>
  <c r="E116" i="86" s="1"/>
  <c r="G22" i="87"/>
  <c r="J22" i="87" s="1"/>
  <c r="E22" i="88" s="1"/>
  <c r="G52" i="87"/>
  <c r="J52" i="87" s="1"/>
  <c r="E52" i="88" s="1"/>
  <c r="G21" i="87"/>
  <c r="J21" i="87" s="1"/>
  <c r="E21" i="88" s="1"/>
  <c r="G180" i="98"/>
  <c r="J180" i="98" s="1"/>
  <c r="E180" i="99" s="1"/>
  <c r="G109" i="87"/>
  <c r="J109" i="87" s="1"/>
  <c r="E109" i="88" s="1"/>
  <c r="G23" i="87"/>
  <c r="J23" i="87" s="1"/>
  <c r="E23" i="88" s="1"/>
  <c r="G9" i="97"/>
  <c r="J9" i="97" s="1"/>
  <c r="E9" i="98" s="1"/>
  <c r="G85" i="87"/>
  <c r="J85" i="87" s="1"/>
  <c r="E85" i="88" s="1"/>
  <c r="G215" i="87"/>
  <c r="J215" i="87" s="1"/>
  <c r="E215" i="88" s="1"/>
  <c r="G27" i="87"/>
  <c r="J27" i="87" s="1"/>
  <c r="E27" i="88" s="1"/>
  <c r="G58" i="87"/>
  <c r="J58" i="87" s="1"/>
  <c r="E58" i="88" s="1"/>
  <c r="G201" i="87"/>
  <c r="J201" i="87" s="1"/>
  <c r="E201" i="88" s="1"/>
  <c r="G147" i="87"/>
  <c r="J147" i="87" s="1"/>
  <c r="E147" i="88" s="1"/>
  <c r="G170" i="97"/>
  <c r="J170" i="97" s="1"/>
  <c r="E170" i="98" s="1"/>
  <c r="G171" i="97"/>
  <c r="J171" i="97" s="1"/>
  <c r="E171" i="98" s="1"/>
  <c r="G187" i="85"/>
  <c r="J187" i="85" s="1"/>
  <c r="E187" i="86" s="1"/>
  <c r="G70" i="94"/>
  <c r="J70" i="94" s="1"/>
  <c r="E70" i="95" s="1"/>
  <c r="G132" i="98"/>
  <c r="J132" i="98" s="1"/>
  <c r="E132" i="99" s="1"/>
  <c r="G64" i="87"/>
  <c r="J64" i="87" s="1"/>
  <c r="E64" i="88" s="1"/>
  <c r="G77" i="87"/>
  <c r="J77" i="87" s="1"/>
  <c r="E77" i="88" s="1"/>
  <c r="G75" i="87"/>
  <c r="J75" i="87" s="1"/>
  <c r="E75" i="88" s="1"/>
  <c r="G55" i="87"/>
  <c r="J55" i="87" s="1"/>
  <c r="E55" i="88" s="1"/>
  <c r="G92" i="87"/>
  <c r="J92" i="87" s="1"/>
  <c r="E92" i="88" s="1"/>
  <c r="G219" i="87"/>
  <c r="J219" i="87" s="1"/>
  <c r="E219" i="88" s="1"/>
  <c r="G210" i="87"/>
  <c r="J210" i="87" s="1"/>
  <c r="E210" i="88" s="1"/>
  <c r="G112" i="98"/>
  <c r="J112" i="98" s="1"/>
  <c r="E112" i="99" s="1"/>
  <c r="G172" i="97"/>
  <c r="J172" i="97" s="1"/>
  <c r="E172" i="98" s="1"/>
  <c r="G135" i="87"/>
  <c r="J135" i="87" s="1"/>
  <c r="E135" i="88" s="1"/>
  <c r="G216" i="87"/>
  <c r="J216" i="87" s="1"/>
  <c r="E216" i="88" s="1"/>
  <c r="G218" i="87"/>
  <c r="J218" i="87" s="1"/>
  <c r="E218" i="88" s="1"/>
  <c r="G63" i="87"/>
  <c r="J63" i="87" s="1"/>
  <c r="E63" i="88" s="1"/>
  <c r="G98" i="87"/>
  <c r="J98" i="87" s="1"/>
  <c r="E98" i="88" s="1"/>
  <c r="G45" i="87"/>
  <c r="J45" i="87" s="1"/>
  <c r="E45" i="88" s="1"/>
  <c r="G162" i="87"/>
  <c r="J162" i="87" s="1"/>
  <c r="E162" i="88" s="1"/>
  <c r="G49" i="87"/>
  <c r="J49" i="87" s="1"/>
  <c r="E49" i="88" s="1"/>
  <c r="G118" i="85"/>
  <c r="J118" i="85" s="1"/>
  <c r="E118" i="86" s="1"/>
  <c r="E18" i="77"/>
  <c r="G18" i="77" s="1"/>
  <c r="J18" i="77" s="1"/>
  <c r="E18" i="78" s="1"/>
  <c r="G18" i="78" s="1"/>
  <c r="J18" i="78" s="1"/>
  <c r="E18" i="79" s="1"/>
  <c r="G18" i="79" s="1"/>
  <c r="J18" i="79" s="1"/>
  <c r="E18" i="80" s="1"/>
  <c r="G18" i="80" s="1"/>
  <c r="J18" i="80" s="1"/>
  <c r="E18" i="81" s="1"/>
  <c r="G18" i="81" s="1"/>
  <c r="J18" i="81" s="1"/>
  <c r="E18" i="82" s="1"/>
  <c r="G18" i="82" s="1"/>
  <c r="J18" i="82" s="1"/>
  <c r="E18" i="83" s="1"/>
  <c r="G18" i="83" s="1"/>
  <c r="J18" i="83" s="1"/>
  <c r="E18" i="84" s="1"/>
  <c r="E18" i="85" s="1"/>
  <c r="E18" i="8"/>
  <c r="E6" i="77"/>
  <c r="G6" i="77" s="1"/>
  <c r="J6" i="77" s="1"/>
  <c r="E6" i="78" s="1"/>
  <c r="G6" i="78" s="1"/>
  <c r="J6" i="78" s="1"/>
  <c r="E6" i="79" s="1"/>
  <c r="G6" i="79" s="1"/>
  <c r="J6" i="79" s="1"/>
  <c r="E6" i="80" s="1"/>
  <c r="G6" i="80" s="1"/>
  <c r="J6" i="80" s="1"/>
  <c r="E6" i="81" s="1"/>
  <c r="G6" i="81" s="1"/>
  <c r="J6" i="81" s="1"/>
  <c r="E6" i="82" s="1"/>
  <c r="G6" i="82" s="1"/>
  <c r="J6" i="82" s="1"/>
  <c r="E6" i="83" s="1"/>
  <c r="G6" i="83" s="1"/>
  <c r="J6" i="83" s="1"/>
  <c r="E6" i="84" s="1"/>
  <c r="E6" i="85" s="1"/>
  <c r="E6" i="8"/>
  <c r="E8" i="77"/>
  <c r="G8" i="77" s="1"/>
  <c r="J8" i="77" s="1"/>
  <c r="E8" i="78" s="1"/>
  <c r="G8" i="78" s="1"/>
  <c r="J8" i="78" s="1"/>
  <c r="E8" i="79" s="1"/>
  <c r="G8" i="79" s="1"/>
  <c r="J8" i="79" s="1"/>
  <c r="E8" i="80" s="1"/>
  <c r="G8" i="80" s="1"/>
  <c r="J8" i="80" s="1"/>
  <c r="E8" i="81" s="1"/>
  <c r="G8" i="81" s="1"/>
  <c r="J8" i="81" s="1"/>
  <c r="E8" i="82" s="1"/>
  <c r="G8" i="82" s="1"/>
  <c r="J8" i="82" s="1"/>
  <c r="E8" i="83" s="1"/>
  <c r="G8" i="83" s="1"/>
  <c r="J8" i="83" s="1"/>
  <c r="E8" i="84" s="1"/>
  <c r="E8" i="85" s="1"/>
  <c r="E8" i="8"/>
  <c r="J118" i="8"/>
  <c r="G118" i="8"/>
  <c r="E13" i="77"/>
  <c r="G13" i="77" s="1"/>
  <c r="J13" i="77" s="1"/>
  <c r="E13" i="78" s="1"/>
  <c r="G13" i="78" s="1"/>
  <c r="J13" i="78" s="1"/>
  <c r="E13" i="79" s="1"/>
  <c r="G13" i="79" s="1"/>
  <c r="J13" i="79" s="1"/>
  <c r="E13" i="80" s="1"/>
  <c r="G13" i="80" s="1"/>
  <c r="J13" i="80" s="1"/>
  <c r="E13" i="81" s="1"/>
  <c r="G13" i="81" s="1"/>
  <c r="J13" i="81" s="1"/>
  <c r="E13" i="82" s="1"/>
  <c r="G13" i="82" s="1"/>
  <c r="J13" i="82" s="1"/>
  <c r="E13" i="83" s="1"/>
  <c r="G13" i="83" s="1"/>
  <c r="J13" i="83" s="1"/>
  <c r="E13" i="84" s="1"/>
  <c r="E13" i="85" s="1"/>
  <c r="E13" i="8"/>
  <c r="E17" i="77"/>
  <c r="G17" i="77" s="1"/>
  <c r="J17" i="77" s="1"/>
  <c r="E17" i="78" s="1"/>
  <c r="G17" i="78" s="1"/>
  <c r="J17" i="78" s="1"/>
  <c r="E17" i="79" s="1"/>
  <c r="G17" i="79" s="1"/>
  <c r="J17" i="79" s="1"/>
  <c r="E17" i="80" s="1"/>
  <c r="G17" i="80" s="1"/>
  <c r="J17" i="80" s="1"/>
  <c r="E17" i="81" s="1"/>
  <c r="G17" i="81" s="1"/>
  <c r="J17" i="81" s="1"/>
  <c r="E17" i="82" s="1"/>
  <c r="G17" i="82" s="1"/>
  <c r="J17" i="82" s="1"/>
  <c r="E17" i="83" s="1"/>
  <c r="G17" i="83" s="1"/>
  <c r="J17" i="83" s="1"/>
  <c r="E17" i="84" s="1"/>
  <c r="E17" i="85" s="1"/>
  <c r="E17" i="8"/>
  <c r="E16" i="77"/>
  <c r="G16" i="77" s="1"/>
  <c r="J16" i="77" s="1"/>
  <c r="E16" i="78" s="1"/>
  <c r="G16" i="78" s="1"/>
  <c r="J16" i="78" s="1"/>
  <c r="E16" i="79" s="1"/>
  <c r="G16" i="79" s="1"/>
  <c r="J16" i="79" s="1"/>
  <c r="E16" i="80" s="1"/>
  <c r="G16" i="80" s="1"/>
  <c r="J16" i="80" s="1"/>
  <c r="E16" i="81" s="1"/>
  <c r="G16" i="81" s="1"/>
  <c r="J16" i="81" s="1"/>
  <c r="E16" i="82" s="1"/>
  <c r="G16" i="82" s="1"/>
  <c r="J16" i="82" s="1"/>
  <c r="E16" i="83" s="1"/>
  <c r="G16" i="83" s="1"/>
  <c r="J16" i="83" s="1"/>
  <c r="E16" i="84" s="1"/>
  <c r="E16" i="85" s="1"/>
  <c r="E16" i="8"/>
  <c r="E7" i="77"/>
  <c r="G7" i="77" s="1"/>
  <c r="J7" i="77" s="1"/>
  <c r="E7" i="78" s="1"/>
  <c r="G7" i="78" s="1"/>
  <c r="J7" i="78" s="1"/>
  <c r="E7" i="79" s="1"/>
  <c r="G7" i="79" s="1"/>
  <c r="J7" i="79" s="1"/>
  <c r="E7" i="80" s="1"/>
  <c r="G7" i="80" s="1"/>
  <c r="J7" i="80" s="1"/>
  <c r="E7" i="81" s="1"/>
  <c r="G7" i="81" s="1"/>
  <c r="J7" i="81" s="1"/>
  <c r="E7" i="82" s="1"/>
  <c r="G7" i="82" s="1"/>
  <c r="J7" i="82" s="1"/>
  <c r="E7" i="83" s="1"/>
  <c r="G7" i="83" s="1"/>
  <c r="J7" i="83" s="1"/>
  <c r="E7" i="84" s="1"/>
  <c r="E7" i="85" s="1"/>
  <c r="E7" i="8"/>
  <c r="J116" i="8"/>
  <c r="G116" i="8"/>
  <c r="E15" i="77"/>
  <c r="G15" i="77" s="1"/>
  <c r="J15" i="77" s="1"/>
  <c r="E15" i="78" s="1"/>
  <c r="G15" i="78" s="1"/>
  <c r="J15" i="78" s="1"/>
  <c r="E15" i="79" s="1"/>
  <c r="G15" i="79" s="1"/>
  <c r="J15" i="79" s="1"/>
  <c r="E15" i="80" s="1"/>
  <c r="G15" i="80" s="1"/>
  <c r="J15" i="80" s="1"/>
  <c r="E15" i="81" s="1"/>
  <c r="G15" i="81" s="1"/>
  <c r="J15" i="81" s="1"/>
  <c r="E15" i="82" s="1"/>
  <c r="G15" i="82" s="1"/>
  <c r="J15" i="82" s="1"/>
  <c r="E15" i="83" s="1"/>
  <c r="G15" i="83" s="1"/>
  <c r="J15" i="83" s="1"/>
  <c r="E15" i="84" s="1"/>
  <c r="E15" i="85" s="1"/>
  <c r="E15" i="8"/>
  <c r="E14" i="77"/>
  <c r="G14" i="77" s="1"/>
  <c r="J14" i="77" s="1"/>
  <c r="E14" i="78" s="1"/>
  <c r="G14" i="78" s="1"/>
  <c r="J14" i="78" s="1"/>
  <c r="E14" i="79" s="1"/>
  <c r="G14" i="79" s="1"/>
  <c r="J14" i="79" s="1"/>
  <c r="E14" i="80" s="1"/>
  <c r="G14" i="80" s="1"/>
  <c r="J14" i="80" s="1"/>
  <c r="E14" i="81" s="1"/>
  <c r="G14" i="81" s="1"/>
  <c r="J14" i="81" s="1"/>
  <c r="E14" i="82" s="1"/>
  <c r="G14" i="82" s="1"/>
  <c r="J14" i="82" s="1"/>
  <c r="E14" i="83" s="1"/>
  <c r="G14" i="83" s="1"/>
  <c r="J14" i="83" s="1"/>
  <c r="E14" i="84" s="1"/>
  <c r="E14" i="85" s="1"/>
  <c r="E14" i="8"/>
  <c r="J187" i="8"/>
  <c r="G187" i="8"/>
  <c r="Z34" i="8"/>
  <c r="N227" i="8"/>
  <c r="M228" i="8"/>
  <c r="H227" i="8"/>
  <c r="M232" i="8"/>
  <c r="H229" i="8"/>
  <c r="Z12" i="8"/>
  <c r="Z20" i="8"/>
  <c r="Z28" i="8"/>
  <c r="Z18" i="8"/>
  <c r="Z26" i="8"/>
  <c r="Z35" i="8"/>
  <c r="AC35" i="8" s="1"/>
  <c r="Z14" i="8"/>
  <c r="Z22" i="8"/>
  <c r="Z30" i="8"/>
  <c r="Z11" i="8"/>
  <c r="Z19" i="8"/>
  <c r="Z16" i="8"/>
  <c r="Z24" i="8"/>
  <c r="Z32" i="8"/>
  <c r="Z13" i="8"/>
  <c r="Z21" i="8"/>
  <c r="Z29" i="8"/>
  <c r="G216" i="88" l="1"/>
  <c r="J216" i="88" s="1"/>
  <c r="E216" i="89" s="1"/>
  <c r="E122" i="89"/>
  <c r="G122" i="88"/>
  <c r="J122" i="88" s="1"/>
  <c r="G98" i="88"/>
  <c r="J98" i="88" s="1"/>
  <c r="E98" i="89" s="1"/>
  <c r="E219" i="89"/>
  <c r="G219" i="88"/>
  <c r="J219" i="88" s="1"/>
  <c r="G218" i="88"/>
  <c r="J218" i="88" s="1"/>
  <c r="E218" i="89" s="1"/>
  <c r="E55" i="89"/>
  <c r="G55" i="88"/>
  <c r="J55" i="88" s="1"/>
  <c r="G170" i="98"/>
  <c r="J170" i="98" s="1"/>
  <c r="E170" i="99" s="1"/>
  <c r="E23" i="89"/>
  <c r="G23" i="88"/>
  <c r="J23" i="88" s="1"/>
  <c r="G88" i="88"/>
  <c r="J88" i="88" s="1"/>
  <c r="E88" i="89" s="1"/>
  <c r="E213" i="89"/>
  <c r="G213" i="88"/>
  <c r="J213" i="88" s="1"/>
  <c r="G29" i="88"/>
  <c r="J29" i="88" s="1"/>
  <c r="E29" i="89" s="1"/>
  <c r="E220" i="89"/>
  <c r="G220" i="88"/>
  <c r="J220" i="88" s="1"/>
  <c r="G10" i="98"/>
  <c r="J10" i="98" s="1"/>
  <c r="E10" i="99" s="1"/>
  <c r="E202" i="105"/>
  <c r="G202" i="104"/>
  <c r="J202" i="104" s="1"/>
  <c r="G185" i="98"/>
  <c r="J185" i="98" s="1"/>
  <c r="E185" i="99" s="1"/>
  <c r="G78" i="88"/>
  <c r="J78" i="88" s="1"/>
  <c r="E78" i="89" s="1"/>
  <c r="G99" i="98"/>
  <c r="J99" i="98" s="1"/>
  <c r="E99" i="99" s="1"/>
  <c r="E195" i="89"/>
  <c r="G195" i="88"/>
  <c r="J195" i="88" s="1"/>
  <c r="G197" i="88"/>
  <c r="J197" i="88" s="1"/>
  <c r="E197" i="89" s="1"/>
  <c r="G117" i="87"/>
  <c r="J117" i="87" s="1"/>
  <c r="E117" i="88" s="1"/>
  <c r="G110" i="99"/>
  <c r="J110" i="99" s="1"/>
  <c r="E110" i="100" s="1"/>
  <c r="E209" i="89"/>
  <c r="G209" i="88"/>
  <c r="J209" i="88" s="1"/>
  <c r="G222" i="88"/>
  <c r="J222" i="88" s="1"/>
  <c r="E222" i="89" s="1"/>
  <c r="G30" i="88"/>
  <c r="J30" i="88" s="1"/>
  <c r="E30" i="89" s="1"/>
  <c r="G181" i="99"/>
  <c r="J181" i="99" s="1"/>
  <c r="E181" i="100" s="1"/>
  <c r="E120" i="89"/>
  <c r="G120" i="88"/>
  <c r="J120" i="88" s="1"/>
  <c r="G168" i="99"/>
  <c r="J168" i="99" s="1"/>
  <c r="E168" i="100" s="1"/>
  <c r="G147" i="88"/>
  <c r="J147" i="88" s="1"/>
  <c r="E147" i="89" s="1"/>
  <c r="G124" i="88"/>
  <c r="J124" i="88" s="1"/>
  <c r="E124" i="89" s="1"/>
  <c r="E90" i="89"/>
  <c r="G90" i="88"/>
  <c r="J90" i="88" s="1"/>
  <c r="G200" i="88"/>
  <c r="J200" i="88" s="1"/>
  <c r="E200" i="89" s="1"/>
  <c r="G71" i="88"/>
  <c r="J71" i="88" s="1"/>
  <c r="E71" i="89" s="1"/>
  <c r="G182" i="98"/>
  <c r="J182" i="98" s="1"/>
  <c r="E182" i="99" s="1"/>
  <c r="E145" i="89"/>
  <c r="G145" i="88"/>
  <c r="J145" i="88" s="1"/>
  <c r="G125" i="88"/>
  <c r="J125" i="88" s="1"/>
  <c r="E125" i="89" s="1"/>
  <c r="G193" i="88"/>
  <c r="J193" i="88" s="1"/>
  <c r="E193" i="89" s="1"/>
  <c r="G53" i="88"/>
  <c r="J53" i="88" s="1"/>
  <c r="E53" i="89" s="1"/>
  <c r="E65" i="89"/>
  <c r="G65" i="88"/>
  <c r="J65" i="88" s="1"/>
  <c r="G25" i="88"/>
  <c r="J25" i="88" s="1"/>
  <c r="E25" i="89" s="1"/>
  <c r="G138" i="98"/>
  <c r="J138" i="98" s="1"/>
  <c r="E138" i="99" s="1"/>
  <c r="G212" i="88"/>
  <c r="J212" i="88" s="1"/>
  <c r="E212" i="89" s="1"/>
  <c r="E24" i="89"/>
  <c r="G24" i="88"/>
  <c r="J24" i="88" s="1"/>
  <c r="G201" i="88"/>
  <c r="J201" i="88" s="1"/>
  <c r="E201" i="89" s="1"/>
  <c r="G41" i="88"/>
  <c r="J41" i="88" s="1"/>
  <c r="E41" i="89" s="1"/>
  <c r="G198" i="88"/>
  <c r="J198" i="88" s="1"/>
  <c r="E198" i="89" s="1"/>
  <c r="G156" i="99"/>
  <c r="J156" i="99" s="1"/>
  <c r="E156" i="100" s="1"/>
  <c r="G33" i="88"/>
  <c r="J33" i="88" s="1"/>
  <c r="E33" i="89" s="1"/>
  <c r="G142" i="87"/>
  <c r="J142" i="87" s="1"/>
  <c r="E142" i="88" s="1"/>
  <c r="G39" i="88"/>
  <c r="J39" i="88" s="1"/>
  <c r="E39" i="89" s="1"/>
  <c r="E217" i="88"/>
  <c r="G217" i="87"/>
  <c r="J217" i="87" s="1"/>
  <c r="G28" i="88"/>
  <c r="J28" i="88" s="1"/>
  <c r="E28" i="89" s="1"/>
  <c r="G61" i="88"/>
  <c r="J61" i="88" s="1"/>
  <c r="E61" i="89" s="1"/>
  <c r="G79" i="88"/>
  <c r="J79" i="88" s="1"/>
  <c r="E79" i="89" s="1"/>
  <c r="E119" i="89"/>
  <c r="G119" i="88"/>
  <c r="J119" i="88" s="1"/>
  <c r="G106" i="88"/>
  <c r="J106" i="88" s="1"/>
  <c r="E106" i="89" s="1"/>
  <c r="G57" i="88"/>
  <c r="J57" i="88" s="1"/>
  <c r="E57" i="89" s="1"/>
  <c r="G130" i="98"/>
  <c r="J130" i="98" s="1"/>
  <c r="E130" i="99" s="1"/>
  <c r="G75" i="88"/>
  <c r="J75" i="88" s="1"/>
  <c r="E75" i="89" s="1"/>
  <c r="G207" i="88"/>
  <c r="J207" i="88" s="1"/>
  <c r="E207" i="89" s="1"/>
  <c r="G135" i="88"/>
  <c r="J135" i="88" s="1"/>
  <c r="E135" i="89" s="1"/>
  <c r="G180" i="99"/>
  <c r="J180" i="99" s="1"/>
  <c r="E180" i="100" s="1"/>
  <c r="E203" i="89"/>
  <c r="G203" i="88"/>
  <c r="J203" i="88" s="1"/>
  <c r="G96" i="88"/>
  <c r="J96" i="88" s="1"/>
  <c r="E96" i="89" s="1"/>
  <c r="G49" i="88"/>
  <c r="J49" i="88" s="1"/>
  <c r="E49" i="89" s="1"/>
  <c r="G172" i="98"/>
  <c r="J172" i="98" s="1"/>
  <c r="E172" i="99" s="1"/>
  <c r="E64" i="89"/>
  <c r="G64" i="88"/>
  <c r="J64" i="88" s="1"/>
  <c r="G58" i="88"/>
  <c r="J58" i="88" s="1"/>
  <c r="E58" i="89" s="1"/>
  <c r="G21" i="88"/>
  <c r="J21" i="88" s="1"/>
  <c r="E21" i="89" s="1"/>
  <c r="G69" i="95"/>
  <c r="J69" i="95" s="1"/>
  <c r="E69" i="96" s="1"/>
  <c r="E97" i="89"/>
  <c r="G97" i="88"/>
  <c r="J97" i="88" s="1"/>
  <c r="G32" i="88"/>
  <c r="J32" i="88" s="1"/>
  <c r="E32" i="89" s="1"/>
  <c r="G108" i="87"/>
  <c r="J108" i="87" s="1"/>
  <c r="E108" i="88" s="1"/>
  <c r="G73" i="88"/>
  <c r="J73" i="88" s="1"/>
  <c r="E73" i="89" s="1"/>
  <c r="E84" i="89"/>
  <c r="G84" i="88"/>
  <c r="J84" i="88" s="1"/>
  <c r="G37" i="88"/>
  <c r="J37" i="88" s="1"/>
  <c r="E37" i="89" s="1"/>
  <c r="G20" i="88"/>
  <c r="J20" i="88" s="1"/>
  <c r="E20" i="89" s="1"/>
  <c r="G34" i="88"/>
  <c r="J34" i="88" s="1"/>
  <c r="E34" i="89" s="1"/>
  <c r="E43" i="89"/>
  <c r="G43" i="88"/>
  <c r="J43" i="88" s="1"/>
  <c r="G11" i="98"/>
  <c r="J11" i="98" s="1"/>
  <c r="E11" i="99" s="1"/>
  <c r="G140" i="88"/>
  <c r="J140" i="88" s="1"/>
  <c r="E140" i="89" s="1"/>
  <c r="G183" i="98"/>
  <c r="J183" i="98" s="1"/>
  <c r="E183" i="99" s="1"/>
  <c r="E146" i="88"/>
  <c r="G146" i="87"/>
  <c r="J146" i="87" s="1"/>
  <c r="G164" i="88"/>
  <c r="J164" i="88" s="1"/>
  <c r="E164" i="89" s="1"/>
  <c r="G169" i="98"/>
  <c r="J169" i="98" s="1"/>
  <c r="E169" i="99" s="1"/>
  <c r="G151" i="88"/>
  <c r="J151" i="88" s="1"/>
  <c r="E151" i="89" s="1"/>
  <c r="E199" i="100"/>
  <c r="G199" i="99"/>
  <c r="J199" i="99" s="1"/>
  <c r="G127" i="88"/>
  <c r="J127" i="88" s="1"/>
  <c r="E127" i="89" s="1"/>
  <c r="G118" i="86"/>
  <c r="J118" i="86" s="1"/>
  <c r="E118" i="87" s="1"/>
  <c r="G31" i="88"/>
  <c r="J31" i="88" s="1"/>
  <c r="E31" i="89" s="1"/>
  <c r="E204" i="100"/>
  <c r="G204" i="99"/>
  <c r="J204" i="99" s="1"/>
  <c r="G162" i="88"/>
  <c r="J162" i="88" s="1"/>
  <c r="E162" i="89" s="1"/>
  <c r="G112" i="99"/>
  <c r="J112" i="99" s="1"/>
  <c r="E112" i="100" s="1"/>
  <c r="G132" i="99"/>
  <c r="J132" i="99" s="1"/>
  <c r="E132" i="100" s="1"/>
  <c r="E27" i="89"/>
  <c r="G27" i="88"/>
  <c r="J27" i="88" s="1"/>
  <c r="G52" i="88"/>
  <c r="J52" i="88" s="1"/>
  <c r="E52" i="89" s="1"/>
  <c r="G154" i="95"/>
  <c r="J154" i="95" s="1"/>
  <c r="E154" i="96" s="1"/>
  <c r="G128" i="98"/>
  <c r="J128" i="98" s="1"/>
  <c r="E128" i="99" s="1"/>
  <c r="E131" i="99"/>
  <c r="G131" i="98"/>
  <c r="J131" i="98" s="1"/>
  <c r="G178" i="98"/>
  <c r="J178" i="98" s="1"/>
  <c r="E178" i="99" s="1"/>
  <c r="G137" i="98"/>
  <c r="J137" i="98" s="1"/>
  <c r="E137" i="99" s="1"/>
  <c r="G158" i="88"/>
  <c r="J158" i="88" s="1"/>
  <c r="E158" i="89" s="1"/>
  <c r="E111" i="100"/>
  <c r="G111" i="99"/>
  <c r="J111" i="99" s="1"/>
  <c r="G186" i="99"/>
  <c r="J186" i="99" s="1"/>
  <c r="E186" i="100" s="1"/>
  <c r="G205" i="98"/>
  <c r="J205" i="98" s="1"/>
  <c r="E205" i="99" s="1"/>
  <c r="G51" i="88"/>
  <c r="J51" i="88" s="1"/>
  <c r="E51" i="89" s="1"/>
  <c r="E82" i="89"/>
  <c r="G82" i="88"/>
  <c r="J82" i="88" s="1"/>
  <c r="G134" i="99"/>
  <c r="J134" i="99" s="1"/>
  <c r="E134" i="100" s="1"/>
  <c r="G121" i="88"/>
  <c r="J121" i="88" s="1"/>
  <c r="E121" i="89" s="1"/>
  <c r="G143" i="88"/>
  <c r="J143" i="88" s="1"/>
  <c r="E143" i="89" s="1"/>
  <c r="E80" i="100"/>
  <c r="G80" i="99"/>
  <c r="J80" i="99" s="1"/>
  <c r="G101" i="88"/>
  <c r="J101" i="88" s="1"/>
  <c r="E101" i="89" s="1"/>
  <c r="G26" i="88"/>
  <c r="J26" i="88" s="1"/>
  <c r="E26" i="89" s="1"/>
  <c r="G105" i="87"/>
  <c r="J105" i="87" s="1"/>
  <c r="E105" i="88" s="1"/>
  <c r="G102" i="88"/>
  <c r="J102" i="88" s="1"/>
  <c r="E102" i="89" s="1"/>
  <c r="G77" i="88"/>
  <c r="J77" i="88" s="1"/>
  <c r="E77" i="89" s="1"/>
  <c r="G45" i="88"/>
  <c r="J45" i="88" s="1"/>
  <c r="E45" i="89" s="1"/>
  <c r="G210" i="88"/>
  <c r="J210" i="88" s="1"/>
  <c r="E210" i="89" s="1"/>
  <c r="E70" i="96"/>
  <c r="G70" i="95"/>
  <c r="J70" i="95" s="1"/>
  <c r="G215" i="88"/>
  <c r="J215" i="88" s="1"/>
  <c r="E215" i="89" s="1"/>
  <c r="G22" i="88"/>
  <c r="J22" i="88" s="1"/>
  <c r="E22" i="89" s="1"/>
  <c r="G81" i="99"/>
  <c r="J81" i="99" s="1"/>
  <c r="E81" i="100" s="1"/>
  <c r="E141" i="89"/>
  <c r="G141" i="88"/>
  <c r="J141" i="88" s="1"/>
  <c r="G94" i="88"/>
  <c r="J94" i="88" s="1"/>
  <c r="E94" i="89" s="1"/>
  <c r="G76" i="88"/>
  <c r="J76" i="88" s="1"/>
  <c r="E76" i="89" s="1"/>
  <c r="G159" i="88"/>
  <c r="J159" i="88" s="1"/>
  <c r="E159" i="89" s="1"/>
  <c r="G167" i="99"/>
  <c r="J167" i="99" s="1"/>
  <c r="E167" i="100" s="1"/>
  <c r="G42" i="88"/>
  <c r="J42" i="88" s="1"/>
  <c r="E42" i="89" s="1"/>
  <c r="G126" i="88"/>
  <c r="J126" i="88" s="1"/>
  <c r="E126" i="89" s="1"/>
  <c r="G149" i="88"/>
  <c r="J149" i="88" s="1"/>
  <c r="E149" i="89" s="1"/>
  <c r="E153" i="89"/>
  <c r="G153" i="88"/>
  <c r="J153" i="88" s="1"/>
  <c r="G179" i="99"/>
  <c r="J179" i="99" s="1"/>
  <c r="E179" i="100" s="1"/>
  <c r="G54" i="88"/>
  <c r="J54" i="88" s="1"/>
  <c r="E54" i="89" s="1"/>
  <c r="G56" i="88"/>
  <c r="J56" i="88" s="1"/>
  <c r="E56" i="89" s="1"/>
  <c r="E36" i="89"/>
  <c r="G36" i="88"/>
  <c r="J36" i="88" s="1"/>
  <c r="G214" i="88"/>
  <c r="J214" i="88" s="1"/>
  <c r="E214" i="89" s="1"/>
  <c r="G19" i="88"/>
  <c r="J19" i="88" s="1"/>
  <c r="E19" i="89" s="1"/>
  <c r="G68" i="88"/>
  <c r="J68" i="88" s="1"/>
  <c r="E68" i="89" s="1"/>
  <c r="E223" i="89"/>
  <c r="G223" i="88"/>
  <c r="J223" i="88" s="1"/>
  <c r="G109" i="88"/>
  <c r="J109" i="88" s="1"/>
  <c r="E109" i="89" s="1"/>
  <c r="G187" i="86"/>
  <c r="J187" i="86" s="1"/>
  <c r="E187" i="87" s="1"/>
  <c r="G85" i="88"/>
  <c r="J85" i="88" s="1"/>
  <c r="E85" i="89" s="1"/>
  <c r="E116" i="87"/>
  <c r="G116" i="86"/>
  <c r="J116" i="86" s="1"/>
  <c r="G83" i="88"/>
  <c r="J83" i="88" s="1"/>
  <c r="E83" i="89" s="1"/>
  <c r="G160" i="99"/>
  <c r="J160" i="99" s="1"/>
  <c r="E160" i="100" s="1"/>
  <c r="G165" i="88"/>
  <c r="J165" i="88" s="1"/>
  <c r="E165" i="89" s="1"/>
  <c r="E148" i="89"/>
  <c r="G148" i="88"/>
  <c r="J148" i="88" s="1"/>
  <c r="G225" i="89"/>
  <c r="J225" i="89" s="1"/>
  <c r="E225" i="90" s="1"/>
  <c r="G194" i="87"/>
  <c r="J194" i="87" s="1"/>
  <c r="E194" i="88" s="1"/>
  <c r="G50" i="88"/>
  <c r="J50" i="88" s="1"/>
  <c r="E50" i="89" s="1"/>
  <c r="E163" i="89"/>
  <c r="G163" i="88"/>
  <c r="J163" i="88" s="1"/>
  <c r="G115" i="88"/>
  <c r="J115" i="88" s="1"/>
  <c r="E115" i="89" s="1"/>
  <c r="G91" i="88"/>
  <c r="J91" i="88" s="1"/>
  <c r="E91" i="89" s="1"/>
  <c r="G196" i="88"/>
  <c r="J196" i="88" s="1"/>
  <c r="E196" i="89" s="1"/>
  <c r="G133" i="99"/>
  <c r="J133" i="99" s="1"/>
  <c r="E133" i="100" s="1"/>
  <c r="G211" i="88"/>
  <c r="J211" i="88" s="1"/>
  <c r="E211" i="89" s="1"/>
  <c r="G206" i="88"/>
  <c r="J206" i="88" s="1"/>
  <c r="E206" i="89" s="1"/>
  <c r="G188" i="88"/>
  <c r="J188" i="88" s="1"/>
  <c r="E188" i="89" s="1"/>
  <c r="G221" i="88"/>
  <c r="J221" i="88" s="1"/>
  <c r="E221" i="89" s="1"/>
  <c r="G67" i="88"/>
  <c r="J67" i="88" s="1"/>
  <c r="E67" i="89" s="1"/>
  <c r="G161" i="98"/>
  <c r="J161" i="98" s="1"/>
  <c r="E161" i="99" s="1"/>
  <c r="G89" i="87"/>
  <c r="J89" i="87" s="1"/>
  <c r="E89" i="88" s="1"/>
  <c r="G63" i="88"/>
  <c r="J63" i="88" s="1"/>
  <c r="E63" i="89" s="1"/>
  <c r="G92" i="88"/>
  <c r="J92" i="88" s="1"/>
  <c r="E92" i="89" s="1"/>
  <c r="G171" i="98"/>
  <c r="J171" i="98" s="1"/>
  <c r="E171" i="99" s="1"/>
  <c r="G9" i="98"/>
  <c r="J9" i="98" s="1"/>
  <c r="E9" i="99" s="1"/>
  <c r="G93" i="88"/>
  <c r="J93" i="88" s="1"/>
  <c r="E93" i="89" s="1"/>
  <c r="G66" i="88"/>
  <c r="J66" i="88" s="1"/>
  <c r="E66" i="89" s="1"/>
  <c r="G104" i="88"/>
  <c r="J104" i="88" s="1"/>
  <c r="E104" i="89" s="1"/>
  <c r="G139" i="88"/>
  <c r="J139" i="88" s="1"/>
  <c r="E139" i="89" s="1"/>
  <c r="G48" i="88"/>
  <c r="J48" i="88" s="1"/>
  <c r="E48" i="89" s="1"/>
  <c r="G208" i="88"/>
  <c r="J208" i="88" s="1"/>
  <c r="E208" i="89" s="1"/>
  <c r="G72" i="88"/>
  <c r="J72" i="88" s="1"/>
  <c r="E72" i="89" s="1"/>
  <c r="G152" i="88"/>
  <c r="J152" i="88" s="1"/>
  <c r="E152" i="89" s="1"/>
  <c r="G166" i="88"/>
  <c r="J166" i="88" s="1"/>
  <c r="E166" i="89" s="1"/>
  <c r="G176" i="98"/>
  <c r="J176" i="98" s="1"/>
  <c r="E176" i="99" s="1"/>
  <c r="G38" i="99"/>
  <c r="J38" i="99" s="1"/>
  <c r="E38" i="100" s="1"/>
  <c r="G113" i="98"/>
  <c r="J113" i="98" s="1"/>
  <c r="E113" i="99" s="1"/>
  <c r="G86" i="88"/>
  <c r="J86" i="88" s="1"/>
  <c r="E86" i="89" s="1"/>
  <c r="G107" i="88"/>
  <c r="J107" i="88" s="1"/>
  <c r="E107" i="89" s="1"/>
  <c r="G47" i="88"/>
  <c r="J47" i="88" s="1"/>
  <c r="E47" i="89" s="1"/>
  <c r="G224" i="88"/>
  <c r="J224" i="88" s="1"/>
  <c r="E224" i="89" s="1"/>
  <c r="G40" i="88"/>
  <c r="J40" i="88" s="1"/>
  <c r="E40" i="89" s="1"/>
  <c r="G136" i="99"/>
  <c r="J136" i="99" s="1"/>
  <c r="E136" i="100" s="1"/>
  <c r="G46" i="88"/>
  <c r="J46" i="88" s="1"/>
  <c r="E46" i="89" s="1"/>
  <c r="G13" i="85"/>
  <c r="J13" i="85" s="1"/>
  <c r="E13" i="86" s="1"/>
  <c r="G18" i="85"/>
  <c r="J18" i="85" s="1"/>
  <c r="E18" i="86" s="1"/>
  <c r="G144" i="88"/>
  <c r="J144" i="88" s="1"/>
  <c r="E144" i="89" s="1"/>
  <c r="G123" i="88"/>
  <c r="J123" i="88" s="1"/>
  <c r="E123" i="89" s="1"/>
  <c r="G184" i="98"/>
  <c r="J184" i="98" s="1"/>
  <c r="E184" i="99" s="1"/>
  <c r="G177" i="98"/>
  <c r="J177" i="98" s="1"/>
  <c r="E177" i="99" s="1"/>
  <c r="G129" i="99"/>
  <c r="J129" i="99" s="1"/>
  <c r="E129" i="100" s="1"/>
  <c r="G103" i="88"/>
  <c r="J103" i="88" s="1"/>
  <c r="E103" i="89" s="1"/>
  <c r="G60" i="88"/>
  <c r="J60" i="88" s="1"/>
  <c r="E60" i="89" s="1"/>
  <c r="G7" i="85"/>
  <c r="J7" i="85" s="1"/>
  <c r="E7" i="86" s="1"/>
  <c r="G14" i="85"/>
  <c r="J14" i="85" s="1"/>
  <c r="E14" i="86" s="1"/>
  <c r="G16" i="85"/>
  <c r="J16" i="85" s="1"/>
  <c r="E16" i="86" s="1"/>
  <c r="G8" i="85"/>
  <c r="J8" i="85" s="1"/>
  <c r="E8" i="86" s="1"/>
  <c r="G15" i="85"/>
  <c r="J15" i="85" s="1"/>
  <c r="E15" i="86" s="1"/>
  <c r="G17" i="85"/>
  <c r="J17" i="85" s="1"/>
  <c r="E17" i="86" s="1"/>
  <c r="G6" i="85"/>
  <c r="J6" i="85" s="1"/>
  <c r="E6" i="86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J18" i="8"/>
  <c r="G18" i="8"/>
  <c r="Z10" i="8"/>
  <c r="Z9" i="8"/>
  <c r="Z7" i="8"/>
  <c r="Z8" i="8"/>
  <c r="Z6" i="8"/>
  <c r="N229" i="8"/>
  <c r="F228" i="8" s="1"/>
  <c r="C229" i="8" s="1"/>
  <c r="H230" i="8"/>
  <c r="G17" i="86" l="1"/>
  <c r="J17" i="86" s="1"/>
  <c r="E17" i="87" s="1"/>
  <c r="G129" i="100"/>
  <c r="J129" i="100" s="1"/>
  <c r="E129" i="101" s="1"/>
  <c r="G136" i="100"/>
  <c r="J136" i="100" s="1"/>
  <c r="E136" i="101" s="1"/>
  <c r="E176" i="100"/>
  <c r="G176" i="99"/>
  <c r="J176" i="99" s="1"/>
  <c r="G66" i="89"/>
  <c r="J66" i="89" s="1"/>
  <c r="E66" i="90" s="1"/>
  <c r="G67" i="89"/>
  <c r="J67" i="89" s="1"/>
  <c r="E67" i="90" s="1"/>
  <c r="G115" i="89"/>
  <c r="J115" i="89" s="1"/>
  <c r="E115" i="90" s="1"/>
  <c r="E165" i="90"/>
  <c r="G165" i="89"/>
  <c r="J165" i="89" s="1"/>
  <c r="G54" i="89"/>
  <c r="J54" i="89" s="1"/>
  <c r="E54" i="90" s="1"/>
  <c r="G215" i="89"/>
  <c r="J215" i="89" s="1"/>
  <c r="E215" i="90" s="1"/>
  <c r="G105" i="88"/>
  <c r="J105" i="88" s="1"/>
  <c r="E105" i="89" s="1"/>
  <c r="E137" i="100"/>
  <c r="G137" i="99"/>
  <c r="J137" i="99" s="1"/>
  <c r="G127" i="89"/>
  <c r="J127" i="89" s="1"/>
  <c r="E127" i="90" s="1"/>
  <c r="G183" i="99"/>
  <c r="J183" i="99" s="1"/>
  <c r="E183" i="100" s="1"/>
  <c r="G21" i="89"/>
  <c r="J21" i="89" s="1"/>
  <c r="E21" i="90" s="1"/>
  <c r="E106" i="90"/>
  <c r="G106" i="89"/>
  <c r="J106" i="89" s="1"/>
  <c r="G39" i="89"/>
  <c r="J39" i="89" s="1"/>
  <c r="E39" i="90" s="1"/>
  <c r="G193" i="89"/>
  <c r="J193" i="89" s="1"/>
  <c r="E193" i="90" s="1"/>
  <c r="G222" i="89"/>
  <c r="J222" i="89" s="1"/>
  <c r="E222" i="90" s="1"/>
  <c r="G99" i="99"/>
  <c r="J99" i="99" s="1"/>
  <c r="E99" i="100" s="1"/>
  <c r="G29" i="89"/>
  <c r="J29" i="89" s="1"/>
  <c r="E29" i="90" s="1"/>
  <c r="G93" i="89"/>
  <c r="J93" i="89" s="1"/>
  <c r="E93" i="90" s="1"/>
  <c r="G132" i="100"/>
  <c r="J132" i="100" s="1"/>
  <c r="E132" i="101" s="1"/>
  <c r="E140" i="90"/>
  <c r="G140" i="89"/>
  <c r="J140" i="89" s="1"/>
  <c r="G58" i="89"/>
  <c r="J58" i="89" s="1"/>
  <c r="E58" i="90" s="1"/>
  <c r="G180" i="100"/>
  <c r="J180" i="100" s="1"/>
  <c r="E180" i="101" s="1"/>
  <c r="G142" i="88"/>
  <c r="J142" i="88" s="1"/>
  <c r="E142" i="89" s="1"/>
  <c r="E125" i="90"/>
  <c r="G125" i="89"/>
  <c r="J125" i="89" s="1"/>
  <c r="G124" i="89"/>
  <c r="J124" i="89" s="1"/>
  <c r="E124" i="90" s="1"/>
  <c r="G78" i="89"/>
  <c r="J78" i="89" s="1"/>
  <c r="E78" i="90" s="1"/>
  <c r="G218" i="89"/>
  <c r="J218" i="89" s="1"/>
  <c r="E218" i="90" s="1"/>
  <c r="G179" i="100"/>
  <c r="J179" i="100" s="1"/>
  <c r="E179" i="101" s="1"/>
  <c r="G9" i="99"/>
  <c r="J9" i="99" s="1"/>
  <c r="E9" i="100" s="1"/>
  <c r="G101" i="89"/>
  <c r="J101" i="89" s="1"/>
  <c r="E101" i="90" s="1"/>
  <c r="G112" i="100"/>
  <c r="J112" i="100" s="1"/>
  <c r="E112" i="101" s="1"/>
  <c r="G11" i="99"/>
  <c r="J11" i="99" s="1"/>
  <c r="E11" i="100" s="1"/>
  <c r="G73" i="89"/>
  <c r="J73" i="89" s="1"/>
  <c r="E73" i="90" s="1"/>
  <c r="G135" i="89"/>
  <c r="J135" i="89" s="1"/>
  <c r="E135" i="90" s="1"/>
  <c r="G33" i="89"/>
  <c r="J33" i="89" s="1"/>
  <c r="E33" i="90" s="1"/>
  <c r="G212" i="89"/>
  <c r="J212" i="89" s="1"/>
  <c r="E212" i="90" s="1"/>
  <c r="G147" i="89"/>
  <c r="J147" i="89" s="1"/>
  <c r="E147" i="90" s="1"/>
  <c r="G185" i="99"/>
  <c r="J185" i="99" s="1"/>
  <c r="E185" i="100" s="1"/>
  <c r="G177" i="99"/>
  <c r="J177" i="99" s="1"/>
  <c r="E177" i="100" s="1"/>
  <c r="G221" i="89"/>
  <c r="J221" i="89" s="1"/>
  <c r="E221" i="90" s="1"/>
  <c r="G159" i="89"/>
  <c r="J159" i="89" s="1"/>
  <c r="E159" i="90" s="1"/>
  <c r="G184" i="99"/>
  <c r="J184" i="99" s="1"/>
  <c r="E184" i="100" s="1"/>
  <c r="G224" i="89"/>
  <c r="J224" i="89" s="1"/>
  <c r="E224" i="90" s="1"/>
  <c r="G152" i="89"/>
  <c r="J152" i="89" s="1"/>
  <c r="E152" i="90" s="1"/>
  <c r="G188" i="89"/>
  <c r="J188" i="89" s="1"/>
  <c r="E188" i="90" s="1"/>
  <c r="G83" i="89"/>
  <c r="J83" i="89" s="1"/>
  <c r="E83" i="90" s="1"/>
  <c r="G68" i="89"/>
  <c r="J68" i="89" s="1"/>
  <c r="E68" i="90" s="1"/>
  <c r="G76" i="89"/>
  <c r="J76" i="89" s="1"/>
  <c r="E76" i="90" s="1"/>
  <c r="G51" i="89"/>
  <c r="J51" i="89" s="1"/>
  <c r="E51" i="90" s="1"/>
  <c r="G16" i="86"/>
  <c r="J16" i="86" s="1"/>
  <c r="E16" i="87" s="1"/>
  <c r="G123" i="89"/>
  <c r="J123" i="89" s="1"/>
  <c r="E123" i="90" s="1"/>
  <c r="G47" i="89"/>
  <c r="J47" i="89" s="1"/>
  <c r="E47" i="90" s="1"/>
  <c r="G72" i="89"/>
  <c r="J72" i="89" s="1"/>
  <c r="E72" i="90" s="1"/>
  <c r="G171" i="99"/>
  <c r="J171" i="99" s="1"/>
  <c r="E171" i="100" s="1"/>
  <c r="G206" i="89"/>
  <c r="J206" i="89" s="1"/>
  <c r="E206" i="90" s="1"/>
  <c r="G50" i="89"/>
  <c r="J50" i="89" s="1"/>
  <c r="E50" i="90" s="1"/>
  <c r="G19" i="89"/>
  <c r="J19" i="89" s="1"/>
  <c r="E19" i="90" s="1"/>
  <c r="G94" i="89"/>
  <c r="J94" i="89" s="1"/>
  <c r="E94" i="90" s="1"/>
  <c r="G210" i="89"/>
  <c r="J210" i="89" s="1"/>
  <c r="E210" i="90" s="1"/>
  <c r="G205" i="99"/>
  <c r="J205" i="99" s="1"/>
  <c r="E205" i="100" s="1"/>
  <c r="G162" i="89"/>
  <c r="J162" i="89" s="1"/>
  <c r="E162" i="90" s="1"/>
  <c r="G151" i="89"/>
  <c r="J151" i="89" s="1"/>
  <c r="E151" i="90" s="1"/>
  <c r="G108" i="88"/>
  <c r="J108" i="88" s="1"/>
  <c r="E108" i="89" s="1"/>
  <c r="G207" i="89"/>
  <c r="J207" i="89" s="1"/>
  <c r="E207" i="90" s="1"/>
  <c r="G79" i="89"/>
  <c r="J79" i="89" s="1"/>
  <c r="E79" i="90" s="1"/>
  <c r="G138" i="99"/>
  <c r="J138" i="99" s="1"/>
  <c r="E138" i="100" s="1"/>
  <c r="G168" i="100"/>
  <c r="J168" i="100" s="1"/>
  <c r="E168" i="101" s="1"/>
  <c r="G110" i="100"/>
  <c r="J110" i="100" s="1"/>
  <c r="E110" i="101" s="1"/>
  <c r="G88" i="89"/>
  <c r="J88" i="89" s="1"/>
  <c r="E88" i="90" s="1"/>
  <c r="G166" i="89"/>
  <c r="J166" i="89" s="1"/>
  <c r="E166" i="90" s="1"/>
  <c r="G8" i="86"/>
  <c r="J8" i="86" s="1"/>
  <c r="E8" i="87" s="1"/>
  <c r="G14" i="86"/>
  <c r="J14" i="86" s="1"/>
  <c r="E14" i="87" s="1"/>
  <c r="G144" i="89"/>
  <c r="J144" i="89" s="1"/>
  <c r="E144" i="90" s="1"/>
  <c r="G107" i="89"/>
  <c r="J107" i="89" s="1"/>
  <c r="E107" i="90" s="1"/>
  <c r="G208" i="89"/>
  <c r="J208" i="89" s="1"/>
  <c r="E208" i="90" s="1"/>
  <c r="G92" i="89"/>
  <c r="J92" i="89" s="1"/>
  <c r="E92" i="90" s="1"/>
  <c r="G211" i="89"/>
  <c r="J211" i="89" s="1"/>
  <c r="E211" i="90" s="1"/>
  <c r="G194" i="88"/>
  <c r="J194" i="88" s="1"/>
  <c r="E194" i="89" s="1"/>
  <c r="G214" i="89"/>
  <c r="J214" i="89" s="1"/>
  <c r="E214" i="90" s="1"/>
  <c r="G149" i="89"/>
  <c r="J149" i="89" s="1"/>
  <c r="E149" i="90" s="1"/>
  <c r="G45" i="89"/>
  <c r="J45" i="89" s="1"/>
  <c r="E45" i="90" s="1"/>
  <c r="G186" i="100"/>
  <c r="J186" i="100" s="1"/>
  <c r="E186" i="101" s="1"/>
  <c r="G128" i="99"/>
  <c r="J128" i="99" s="1"/>
  <c r="E128" i="100" s="1"/>
  <c r="G169" i="99"/>
  <c r="J169" i="99" s="1"/>
  <c r="E169" i="100" s="1"/>
  <c r="G32" i="89"/>
  <c r="J32" i="89" s="1"/>
  <c r="E32" i="90" s="1"/>
  <c r="G172" i="99"/>
  <c r="J172" i="99" s="1"/>
  <c r="E172" i="100" s="1"/>
  <c r="G61" i="89"/>
  <c r="J61" i="89" s="1"/>
  <c r="E61" i="90" s="1"/>
  <c r="G25" i="89"/>
  <c r="J25" i="89" s="1"/>
  <c r="E25" i="90" s="1"/>
  <c r="G182" i="99"/>
  <c r="J182" i="99" s="1"/>
  <c r="E182" i="100" s="1"/>
  <c r="G117" i="88"/>
  <c r="J117" i="88" s="1"/>
  <c r="E117" i="89" s="1"/>
  <c r="G98" i="89"/>
  <c r="J98" i="89" s="1"/>
  <c r="E98" i="90" s="1"/>
  <c r="G40" i="89"/>
  <c r="J40" i="89" s="1"/>
  <c r="E40" i="90" s="1"/>
  <c r="G63" i="89"/>
  <c r="J63" i="89" s="1"/>
  <c r="E63" i="90" s="1"/>
  <c r="G85" i="89"/>
  <c r="J85" i="89" s="1"/>
  <c r="E85" i="90" s="1"/>
  <c r="G126" i="89"/>
  <c r="J126" i="89" s="1"/>
  <c r="E126" i="90" s="1"/>
  <c r="G77" i="89"/>
  <c r="J77" i="89" s="1"/>
  <c r="E77" i="90" s="1"/>
  <c r="G143" i="89"/>
  <c r="J143" i="89" s="1"/>
  <c r="E143" i="90" s="1"/>
  <c r="G154" i="96"/>
  <c r="J154" i="96" s="1"/>
  <c r="E154" i="97" s="1"/>
  <c r="G164" i="89"/>
  <c r="J164" i="89" s="1"/>
  <c r="E164" i="90" s="1"/>
  <c r="G34" i="89"/>
  <c r="J34" i="89" s="1"/>
  <c r="E34" i="90" s="1"/>
  <c r="G49" i="89"/>
  <c r="J49" i="89" s="1"/>
  <c r="E49" i="90" s="1"/>
  <c r="G28" i="89"/>
  <c r="J28" i="89" s="1"/>
  <c r="E28" i="90" s="1"/>
  <c r="G198" i="89"/>
  <c r="J198" i="89" s="1"/>
  <c r="E198" i="90" s="1"/>
  <c r="G71" i="89"/>
  <c r="J71" i="89" s="1"/>
  <c r="E71" i="90" s="1"/>
  <c r="G197" i="89"/>
  <c r="J197" i="89" s="1"/>
  <c r="E197" i="90" s="1"/>
  <c r="G10" i="99"/>
  <c r="J10" i="99" s="1"/>
  <c r="E10" i="100" s="1"/>
  <c r="G15" i="86"/>
  <c r="J15" i="86" s="1"/>
  <c r="E15" i="87" s="1"/>
  <c r="G26" i="89"/>
  <c r="J26" i="89" s="1"/>
  <c r="E26" i="90" s="1"/>
  <c r="G86" i="89"/>
  <c r="J86" i="89" s="1"/>
  <c r="E86" i="90" s="1"/>
  <c r="G89" i="88"/>
  <c r="J89" i="88" s="1"/>
  <c r="E89" i="89" s="1"/>
  <c r="G81" i="100"/>
  <c r="J81" i="100" s="1"/>
  <c r="E81" i="101" s="1"/>
  <c r="G121" i="89"/>
  <c r="J121" i="89" s="1"/>
  <c r="E121" i="90" s="1"/>
  <c r="G52" i="89"/>
  <c r="J52" i="89" s="1"/>
  <c r="E52" i="90" s="1"/>
  <c r="G31" i="89"/>
  <c r="J31" i="89" s="1"/>
  <c r="E31" i="90" s="1"/>
  <c r="G20" i="89"/>
  <c r="J20" i="89" s="1"/>
  <c r="E20" i="90" s="1"/>
  <c r="G96" i="89"/>
  <c r="J96" i="89" s="1"/>
  <c r="E96" i="90" s="1"/>
  <c r="G130" i="99"/>
  <c r="J130" i="99" s="1"/>
  <c r="E130" i="100" s="1"/>
  <c r="G41" i="89"/>
  <c r="J41" i="89" s="1"/>
  <c r="E41" i="90" s="1"/>
  <c r="G200" i="89"/>
  <c r="J200" i="89" s="1"/>
  <c r="E200" i="90" s="1"/>
  <c r="G181" i="100"/>
  <c r="J181" i="100" s="1"/>
  <c r="E181" i="101" s="1"/>
  <c r="G170" i="99"/>
  <c r="J170" i="99" s="1"/>
  <c r="E170" i="100" s="1"/>
  <c r="G160" i="100"/>
  <c r="J160" i="100" s="1"/>
  <c r="E160" i="101" s="1"/>
  <c r="G178" i="99"/>
  <c r="J178" i="99" s="1"/>
  <c r="E178" i="100" s="1"/>
  <c r="G7" i="86"/>
  <c r="J7" i="86" s="1"/>
  <c r="E7" i="87" s="1"/>
  <c r="G18" i="86"/>
  <c r="J18" i="86" s="1"/>
  <c r="E18" i="87" s="1"/>
  <c r="G48" i="89"/>
  <c r="J48" i="89" s="1"/>
  <c r="E48" i="90" s="1"/>
  <c r="G133" i="100"/>
  <c r="J133" i="100" s="1"/>
  <c r="E133" i="101" s="1"/>
  <c r="G225" i="90"/>
  <c r="J225" i="90" s="1"/>
  <c r="E225" i="91" s="1"/>
  <c r="G60" i="89"/>
  <c r="J60" i="89" s="1"/>
  <c r="E60" i="90" s="1"/>
  <c r="G13" i="86"/>
  <c r="J13" i="86" s="1"/>
  <c r="E13" i="87" s="1"/>
  <c r="G113" i="99"/>
  <c r="J113" i="99" s="1"/>
  <c r="E113" i="100" s="1"/>
  <c r="G139" i="89"/>
  <c r="J139" i="89" s="1"/>
  <c r="E139" i="90" s="1"/>
  <c r="G196" i="89"/>
  <c r="J196" i="89" s="1"/>
  <c r="E196" i="90" s="1"/>
  <c r="G187" i="87"/>
  <c r="J187" i="87" s="1"/>
  <c r="E187" i="88" s="1"/>
  <c r="G42" i="89"/>
  <c r="J42" i="89" s="1"/>
  <c r="E42" i="90" s="1"/>
  <c r="G6" i="86"/>
  <c r="J6" i="86" s="1"/>
  <c r="E6" i="87" s="1"/>
  <c r="G103" i="89"/>
  <c r="J103" i="89" s="1"/>
  <c r="E103" i="90" s="1"/>
  <c r="G46" i="89"/>
  <c r="J46" i="89" s="1"/>
  <c r="E46" i="90" s="1"/>
  <c r="G38" i="100"/>
  <c r="J38" i="100" s="1"/>
  <c r="E38" i="101" s="1"/>
  <c r="G104" i="89"/>
  <c r="J104" i="89" s="1"/>
  <c r="E104" i="90" s="1"/>
  <c r="G161" i="99"/>
  <c r="J161" i="99" s="1"/>
  <c r="E161" i="100" s="1"/>
  <c r="G91" i="89"/>
  <c r="J91" i="89" s="1"/>
  <c r="E91" i="90" s="1"/>
  <c r="G109" i="89"/>
  <c r="J109" i="89" s="1"/>
  <c r="E109" i="90" s="1"/>
  <c r="G56" i="89"/>
  <c r="J56" i="89" s="1"/>
  <c r="E56" i="90" s="1"/>
  <c r="G22" i="89"/>
  <c r="J22" i="89" s="1"/>
  <c r="E22" i="90" s="1"/>
  <c r="G134" i="100"/>
  <c r="J134" i="100" s="1"/>
  <c r="E134" i="101" s="1"/>
  <c r="G158" i="89"/>
  <c r="J158" i="89" s="1"/>
  <c r="E158" i="90" s="1"/>
  <c r="G118" i="87"/>
  <c r="J118" i="87" s="1"/>
  <c r="E118" i="88" s="1"/>
  <c r="G37" i="89"/>
  <c r="J37" i="89" s="1"/>
  <c r="E37" i="90" s="1"/>
  <c r="G69" i="96"/>
  <c r="J69" i="96" s="1"/>
  <c r="E69" i="97" s="1"/>
  <c r="G57" i="89"/>
  <c r="J57" i="89" s="1"/>
  <c r="E57" i="90" s="1"/>
  <c r="G201" i="89"/>
  <c r="J201" i="89" s="1"/>
  <c r="E201" i="90" s="1"/>
  <c r="G53" i="89"/>
  <c r="J53" i="89" s="1"/>
  <c r="E53" i="90" s="1"/>
  <c r="G30" i="89"/>
  <c r="J30" i="89" s="1"/>
  <c r="E30" i="90" s="1"/>
  <c r="G216" i="89"/>
  <c r="J216" i="89" s="1"/>
  <c r="E216" i="90" s="1"/>
  <c r="G220" i="89"/>
  <c r="J220" i="89" s="1"/>
  <c r="E220" i="90" s="1"/>
  <c r="G23" i="89"/>
  <c r="J23" i="89" s="1"/>
  <c r="E23" i="90" s="1"/>
  <c r="G219" i="89"/>
  <c r="J219" i="89" s="1"/>
  <c r="E219" i="90" s="1"/>
  <c r="G163" i="89"/>
  <c r="J163" i="89" s="1"/>
  <c r="E163" i="90" s="1"/>
  <c r="G148" i="89"/>
  <c r="J148" i="89" s="1"/>
  <c r="E148" i="90" s="1"/>
  <c r="G116" i="87"/>
  <c r="J116" i="87" s="1"/>
  <c r="E116" i="88" s="1"/>
  <c r="G223" i="89"/>
  <c r="J223" i="89" s="1"/>
  <c r="E223" i="90" s="1"/>
  <c r="G36" i="89"/>
  <c r="J36" i="89" s="1"/>
  <c r="E36" i="90" s="1"/>
  <c r="G153" i="89"/>
  <c r="J153" i="89" s="1"/>
  <c r="E153" i="90" s="1"/>
  <c r="G167" i="100"/>
  <c r="J167" i="100" s="1"/>
  <c r="E167" i="101" s="1"/>
  <c r="G141" i="89"/>
  <c r="J141" i="89" s="1"/>
  <c r="E141" i="90" s="1"/>
  <c r="G70" i="96"/>
  <c r="J70" i="96" s="1"/>
  <c r="E70" i="97" s="1"/>
  <c r="G102" i="89"/>
  <c r="J102" i="89" s="1"/>
  <c r="E102" i="90" s="1"/>
  <c r="G80" i="100"/>
  <c r="J80" i="100" s="1"/>
  <c r="E80" i="101" s="1"/>
  <c r="G82" i="89"/>
  <c r="J82" i="89" s="1"/>
  <c r="E82" i="90" s="1"/>
  <c r="G111" i="100"/>
  <c r="J111" i="100" s="1"/>
  <c r="E111" i="101" s="1"/>
  <c r="G131" i="99"/>
  <c r="J131" i="99" s="1"/>
  <c r="E131" i="100" s="1"/>
  <c r="G27" i="89"/>
  <c r="J27" i="89" s="1"/>
  <c r="E27" i="90" s="1"/>
  <c r="G204" i="100"/>
  <c r="J204" i="100" s="1"/>
  <c r="E204" i="101" s="1"/>
  <c r="G199" i="100"/>
  <c r="J199" i="100" s="1"/>
  <c r="E199" i="101" s="1"/>
  <c r="G146" i="88"/>
  <c r="J146" i="88" s="1"/>
  <c r="E146" i="89" s="1"/>
  <c r="G43" i="89"/>
  <c r="J43" i="89" s="1"/>
  <c r="E43" i="90" s="1"/>
  <c r="G84" i="89"/>
  <c r="J84" i="89" s="1"/>
  <c r="E84" i="90" s="1"/>
  <c r="G97" i="89"/>
  <c r="J97" i="89" s="1"/>
  <c r="E97" i="90" s="1"/>
  <c r="G64" i="89"/>
  <c r="J64" i="89" s="1"/>
  <c r="E64" i="90" s="1"/>
  <c r="G203" i="89"/>
  <c r="J203" i="89" s="1"/>
  <c r="E203" i="90" s="1"/>
  <c r="G75" i="89"/>
  <c r="J75" i="89" s="1"/>
  <c r="E75" i="90" s="1"/>
  <c r="G119" i="89"/>
  <c r="J119" i="89" s="1"/>
  <c r="E119" i="90" s="1"/>
  <c r="G217" i="88"/>
  <c r="J217" i="88" s="1"/>
  <c r="E217" i="89" s="1"/>
  <c r="G156" i="100"/>
  <c r="J156" i="100" s="1"/>
  <c r="E156" i="101" s="1"/>
  <c r="G24" i="89"/>
  <c r="J24" i="89" s="1"/>
  <c r="E24" i="90" s="1"/>
  <c r="G65" i="89"/>
  <c r="J65" i="89" s="1"/>
  <c r="E65" i="90" s="1"/>
  <c r="G145" i="89"/>
  <c r="J145" i="89" s="1"/>
  <c r="E145" i="90" s="1"/>
  <c r="G90" i="89"/>
  <c r="J90" i="89" s="1"/>
  <c r="E90" i="90" s="1"/>
  <c r="G120" i="89"/>
  <c r="J120" i="89" s="1"/>
  <c r="E120" i="90" s="1"/>
  <c r="G209" i="89"/>
  <c r="J209" i="89" s="1"/>
  <c r="E209" i="90" s="1"/>
  <c r="G195" i="89"/>
  <c r="J195" i="89" s="1"/>
  <c r="E195" i="90" s="1"/>
  <c r="G202" i="105"/>
  <c r="J202" i="105" s="1"/>
  <c r="E202" i="106" s="1"/>
  <c r="G213" i="89"/>
  <c r="J213" i="89" s="1"/>
  <c r="E213" i="90" s="1"/>
  <c r="G55" i="89"/>
  <c r="J55" i="89" s="1"/>
  <c r="E55" i="90" s="1"/>
  <c r="G122" i="89"/>
  <c r="J122" i="89" s="1"/>
  <c r="E122" i="90" s="1"/>
  <c r="M229" i="8"/>
  <c r="C227" i="8" s="1"/>
  <c r="C230" i="8" s="1"/>
  <c r="F227" i="8"/>
  <c r="F230" i="8" s="1"/>
  <c r="F232" i="8" s="1"/>
  <c r="R36" i="8"/>
  <c r="M230" i="8"/>
  <c r="G131" i="100" l="1"/>
  <c r="J131" i="100" s="1"/>
  <c r="E131" i="101" s="1"/>
  <c r="G139" i="90"/>
  <c r="J139" i="90" s="1"/>
  <c r="E139" i="91" s="1"/>
  <c r="G209" i="90"/>
  <c r="J209" i="90" s="1"/>
  <c r="E209" i="91" s="1"/>
  <c r="E70" i="98"/>
  <c r="G70" i="97"/>
  <c r="J70" i="97" s="1"/>
  <c r="G90" i="90"/>
  <c r="J90" i="90" s="1"/>
  <c r="E90" i="91" s="1"/>
  <c r="G203" i="90"/>
  <c r="J203" i="90" s="1"/>
  <c r="E203" i="91" s="1"/>
  <c r="G27" i="90"/>
  <c r="J27" i="90" s="1"/>
  <c r="E27" i="91" s="1"/>
  <c r="G167" i="101"/>
  <c r="J167" i="101" s="1"/>
  <c r="E167" i="102" s="1"/>
  <c r="G23" i="90"/>
  <c r="J23" i="90" s="1"/>
  <c r="E23" i="91" s="1"/>
  <c r="G37" i="90"/>
  <c r="J37" i="90" s="1"/>
  <c r="E37" i="91" s="1"/>
  <c r="G161" i="100"/>
  <c r="J161" i="100" s="1"/>
  <c r="E161" i="101" s="1"/>
  <c r="E196" i="91"/>
  <c r="G196" i="90"/>
  <c r="J196" i="90" s="1"/>
  <c r="G18" i="87"/>
  <c r="J18" i="87" s="1"/>
  <c r="E18" i="88" s="1"/>
  <c r="G130" i="100"/>
  <c r="J130" i="100" s="1"/>
  <c r="E130" i="101" s="1"/>
  <c r="G86" i="90"/>
  <c r="J86" i="90" s="1"/>
  <c r="E86" i="91" s="1"/>
  <c r="G49" i="90"/>
  <c r="J49" i="90" s="1"/>
  <c r="E49" i="91" s="1"/>
  <c r="G63" i="90"/>
  <c r="J63" i="90" s="1"/>
  <c r="E63" i="91" s="1"/>
  <c r="G32" i="90"/>
  <c r="J32" i="90" s="1"/>
  <c r="E32" i="91" s="1"/>
  <c r="G211" i="90"/>
  <c r="J211" i="90" s="1"/>
  <c r="E211" i="91" s="1"/>
  <c r="E88" i="91"/>
  <c r="G88" i="90"/>
  <c r="J88" i="90" s="1"/>
  <c r="G162" i="90"/>
  <c r="J162" i="90" s="1"/>
  <c r="E162" i="91" s="1"/>
  <c r="G72" i="90"/>
  <c r="J72" i="90" s="1"/>
  <c r="E72" i="91" s="1"/>
  <c r="G188" i="90"/>
  <c r="J188" i="90" s="1"/>
  <c r="E188" i="91" s="1"/>
  <c r="E147" i="91"/>
  <c r="G147" i="90"/>
  <c r="J147" i="90" s="1"/>
  <c r="G9" i="100"/>
  <c r="J9" i="100" s="1"/>
  <c r="E9" i="101" s="1"/>
  <c r="G180" i="101"/>
  <c r="J180" i="101" s="1"/>
  <c r="E180" i="102" s="1"/>
  <c r="G127" i="90"/>
  <c r="J127" i="90" s="1"/>
  <c r="E127" i="91" s="1"/>
  <c r="G115" i="90"/>
  <c r="J115" i="90" s="1"/>
  <c r="E115" i="91" s="1"/>
  <c r="G7" i="87"/>
  <c r="J7" i="87" s="1"/>
  <c r="E7" i="88" s="1"/>
  <c r="G96" i="90"/>
  <c r="J96" i="90" s="1"/>
  <c r="E96" i="91" s="1"/>
  <c r="G26" i="90"/>
  <c r="J26" i="90" s="1"/>
  <c r="E26" i="91" s="1"/>
  <c r="G34" i="90"/>
  <c r="J34" i="90" s="1"/>
  <c r="E34" i="91" s="1"/>
  <c r="G40" i="90"/>
  <c r="J40" i="90" s="1"/>
  <c r="E40" i="91" s="1"/>
  <c r="G169" i="100"/>
  <c r="J169" i="100" s="1"/>
  <c r="E169" i="101" s="1"/>
  <c r="G92" i="90"/>
  <c r="J92" i="90" s="1"/>
  <c r="E92" i="91" s="1"/>
  <c r="G110" i="101"/>
  <c r="J110" i="101" s="1"/>
  <c r="E110" i="102" s="1"/>
  <c r="G205" i="100"/>
  <c r="J205" i="100" s="1"/>
  <c r="E205" i="101" s="1"/>
  <c r="G47" i="90"/>
  <c r="J47" i="90" s="1"/>
  <c r="E47" i="91" s="1"/>
  <c r="G152" i="90"/>
  <c r="J152" i="90" s="1"/>
  <c r="E152" i="91" s="1"/>
  <c r="G212" i="90"/>
  <c r="J212" i="90" s="1"/>
  <c r="E212" i="91" s="1"/>
  <c r="G179" i="101"/>
  <c r="J179" i="101" s="1"/>
  <c r="E179" i="102" s="1"/>
  <c r="G58" i="90"/>
  <c r="J58" i="90" s="1"/>
  <c r="E58" i="91" s="1"/>
  <c r="G222" i="90"/>
  <c r="J222" i="90" s="1"/>
  <c r="E222" i="91" s="1"/>
  <c r="G67" i="90"/>
  <c r="J67" i="90" s="1"/>
  <c r="E67" i="91" s="1"/>
  <c r="G64" i="90"/>
  <c r="J64" i="90" s="1"/>
  <c r="E64" i="91" s="1"/>
  <c r="G65" i="90"/>
  <c r="J65" i="90" s="1"/>
  <c r="E65" i="91" s="1"/>
  <c r="G38" i="101"/>
  <c r="J38" i="101" s="1"/>
  <c r="E38" i="102" s="1"/>
  <c r="G20" i="90"/>
  <c r="J20" i="90" s="1"/>
  <c r="E20" i="91" s="1"/>
  <c r="G15" i="87"/>
  <c r="J15" i="87" s="1"/>
  <c r="E15" i="88" s="1"/>
  <c r="G164" i="90"/>
  <c r="J164" i="90" s="1"/>
  <c r="E164" i="91" s="1"/>
  <c r="G98" i="90"/>
  <c r="J98" i="90" s="1"/>
  <c r="E98" i="91" s="1"/>
  <c r="G128" i="100"/>
  <c r="J128" i="100" s="1"/>
  <c r="E128" i="101" s="1"/>
  <c r="G208" i="90"/>
  <c r="J208" i="90" s="1"/>
  <c r="E208" i="91" s="1"/>
  <c r="G168" i="101"/>
  <c r="J168" i="101" s="1"/>
  <c r="E168" i="102" s="1"/>
  <c r="G210" i="90"/>
  <c r="J210" i="90" s="1"/>
  <c r="E210" i="91" s="1"/>
  <c r="G123" i="90"/>
  <c r="J123" i="90" s="1"/>
  <c r="E123" i="91" s="1"/>
  <c r="G224" i="90"/>
  <c r="J224" i="90" s="1"/>
  <c r="E224" i="91" s="1"/>
  <c r="G33" i="90"/>
  <c r="J33" i="90" s="1"/>
  <c r="E33" i="91" s="1"/>
  <c r="G218" i="90"/>
  <c r="J218" i="90" s="1"/>
  <c r="E218" i="91" s="1"/>
  <c r="G193" i="90"/>
  <c r="J193" i="90" s="1"/>
  <c r="E193" i="91" s="1"/>
  <c r="G66" i="90"/>
  <c r="J66" i="90" s="1"/>
  <c r="E66" i="91" s="1"/>
  <c r="G145" i="90"/>
  <c r="J145" i="90" s="1"/>
  <c r="E145" i="91" s="1"/>
  <c r="G118" i="88"/>
  <c r="J118" i="88" s="1"/>
  <c r="E118" i="89" s="1"/>
  <c r="G55" i="90"/>
  <c r="J55" i="90" s="1"/>
  <c r="E55" i="91" s="1"/>
  <c r="G97" i="90"/>
  <c r="J97" i="90" s="1"/>
  <c r="E97" i="91" s="1"/>
  <c r="G216" i="90"/>
  <c r="J216" i="90" s="1"/>
  <c r="E216" i="91" s="1"/>
  <c r="G178" i="100"/>
  <c r="J178" i="100" s="1"/>
  <c r="E178" i="101" s="1"/>
  <c r="G213" i="90"/>
  <c r="J213" i="90" s="1"/>
  <c r="E213" i="91" s="1"/>
  <c r="G24" i="90"/>
  <c r="J24" i="90" s="1"/>
  <c r="E24" i="91" s="1"/>
  <c r="G84" i="90"/>
  <c r="J84" i="90" s="1"/>
  <c r="E84" i="91" s="1"/>
  <c r="G82" i="90"/>
  <c r="J82" i="90" s="1"/>
  <c r="E82" i="91" s="1"/>
  <c r="G223" i="90"/>
  <c r="J223" i="90" s="1"/>
  <c r="E223" i="91" s="1"/>
  <c r="G30" i="90"/>
  <c r="J30" i="90" s="1"/>
  <c r="E30" i="91" s="1"/>
  <c r="G134" i="101"/>
  <c r="J134" i="101" s="1"/>
  <c r="E134" i="102" s="1"/>
  <c r="G46" i="90"/>
  <c r="J46" i="90" s="1"/>
  <c r="E46" i="91" s="1"/>
  <c r="G13" i="87"/>
  <c r="J13" i="87" s="1"/>
  <c r="E13" i="88" s="1"/>
  <c r="G160" i="101"/>
  <c r="J160" i="101" s="1"/>
  <c r="E160" i="102" s="1"/>
  <c r="G31" i="90"/>
  <c r="J31" i="90" s="1"/>
  <c r="E31" i="91" s="1"/>
  <c r="G10" i="100"/>
  <c r="J10" i="100" s="1"/>
  <c r="E10" i="101" s="1"/>
  <c r="G154" i="97"/>
  <c r="J154" i="97" s="1"/>
  <c r="E154" i="98" s="1"/>
  <c r="G117" i="89"/>
  <c r="J117" i="89" s="1"/>
  <c r="E117" i="90" s="1"/>
  <c r="G186" i="101"/>
  <c r="J186" i="101" s="1"/>
  <c r="E186" i="102" s="1"/>
  <c r="G107" i="90"/>
  <c r="J107" i="90" s="1"/>
  <c r="E107" i="91" s="1"/>
  <c r="G138" i="100"/>
  <c r="J138" i="100" s="1"/>
  <c r="E138" i="101" s="1"/>
  <c r="G94" i="90"/>
  <c r="J94" i="90" s="1"/>
  <c r="E94" i="91" s="1"/>
  <c r="G16" i="87"/>
  <c r="J16" i="87" s="1"/>
  <c r="E16" i="88" s="1"/>
  <c r="G184" i="100"/>
  <c r="J184" i="100" s="1"/>
  <c r="E184" i="101" s="1"/>
  <c r="G135" i="90"/>
  <c r="J135" i="90" s="1"/>
  <c r="E135" i="91" s="1"/>
  <c r="G78" i="90"/>
  <c r="J78" i="90" s="1"/>
  <c r="E78" i="91" s="1"/>
  <c r="G39" i="90"/>
  <c r="J39" i="90" s="1"/>
  <c r="E39" i="91" s="1"/>
  <c r="G105" i="89"/>
  <c r="J105" i="89" s="1"/>
  <c r="E105" i="90" s="1"/>
  <c r="G220" i="90"/>
  <c r="J220" i="90" s="1"/>
  <c r="E220" i="91" s="1"/>
  <c r="G111" i="101"/>
  <c r="J111" i="101" s="1"/>
  <c r="E111" i="102" s="1"/>
  <c r="G158" i="90"/>
  <c r="J158" i="90" s="1"/>
  <c r="E158" i="91" s="1"/>
  <c r="G202" i="106"/>
  <c r="J202" i="106" s="1"/>
  <c r="E202" i="107" s="1"/>
  <c r="G202" i="107" s="1"/>
  <c r="J202" i="107" s="1"/>
  <c r="G156" i="101"/>
  <c r="J156" i="101" s="1"/>
  <c r="E156" i="102" s="1"/>
  <c r="G43" i="90"/>
  <c r="J43" i="90" s="1"/>
  <c r="E43" i="91" s="1"/>
  <c r="G80" i="101"/>
  <c r="J80" i="101" s="1"/>
  <c r="E80" i="102" s="1"/>
  <c r="G116" i="88"/>
  <c r="J116" i="88" s="1"/>
  <c r="E116" i="89" s="1"/>
  <c r="G53" i="90"/>
  <c r="J53" i="90" s="1"/>
  <c r="E53" i="91" s="1"/>
  <c r="G22" i="90"/>
  <c r="J22" i="90" s="1"/>
  <c r="E22" i="91" s="1"/>
  <c r="G103" i="90"/>
  <c r="J103" i="90" s="1"/>
  <c r="E103" i="91" s="1"/>
  <c r="G60" i="90"/>
  <c r="J60" i="90" s="1"/>
  <c r="E60" i="91" s="1"/>
  <c r="G170" i="100"/>
  <c r="J170" i="100" s="1"/>
  <c r="E170" i="101" s="1"/>
  <c r="G52" i="90"/>
  <c r="J52" i="90" s="1"/>
  <c r="E52" i="91" s="1"/>
  <c r="G197" i="90"/>
  <c r="J197" i="90" s="1"/>
  <c r="E197" i="91" s="1"/>
  <c r="G143" i="90"/>
  <c r="J143" i="90" s="1"/>
  <c r="E143" i="91" s="1"/>
  <c r="G182" i="100"/>
  <c r="J182" i="100" s="1"/>
  <c r="E182" i="101" s="1"/>
  <c r="G45" i="90"/>
  <c r="J45" i="90" s="1"/>
  <c r="E45" i="91" s="1"/>
  <c r="G144" i="90"/>
  <c r="J144" i="90" s="1"/>
  <c r="E144" i="91" s="1"/>
  <c r="G79" i="90"/>
  <c r="J79" i="90" s="1"/>
  <c r="E79" i="91" s="1"/>
  <c r="G19" i="90"/>
  <c r="J19" i="90" s="1"/>
  <c r="E19" i="91" s="1"/>
  <c r="G51" i="90"/>
  <c r="J51" i="90" s="1"/>
  <c r="E51" i="91" s="1"/>
  <c r="G159" i="90"/>
  <c r="J159" i="90" s="1"/>
  <c r="E159" i="91" s="1"/>
  <c r="G73" i="90"/>
  <c r="J73" i="90" s="1"/>
  <c r="E73" i="91" s="1"/>
  <c r="G124" i="90"/>
  <c r="J124" i="90" s="1"/>
  <c r="E124" i="91" s="1"/>
  <c r="G132" i="101"/>
  <c r="J132" i="101" s="1"/>
  <c r="E132" i="102" s="1"/>
  <c r="G215" i="90"/>
  <c r="J215" i="90" s="1"/>
  <c r="E215" i="91" s="1"/>
  <c r="G122" i="90"/>
  <c r="J122" i="90" s="1"/>
  <c r="E122" i="91" s="1"/>
  <c r="G104" i="90"/>
  <c r="J104" i="90" s="1"/>
  <c r="E104" i="91" s="1"/>
  <c r="G36" i="90"/>
  <c r="J36" i="90" s="1"/>
  <c r="E36" i="91" s="1"/>
  <c r="G113" i="100"/>
  <c r="J113" i="100" s="1"/>
  <c r="E113" i="101" s="1"/>
  <c r="G195" i="90"/>
  <c r="J195" i="90" s="1"/>
  <c r="E195" i="91" s="1"/>
  <c r="G217" i="89"/>
  <c r="J217" i="89" s="1"/>
  <c r="E217" i="90" s="1"/>
  <c r="G146" i="89"/>
  <c r="J146" i="89" s="1"/>
  <c r="E146" i="90" s="1"/>
  <c r="G102" i="90"/>
  <c r="J102" i="90" s="1"/>
  <c r="E102" i="91" s="1"/>
  <c r="G148" i="90"/>
  <c r="J148" i="90" s="1"/>
  <c r="E148" i="91" s="1"/>
  <c r="G201" i="90"/>
  <c r="J201" i="90" s="1"/>
  <c r="E201" i="91" s="1"/>
  <c r="G56" i="90"/>
  <c r="J56" i="90" s="1"/>
  <c r="E56" i="91" s="1"/>
  <c r="G6" i="87"/>
  <c r="J6" i="87" s="1"/>
  <c r="E6" i="88" s="1"/>
  <c r="G225" i="91"/>
  <c r="J225" i="91" s="1"/>
  <c r="E225" i="92" s="1"/>
  <c r="G181" i="101"/>
  <c r="J181" i="101" s="1"/>
  <c r="E181" i="102" s="1"/>
  <c r="G121" i="90"/>
  <c r="J121" i="90" s="1"/>
  <c r="E121" i="91" s="1"/>
  <c r="G71" i="90"/>
  <c r="J71" i="90" s="1"/>
  <c r="E71" i="91" s="1"/>
  <c r="G77" i="90"/>
  <c r="J77" i="90" s="1"/>
  <c r="E77" i="91" s="1"/>
  <c r="G25" i="90"/>
  <c r="J25" i="90" s="1"/>
  <c r="E25" i="91" s="1"/>
  <c r="G149" i="90"/>
  <c r="J149" i="90" s="1"/>
  <c r="E149" i="91" s="1"/>
  <c r="G14" i="87"/>
  <c r="J14" i="87" s="1"/>
  <c r="E14" i="88" s="1"/>
  <c r="G207" i="90"/>
  <c r="J207" i="90" s="1"/>
  <c r="E207" i="91" s="1"/>
  <c r="G50" i="90"/>
  <c r="J50" i="90" s="1"/>
  <c r="E50" i="91" s="1"/>
  <c r="G76" i="90"/>
  <c r="J76" i="90" s="1"/>
  <c r="E76" i="91" s="1"/>
  <c r="G221" i="90"/>
  <c r="J221" i="90" s="1"/>
  <c r="E221" i="91" s="1"/>
  <c r="G11" i="100"/>
  <c r="J11" i="100" s="1"/>
  <c r="E11" i="101" s="1"/>
  <c r="G93" i="90"/>
  <c r="J93" i="90" s="1"/>
  <c r="E93" i="91" s="1"/>
  <c r="G54" i="90"/>
  <c r="J54" i="90" s="1"/>
  <c r="E54" i="91" s="1"/>
  <c r="G136" i="101"/>
  <c r="J136" i="101" s="1"/>
  <c r="E136" i="102" s="1"/>
  <c r="G199" i="101"/>
  <c r="J199" i="101" s="1"/>
  <c r="E199" i="102" s="1"/>
  <c r="G163" i="90"/>
  <c r="J163" i="90" s="1"/>
  <c r="E163" i="91" s="1"/>
  <c r="G57" i="90"/>
  <c r="J57" i="90" s="1"/>
  <c r="E57" i="91" s="1"/>
  <c r="G109" i="90"/>
  <c r="J109" i="90" s="1"/>
  <c r="E109" i="91" s="1"/>
  <c r="G42" i="90"/>
  <c r="J42" i="90" s="1"/>
  <c r="E42" i="91" s="1"/>
  <c r="G133" i="101"/>
  <c r="J133" i="101" s="1"/>
  <c r="E133" i="102" s="1"/>
  <c r="G200" i="90"/>
  <c r="J200" i="90" s="1"/>
  <c r="E200" i="91" s="1"/>
  <c r="G81" i="101"/>
  <c r="J81" i="101" s="1"/>
  <c r="E81" i="102" s="1"/>
  <c r="G198" i="90"/>
  <c r="J198" i="90" s="1"/>
  <c r="E198" i="91" s="1"/>
  <c r="G126" i="90"/>
  <c r="J126" i="90" s="1"/>
  <c r="E126" i="91" s="1"/>
  <c r="G61" i="90"/>
  <c r="J61" i="90" s="1"/>
  <c r="E61" i="91" s="1"/>
  <c r="G214" i="90"/>
  <c r="J214" i="90" s="1"/>
  <c r="E214" i="91" s="1"/>
  <c r="G8" i="87"/>
  <c r="J8" i="87" s="1"/>
  <c r="E8" i="88" s="1"/>
  <c r="G108" i="89"/>
  <c r="J108" i="89" s="1"/>
  <c r="E108" i="90" s="1"/>
  <c r="G206" i="90"/>
  <c r="J206" i="90" s="1"/>
  <c r="E206" i="91" s="1"/>
  <c r="G68" i="90"/>
  <c r="J68" i="90" s="1"/>
  <c r="E68" i="91" s="1"/>
  <c r="G177" i="100"/>
  <c r="J177" i="100" s="1"/>
  <c r="E177" i="101" s="1"/>
  <c r="G112" i="101"/>
  <c r="J112" i="101" s="1"/>
  <c r="E112" i="102" s="1"/>
  <c r="G29" i="90"/>
  <c r="J29" i="90" s="1"/>
  <c r="E29" i="91" s="1"/>
  <c r="G21" i="90"/>
  <c r="J21" i="90" s="1"/>
  <c r="E21" i="91" s="1"/>
  <c r="G129" i="101"/>
  <c r="J129" i="101" s="1"/>
  <c r="E129" i="102" s="1"/>
  <c r="G153" i="90"/>
  <c r="J153" i="90" s="1"/>
  <c r="E153" i="91" s="1"/>
  <c r="G119" i="90"/>
  <c r="J119" i="90" s="1"/>
  <c r="E119" i="91" s="1"/>
  <c r="G120" i="90"/>
  <c r="J120" i="90" s="1"/>
  <c r="E120" i="91" s="1"/>
  <c r="G75" i="90"/>
  <c r="J75" i="90" s="1"/>
  <c r="E75" i="91" s="1"/>
  <c r="G204" i="101"/>
  <c r="J204" i="101" s="1"/>
  <c r="E204" i="102" s="1"/>
  <c r="G141" i="90"/>
  <c r="J141" i="90" s="1"/>
  <c r="E141" i="91" s="1"/>
  <c r="G219" i="90"/>
  <c r="J219" i="90" s="1"/>
  <c r="E219" i="91" s="1"/>
  <c r="G69" i="97"/>
  <c r="J69" i="97" s="1"/>
  <c r="E69" i="98" s="1"/>
  <c r="G91" i="90"/>
  <c r="J91" i="90" s="1"/>
  <c r="E91" i="91" s="1"/>
  <c r="G187" i="88"/>
  <c r="J187" i="88" s="1"/>
  <c r="E187" i="89" s="1"/>
  <c r="G48" i="90"/>
  <c r="J48" i="90" s="1"/>
  <c r="E48" i="91" s="1"/>
  <c r="G41" i="90"/>
  <c r="J41" i="90" s="1"/>
  <c r="E41" i="91" s="1"/>
  <c r="G89" i="89"/>
  <c r="J89" i="89" s="1"/>
  <c r="E89" i="90" s="1"/>
  <c r="G28" i="90"/>
  <c r="J28" i="90" s="1"/>
  <c r="E28" i="91" s="1"/>
  <c r="G85" i="90"/>
  <c r="J85" i="90" s="1"/>
  <c r="E85" i="91" s="1"/>
  <c r="G172" i="100"/>
  <c r="J172" i="100" s="1"/>
  <c r="E172" i="101" s="1"/>
  <c r="G194" i="89"/>
  <c r="J194" i="89" s="1"/>
  <c r="E194" i="90" s="1"/>
  <c r="G166" i="90"/>
  <c r="J166" i="90" s="1"/>
  <c r="E166" i="91" s="1"/>
  <c r="G151" i="90"/>
  <c r="J151" i="90" s="1"/>
  <c r="E151" i="91" s="1"/>
  <c r="G171" i="100"/>
  <c r="J171" i="100" s="1"/>
  <c r="E171" i="101" s="1"/>
  <c r="G83" i="90"/>
  <c r="J83" i="90" s="1"/>
  <c r="E83" i="91" s="1"/>
  <c r="G185" i="100"/>
  <c r="J185" i="100" s="1"/>
  <c r="E185" i="101" s="1"/>
  <c r="G101" i="90"/>
  <c r="J101" i="90" s="1"/>
  <c r="E101" i="91" s="1"/>
  <c r="G142" i="89"/>
  <c r="J142" i="89" s="1"/>
  <c r="E142" i="90" s="1"/>
  <c r="G183" i="100"/>
  <c r="J183" i="100" s="1"/>
  <c r="E183" i="101" s="1"/>
  <c r="G17" i="87"/>
  <c r="J17" i="87" s="1"/>
  <c r="E17" i="88" s="1"/>
  <c r="G125" i="90"/>
  <c r="J125" i="90" s="1"/>
  <c r="E125" i="91" s="1"/>
  <c r="G140" i="90"/>
  <c r="J140" i="90" s="1"/>
  <c r="E140" i="91" s="1"/>
  <c r="G99" i="100"/>
  <c r="J99" i="100" s="1"/>
  <c r="E99" i="101" s="1"/>
  <c r="G106" i="90"/>
  <c r="J106" i="90" s="1"/>
  <c r="E106" i="91" s="1"/>
  <c r="G137" i="100"/>
  <c r="J137" i="100" s="1"/>
  <c r="E137" i="101" s="1"/>
  <c r="G165" i="90"/>
  <c r="J165" i="90" s="1"/>
  <c r="E165" i="91" s="1"/>
  <c r="G176" i="100"/>
  <c r="J176" i="100" s="1"/>
  <c r="E176" i="101" s="1"/>
  <c r="M231" i="8"/>
  <c r="M234" i="8" s="1"/>
  <c r="G17" i="88" l="1"/>
  <c r="J17" i="88" s="1"/>
  <c r="E17" i="89" s="1"/>
  <c r="G206" i="91"/>
  <c r="J206" i="91" s="1"/>
  <c r="E206" i="92" s="1"/>
  <c r="G99" i="101"/>
  <c r="J99" i="101" s="1"/>
  <c r="E99" i="102" s="1"/>
  <c r="E89" i="91"/>
  <c r="G89" i="90"/>
  <c r="J89" i="90" s="1"/>
  <c r="G125" i="91"/>
  <c r="J125" i="91" s="1"/>
  <c r="E125" i="92" s="1"/>
  <c r="G151" i="91"/>
  <c r="J151" i="91" s="1"/>
  <c r="E151" i="92" s="1"/>
  <c r="G48" i="91"/>
  <c r="J48" i="91" s="1"/>
  <c r="E48" i="92" s="1"/>
  <c r="E120" i="92"/>
  <c r="G120" i="91"/>
  <c r="J120" i="91" s="1"/>
  <c r="G68" i="91"/>
  <c r="J68" i="91" s="1"/>
  <c r="E68" i="92" s="1"/>
  <c r="G81" i="102"/>
  <c r="J81" i="102" s="1"/>
  <c r="E81" i="103" s="1"/>
  <c r="G136" i="102"/>
  <c r="J136" i="102" s="1"/>
  <c r="E136" i="103" s="1"/>
  <c r="E14" i="89"/>
  <c r="G14" i="88"/>
  <c r="J14" i="88" s="1"/>
  <c r="G6" i="88"/>
  <c r="J6" i="88" s="1"/>
  <c r="E6" i="89" s="1"/>
  <c r="G113" i="101"/>
  <c r="J113" i="101" s="1"/>
  <c r="E113" i="102" s="1"/>
  <c r="G159" i="91"/>
  <c r="J159" i="91" s="1"/>
  <c r="E159" i="92" s="1"/>
  <c r="E197" i="92"/>
  <c r="G197" i="91"/>
  <c r="J197" i="91" s="1"/>
  <c r="G80" i="102"/>
  <c r="J80" i="102" s="1"/>
  <c r="E80" i="103" s="1"/>
  <c r="G39" i="91"/>
  <c r="J39" i="91" s="1"/>
  <c r="E39" i="92" s="1"/>
  <c r="G186" i="102"/>
  <c r="J186" i="102" s="1"/>
  <c r="E186" i="103" s="1"/>
  <c r="E134" i="103"/>
  <c r="G134" i="102"/>
  <c r="J134" i="102" s="1"/>
  <c r="G216" i="91"/>
  <c r="J216" i="91" s="1"/>
  <c r="E216" i="92" s="1"/>
  <c r="G33" i="91"/>
  <c r="J33" i="91" s="1"/>
  <c r="E33" i="92" s="1"/>
  <c r="G164" i="91"/>
  <c r="J164" i="91" s="1"/>
  <c r="E164" i="92" s="1"/>
  <c r="E58" i="92"/>
  <c r="G58" i="91"/>
  <c r="J58" i="91" s="1"/>
  <c r="G169" i="101"/>
  <c r="J169" i="101" s="1"/>
  <c r="E169" i="102" s="1"/>
  <c r="G180" i="102"/>
  <c r="J180" i="102" s="1"/>
  <c r="E180" i="103" s="1"/>
  <c r="G18" i="88"/>
  <c r="J18" i="88" s="1"/>
  <c r="E18" i="89" s="1"/>
  <c r="G27" i="91"/>
  <c r="J27" i="91" s="1"/>
  <c r="E27" i="92" s="1"/>
  <c r="G36" i="91"/>
  <c r="J36" i="91" s="1"/>
  <c r="E36" i="92" s="1"/>
  <c r="G51" i="91"/>
  <c r="J51" i="91" s="1"/>
  <c r="E51" i="92" s="1"/>
  <c r="G52" i="91"/>
  <c r="J52" i="91" s="1"/>
  <c r="E52" i="92" s="1"/>
  <c r="G43" i="91"/>
  <c r="J43" i="91" s="1"/>
  <c r="E43" i="92" s="1"/>
  <c r="G78" i="91"/>
  <c r="J78" i="91" s="1"/>
  <c r="E78" i="92" s="1"/>
  <c r="G117" i="90"/>
  <c r="J117" i="90" s="1"/>
  <c r="E117" i="91" s="1"/>
  <c r="G30" i="91"/>
  <c r="J30" i="91" s="1"/>
  <c r="E30" i="92" s="1"/>
  <c r="G97" i="91"/>
  <c r="J97" i="91" s="1"/>
  <c r="E97" i="92" s="1"/>
  <c r="G224" i="91"/>
  <c r="J224" i="91" s="1"/>
  <c r="E224" i="92" s="1"/>
  <c r="G15" i="88"/>
  <c r="J15" i="88" s="1"/>
  <c r="E15" i="89" s="1"/>
  <c r="G179" i="102"/>
  <c r="J179" i="102" s="1"/>
  <c r="E179" i="103" s="1"/>
  <c r="G40" i="91"/>
  <c r="J40" i="91" s="1"/>
  <c r="E40" i="92" s="1"/>
  <c r="G9" i="101"/>
  <c r="J9" i="101" s="1"/>
  <c r="E9" i="102" s="1"/>
  <c r="G211" i="91"/>
  <c r="J211" i="91" s="1"/>
  <c r="E211" i="92" s="1"/>
  <c r="G203" i="91"/>
  <c r="J203" i="91" s="1"/>
  <c r="E203" i="92" s="1"/>
  <c r="G176" i="101"/>
  <c r="J176" i="101" s="1"/>
  <c r="E176" i="102" s="1"/>
  <c r="G93" i="91"/>
  <c r="J93" i="91" s="1"/>
  <c r="E93" i="92" s="1"/>
  <c r="G104" i="91"/>
  <c r="J104" i="91" s="1"/>
  <c r="E104" i="92" s="1"/>
  <c r="G19" i="91"/>
  <c r="J19" i="91" s="1"/>
  <c r="E19" i="92" s="1"/>
  <c r="G170" i="101"/>
  <c r="J170" i="101" s="1"/>
  <c r="E170" i="102" s="1"/>
  <c r="G156" i="102"/>
  <c r="J156" i="102" s="1"/>
  <c r="E156" i="103" s="1"/>
  <c r="G135" i="91"/>
  <c r="J135" i="91" s="1"/>
  <c r="E135" i="92" s="1"/>
  <c r="G154" i="98"/>
  <c r="J154" i="98" s="1"/>
  <c r="E154" i="99" s="1"/>
  <c r="G223" i="91"/>
  <c r="J223" i="91" s="1"/>
  <c r="E223" i="92" s="1"/>
  <c r="G55" i="91"/>
  <c r="J55" i="91" s="1"/>
  <c r="E55" i="92" s="1"/>
  <c r="G123" i="91"/>
  <c r="J123" i="91" s="1"/>
  <c r="E123" i="92" s="1"/>
  <c r="G20" i="91"/>
  <c r="J20" i="91" s="1"/>
  <c r="E20" i="92" s="1"/>
  <c r="G212" i="91"/>
  <c r="J212" i="91" s="1"/>
  <c r="E212" i="92" s="1"/>
  <c r="G34" i="91"/>
  <c r="J34" i="91" s="1"/>
  <c r="E34" i="92" s="1"/>
  <c r="G32" i="91"/>
  <c r="J32" i="91" s="1"/>
  <c r="E32" i="92" s="1"/>
  <c r="G90" i="91"/>
  <c r="J90" i="91" s="1"/>
  <c r="E90" i="92" s="1"/>
  <c r="G119" i="91"/>
  <c r="J119" i="91" s="1"/>
  <c r="E119" i="92" s="1"/>
  <c r="G56" i="91"/>
  <c r="J56" i="91" s="1"/>
  <c r="E56" i="92" s="1"/>
  <c r="G91" i="91"/>
  <c r="J91" i="91" s="1"/>
  <c r="E91" i="92" s="1"/>
  <c r="G108" i="90"/>
  <c r="J108" i="90" s="1"/>
  <c r="E108" i="91" s="1"/>
  <c r="G165" i="91"/>
  <c r="J165" i="91" s="1"/>
  <c r="E165" i="92" s="1"/>
  <c r="G69" i="98"/>
  <c r="J69" i="98" s="1"/>
  <c r="E69" i="99" s="1"/>
  <c r="G129" i="102"/>
  <c r="J129" i="102" s="1"/>
  <c r="E129" i="103" s="1"/>
  <c r="G8" i="88"/>
  <c r="J8" i="88" s="1"/>
  <c r="E8" i="89" s="1"/>
  <c r="G42" i="91"/>
  <c r="J42" i="91" s="1"/>
  <c r="E42" i="92" s="1"/>
  <c r="G11" i="101"/>
  <c r="J11" i="101" s="1"/>
  <c r="E11" i="102" s="1"/>
  <c r="G77" i="91"/>
  <c r="J77" i="91" s="1"/>
  <c r="E77" i="92" s="1"/>
  <c r="G148" i="91"/>
  <c r="J148" i="91" s="1"/>
  <c r="E148" i="92" s="1"/>
  <c r="G122" i="91"/>
  <c r="J122" i="91" s="1"/>
  <c r="E122" i="92" s="1"/>
  <c r="G79" i="91"/>
  <c r="J79" i="91" s="1"/>
  <c r="E79" i="92" s="1"/>
  <c r="G60" i="91"/>
  <c r="J60" i="91" s="1"/>
  <c r="E60" i="92" s="1"/>
  <c r="G184" i="101"/>
  <c r="J184" i="101" s="1"/>
  <c r="E184" i="102" s="1"/>
  <c r="G10" i="101"/>
  <c r="J10" i="101" s="1"/>
  <c r="E10" i="102" s="1"/>
  <c r="G82" i="91"/>
  <c r="J82" i="91" s="1"/>
  <c r="E82" i="92" s="1"/>
  <c r="G118" i="89"/>
  <c r="J118" i="89" s="1"/>
  <c r="E118" i="90" s="1"/>
  <c r="G210" i="91"/>
  <c r="J210" i="91" s="1"/>
  <c r="E210" i="92" s="1"/>
  <c r="G38" i="102"/>
  <c r="J38" i="102" s="1"/>
  <c r="E38" i="103" s="1"/>
  <c r="G152" i="91"/>
  <c r="J152" i="91" s="1"/>
  <c r="E152" i="92" s="1"/>
  <c r="G26" i="91"/>
  <c r="J26" i="91" s="1"/>
  <c r="E26" i="92" s="1"/>
  <c r="G63" i="91"/>
  <c r="J63" i="91" s="1"/>
  <c r="E63" i="92" s="1"/>
  <c r="G161" i="101"/>
  <c r="J161" i="101" s="1"/>
  <c r="E161" i="102" s="1"/>
  <c r="G54" i="91"/>
  <c r="J54" i="91" s="1"/>
  <c r="E54" i="92" s="1"/>
  <c r="G183" i="101"/>
  <c r="J183" i="101" s="1"/>
  <c r="E183" i="102" s="1"/>
  <c r="G133" i="102"/>
  <c r="J133" i="102" s="1"/>
  <c r="E133" i="103" s="1"/>
  <c r="G201" i="91"/>
  <c r="J201" i="91" s="1"/>
  <c r="E201" i="92" s="1"/>
  <c r="G172" i="101"/>
  <c r="J172" i="101" s="1"/>
  <c r="E172" i="102" s="1"/>
  <c r="G137" i="101"/>
  <c r="J137" i="101" s="1"/>
  <c r="E137" i="102" s="1"/>
  <c r="G101" i="91"/>
  <c r="J101" i="91" s="1"/>
  <c r="E101" i="92" s="1"/>
  <c r="G85" i="91"/>
  <c r="J85" i="91" s="1"/>
  <c r="E85" i="92" s="1"/>
  <c r="G219" i="91"/>
  <c r="J219" i="91" s="1"/>
  <c r="E219" i="92" s="1"/>
  <c r="G21" i="91"/>
  <c r="J21" i="91" s="1"/>
  <c r="E21" i="92" s="1"/>
  <c r="G214" i="91"/>
  <c r="J214" i="91" s="1"/>
  <c r="E214" i="92" s="1"/>
  <c r="G109" i="91"/>
  <c r="J109" i="91" s="1"/>
  <c r="E109" i="92" s="1"/>
  <c r="G221" i="91"/>
  <c r="J221" i="91" s="1"/>
  <c r="E221" i="92" s="1"/>
  <c r="G71" i="91"/>
  <c r="J71" i="91" s="1"/>
  <c r="E71" i="92" s="1"/>
  <c r="G102" i="91"/>
  <c r="J102" i="91" s="1"/>
  <c r="E102" i="92" s="1"/>
  <c r="G215" i="91"/>
  <c r="J215" i="91" s="1"/>
  <c r="E215" i="92" s="1"/>
  <c r="G144" i="91"/>
  <c r="J144" i="91" s="1"/>
  <c r="E144" i="92" s="1"/>
  <c r="G103" i="91"/>
  <c r="J103" i="91" s="1"/>
  <c r="E103" i="92" s="1"/>
  <c r="G158" i="91"/>
  <c r="J158" i="91" s="1"/>
  <c r="E158" i="92" s="1"/>
  <c r="G16" i="88"/>
  <c r="J16" i="88" s="1"/>
  <c r="E16" i="89" s="1"/>
  <c r="G31" i="91"/>
  <c r="J31" i="91" s="1"/>
  <c r="E31" i="92" s="1"/>
  <c r="G84" i="91"/>
  <c r="J84" i="91" s="1"/>
  <c r="E84" i="92" s="1"/>
  <c r="G145" i="91"/>
  <c r="J145" i="91" s="1"/>
  <c r="E145" i="92" s="1"/>
  <c r="G168" i="102"/>
  <c r="J168" i="102" s="1"/>
  <c r="E168" i="103" s="1"/>
  <c r="G65" i="91"/>
  <c r="J65" i="91" s="1"/>
  <c r="E65" i="92" s="1"/>
  <c r="G47" i="91"/>
  <c r="J47" i="91" s="1"/>
  <c r="E47" i="92" s="1"/>
  <c r="G96" i="91"/>
  <c r="J96" i="91" s="1"/>
  <c r="E96" i="92" s="1"/>
  <c r="G188" i="91"/>
  <c r="J188" i="91" s="1"/>
  <c r="E188" i="92" s="1"/>
  <c r="G37" i="91"/>
  <c r="J37" i="91" s="1"/>
  <c r="E37" i="92" s="1"/>
  <c r="G166" i="91"/>
  <c r="J166" i="91" s="1"/>
  <c r="E166" i="92" s="1"/>
  <c r="G149" i="91"/>
  <c r="J149" i="91" s="1"/>
  <c r="E149" i="92" s="1"/>
  <c r="G194" i="90"/>
  <c r="J194" i="90" s="1"/>
  <c r="E194" i="91" s="1"/>
  <c r="G153" i="91"/>
  <c r="J153" i="91" s="1"/>
  <c r="E153" i="92" s="1"/>
  <c r="G25" i="91"/>
  <c r="J25" i="91" s="1"/>
  <c r="E25" i="92" s="1"/>
  <c r="G142" i="90"/>
  <c r="J142" i="90" s="1"/>
  <c r="E142" i="91" s="1"/>
  <c r="G106" i="91"/>
  <c r="J106" i="91" s="1"/>
  <c r="E106" i="92" s="1"/>
  <c r="G185" i="101"/>
  <c r="J185" i="101" s="1"/>
  <c r="E185" i="102" s="1"/>
  <c r="G28" i="91"/>
  <c r="J28" i="91" s="1"/>
  <c r="E28" i="92" s="1"/>
  <c r="G141" i="91"/>
  <c r="J141" i="91" s="1"/>
  <c r="E141" i="92" s="1"/>
  <c r="G29" i="91"/>
  <c r="J29" i="91" s="1"/>
  <c r="E29" i="92" s="1"/>
  <c r="G61" i="91"/>
  <c r="J61" i="91" s="1"/>
  <c r="E61" i="92" s="1"/>
  <c r="G57" i="91"/>
  <c r="J57" i="91" s="1"/>
  <c r="E57" i="92" s="1"/>
  <c r="G76" i="91"/>
  <c r="J76" i="91" s="1"/>
  <c r="E76" i="92" s="1"/>
  <c r="G121" i="91"/>
  <c r="J121" i="91" s="1"/>
  <c r="E121" i="92" s="1"/>
  <c r="G146" i="90"/>
  <c r="J146" i="90" s="1"/>
  <c r="E146" i="91" s="1"/>
  <c r="G132" i="102"/>
  <c r="J132" i="102" s="1"/>
  <c r="E132" i="103" s="1"/>
  <c r="G45" i="91"/>
  <c r="J45" i="91" s="1"/>
  <c r="E45" i="92" s="1"/>
  <c r="G22" i="91"/>
  <c r="J22" i="91" s="1"/>
  <c r="E22" i="92" s="1"/>
  <c r="G111" i="102"/>
  <c r="J111" i="102" s="1"/>
  <c r="E111" i="103" s="1"/>
  <c r="G94" i="91"/>
  <c r="J94" i="91" s="1"/>
  <c r="E94" i="92" s="1"/>
  <c r="G160" i="102"/>
  <c r="J160" i="102" s="1"/>
  <c r="E160" i="103" s="1"/>
  <c r="G24" i="91"/>
  <c r="J24" i="91" s="1"/>
  <c r="E24" i="92" s="1"/>
  <c r="G66" i="91"/>
  <c r="J66" i="91" s="1"/>
  <c r="E66" i="92" s="1"/>
  <c r="G208" i="91"/>
  <c r="J208" i="91" s="1"/>
  <c r="E208" i="92" s="1"/>
  <c r="G64" i="91"/>
  <c r="J64" i="91" s="1"/>
  <c r="E64" i="92" s="1"/>
  <c r="G205" i="101"/>
  <c r="J205" i="101" s="1"/>
  <c r="E205" i="102" s="1"/>
  <c r="G7" i="88"/>
  <c r="J7" i="88" s="1"/>
  <c r="E7" i="89" s="1"/>
  <c r="G72" i="91"/>
  <c r="J72" i="91" s="1"/>
  <c r="E72" i="92" s="1"/>
  <c r="G23" i="91"/>
  <c r="J23" i="91" s="1"/>
  <c r="E23" i="92" s="1"/>
  <c r="G209" i="91"/>
  <c r="J209" i="91" s="1"/>
  <c r="E209" i="92" s="1"/>
  <c r="G187" i="89"/>
  <c r="J187" i="89" s="1"/>
  <c r="E187" i="90" s="1"/>
  <c r="G204" i="102"/>
  <c r="J204" i="102" s="1"/>
  <c r="E204" i="103" s="1"/>
  <c r="G112" i="102"/>
  <c r="J112" i="102" s="1"/>
  <c r="E112" i="103" s="1"/>
  <c r="G126" i="91"/>
  <c r="J126" i="91" s="1"/>
  <c r="E126" i="92" s="1"/>
  <c r="G163" i="91"/>
  <c r="J163" i="91" s="1"/>
  <c r="E163" i="92" s="1"/>
  <c r="G50" i="91"/>
  <c r="J50" i="91" s="1"/>
  <c r="E50" i="92" s="1"/>
  <c r="G181" i="102"/>
  <c r="J181" i="102" s="1"/>
  <c r="E181" i="103" s="1"/>
  <c r="G217" i="90"/>
  <c r="J217" i="90" s="1"/>
  <c r="E217" i="91" s="1"/>
  <c r="G124" i="91"/>
  <c r="J124" i="91" s="1"/>
  <c r="E124" i="92" s="1"/>
  <c r="G182" i="101"/>
  <c r="J182" i="101" s="1"/>
  <c r="E182" i="102" s="1"/>
  <c r="G53" i="91"/>
  <c r="J53" i="91" s="1"/>
  <c r="E53" i="92" s="1"/>
  <c r="G220" i="91"/>
  <c r="J220" i="91" s="1"/>
  <c r="E220" i="92" s="1"/>
  <c r="G138" i="101"/>
  <c r="J138" i="101" s="1"/>
  <c r="E138" i="102" s="1"/>
  <c r="G13" i="88"/>
  <c r="J13" i="88" s="1"/>
  <c r="E13" i="89" s="1"/>
  <c r="G213" i="91"/>
  <c r="J213" i="91" s="1"/>
  <c r="E213" i="92" s="1"/>
  <c r="G193" i="91"/>
  <c r="J193" i="91" s="1"/>
  <c r="E193" i="92" s="1"/>
  <c r="G128" i="101"/>
  <c r="J128" i="101" s="1"/>
  <c r="E128" i="102" s="1"/>
  <c r="G67" i="91"/>
  <c r="J67" i="91" s="1"/>
  <c r="E67" i="92" s="1"/>
  <c r="G110" i="102"/>
  <c r="J110" i="102" s="1"/>
  <c r="E110" i="103" s="1"/>
  <c r="G115" i="91"/>
  <c r="J115" i="91" s="1"/>
  <c r="E115" i="92" s="1"/>
  <c r="G162" i="91"/>
  <c r="J162" i="91" s="1"/>
  <c r="E162" i="92" s="1"/>
  <c r="G86" i="91"/>
  <c r="J86" i="91" s="1"/>
  <c r="E86" i="92" s="1"/>
  <c r="G139" i="91"/>
  <c r="J139" i="91" s="1"/>
  <c r="E139" i="92" s="1"/>
  <c r="G200" i="91"/>
  <c r="J200" i="91" s="1"/>
  <c r="E200" i="92" s="1"/>
  <c r="G83" i="91"/>
  <c r="J83" i="91" s="1"/>
  <c r="E83" i="92" s="1"/>
  <c r="G140" i="91"/>
  <c r="J140" i="91" s="1"/>
  <c r="E140" i="92" s="1"/>
  <c r="G171" i="101"/>
  <c r="J171" i="101" s="1"/>
  <c r="E171" i="102" s="1"/>
  <c r="G41" i="91"/>
  <c r="J41" i="91" s="1"/>
  <c r="E41" i="92" s="1"/>
  <c r="G75" i="91"/>
  <c r="J75" i="91" s="1"/>
  <c r="E75" i="92" s="1"/>
  <c r="G177" i="101"/>
  <c r="J177" i="101" s="1"/>
  <c r="E177" i="102" s="1"/>
  <c r="G198" i="91"/>
  <c r="J198" i="91" s="1"/>
  <c r="E198" i="92" s="1"/>
  <c r="G199" i="102"/>
  <c r="J199" i="102" s="1"/>
  <c r="E199" i="103" s="1"/>
  <c r="G207" i="91"/>
  <c r="J207" i="91" s="1"/>
  <c r="E207" i="92" s="1"/>
  <c r="G225" i="92"/>
  <c r="J225" i="92" s="1"/>
  <c r="E225" i="93" s="1"/>
  <c r="G195" i="91"/>
  <c r="J195" i="91" s="1"/>
  <c r="E195" i="92" s="1"/>
  <c r="G73" i="91"/>
  <c r="J73" i="91" s="1"/>
  <c r="E73" i="92" s="1"/>
  <c r="G143" i="91"/>
  <c r="J143" i="91" s="1"/>
  <c r="E143" i="92" s="1"/>
  <c r="G116" i="89"/>
  <c r="J116" i="89" s="1"/>
  <c r="E116" i="90" s="1"/>
  <c r="G105" i="90"/>
  <c r="J105" i="90" s="1"/>
  <c r="E105" i="91" s="1"/>
  <c r="G107" i="91"/>
  <c r="J107" i="91" s="1"/>
  <c r="E107" i="92" s="1"/>
  <c r="G46" i="91"/>
  <c r="J46" i="91" s="1"/>
  <c r="E46" i="92" s="1"/>
  <c r="G178" i="101"/>
  <c r="J178" i="101" s="1"/>
  <c r="E178" i="102" s="1"/>
  <c r="G218" i="91"/>
  <c r="J218" i="91" s="1"/>
  <c r="E218" i="92" s="1"/>
  <c r="G98" i="91"/>
  <c r="J98" i="91" s="1"/>
  <c r="E98" i="92" s="1"/>
  <c r="G222" i="91"/>
  <c r="J222" i="91" s="1"/>
  <c r="E222" i="92" s="1"/>
  <c r="G92" i="91"/>
  <c r="J92" i="91" s="1"/>
  <c r="E92" i="92" s="1"/>
  <c r="G127" i="91"/>
  <c r="J127" i="91" s="1"/>
  <c r="E127" i="92" s="1"/>
  <c r="G130" i="101"/>
  <c r="J130" i="101" s="1"/>
  <c r="E130" i="102" s="1"/>
  <c r="G131" i="101"/>
  <c r="J131" i="101" s="1"/>
  <c r="E131" i="102" s="1"/>
  <c r="G147" i="91"/>
  <c r="J147" i="91" s="1"/>
  <c r="E147" i="92" s="1"/>
  <c r="G88" i="91"/>
  <c r="J88" i="91" s="1"/>
  <c r="E88" i="92" s="1"/>
  <c r="G49" i="91"/>
  <c r="J49" i="91" s="1"/>
  <c r="E49" i="92" s="1"/>
  <c r="G196" i="91"/>
  <c r="J196" i="91" s="1"/>
  <c r="E196" i="92" s="1"/>
  <c r="G167" i="102"/>
  <c r="J167" i="102" s="1"/>
  <c r="E167" i="103" s="1"/>
  <c r="G70" i="98"/>
  <c r="J70" i="98" s="1"/>
  <c r="E70" i="99" s="1"/>
  <c r="Z36" i="8"/>
  <c r="G131" i="102" l="1"/>
  <c r="J131" i="102" s="1"/>
  <c r="E131" i="103" s="1"/>
  <c r="G147" i="92"/>
  <c r="J147" i="92" s="1"/>
  <c r="E147" i="93" s="1"/>
  <c r="G178" i="102"/>
  <c r="J178" i="102" s="1"/>
  <c r="E178" i="103" s="1"/>
  <c r="E225" i="94"/>
  <c r="G225" i="93"/>
  <c r="J225" i="93" s="1"/>
  <c r="G140" i="92"/>
  <c r="J140" i="92" s="1"/>
  <c r="E140" i="93" s="1"/>
  <c r="G67" i="92"/>
  <c r="J67" i="92" s="1"/>
  <c r="E67" i="93" s="1"/>
  <c r="G182" i="102"/>
  <c r="J182" i="102" s="1"/>
  <c r="E182" i="103" s="1"/>
  <c r="E204" i="104"/>
  <c r="G204" i="103"/>
  <c r="J204" i="103" s="1"/>
  <c r="G208" i="92"/>
  <c r="J208" i="92" s="1"/>
  <c r="E208" i="93" s="1"/>
  <c r="G132" i="103"/>
  <c r="J132" i="103" s="1"/>
  <c r="E132" i="104" s="1"/>
  <c r="G28" i="92"/>
  <c r="J28" i="92" s="1"/>
  <c r="E28" i="93" s="1"/>
  <c r="E166" i="93"/>
  <c r="G166" i="92"/>
  <c r="J166" i="92" s="1"/>
  <c r="G84" i="92"/>
  <c r="J84" i="92" s="1"/>
  <c r="E84" i="93" s="1"/>
  <c r="G71" i="92"/>
  <c r="J71" i="92" s="1"/>
  <c r="E71" i="93" s="1"/>
  <c r="G137" i="102"/>
  <c r="J137" i="102" s="1"/>
  <c r="E137" i="103" s="1"/>
  <c r="E26" i="93"/>
  <c r="G26" i="92"/>
  <c r="J26" i="92" s="1"/>
  <c r="G60" i="92"/>
  <c r="J60" i="92" s="1"/>
  <c r="E60" i="93" s="1"/>
  <c r="G129" i="103"/>
  <c r="J129" i="103" s="1"/>
  <c r="E129" i="104" s="1"/>
  <c r="G32" i="92"/>
  <c r="J32" i="92" s="1"/>
  <c r="E32" i="93" s="1"/>
  <c r="E135" i="93"/>
  <c r="G135" i="92"/>
  <c r="J135" i="92" s="1"/>
  <c r="G211" i="92"/>
  <c r="J211" i="92" s="1"/>
  <c r="E211" i="93" s="1"/>
  <c r="G117" i="91"/>
  <c r="J117" i="91" s="1"/>
  <c r="E117" i="92" s="1"/>
  <c r="G180" i="103"/>
  <c r="J180" i="103" s="1"/>
  <c r="E180" i="104" s="1"/>
  <c r="G6" i="89"/>
  <c r="J6" i="89" s="1"/>
  <c r="E6" i="90" s="1"/>
  <c r="G48" i="92"/>
  <c r="J48" i="92" s="1"/>
  <c r="E48" i="93" s="1"/>
  <c r="G46" i="92"/>
  <c r="J46" i="92" s="1"/>
  <c r="E46" i="93" s="1"/>
  <c r="G185" i="102"/>
  <c r="J185" i="102" s="1"/>
  <c r="E185" i="103" s="1"/>
  <c r="G152" i="92"/>
  <c r="J152" i="92" s="1"/>
  <c r="E152" i="93" s="1"/>
  <c r="G79" i="92"/>
  <c r="J79" i="92" s="1"/>
  <c r="E79" i="93" s="1"/>
  <c r="G69" i="99"/>
  <c r="J69" i="99" s="1"/>
  <c r="E69" i="100" s="1"/>
  <c r="G34" i="92"/>
  <c r="J34" i="92" s="1"/>
  <c r="E34" i="93" s="1"/>
  <c r="G156" i="103"/>
  <c r="J156" i="103" s="1"/>
  <c r="E156" i="104" s="1"/>
  <c r="G9" i="102"/>
  <c r="J9" i="102" s="1"/>
  <c r="E9" i="103" s="1"/>
  <c r="G78" i="92"/>
  <c r="J78" i="92" s="1"/>
  <c r="E78" i="93" s="1"/>
  <c r="G169" i="102"/>
  <c r="J169" i="102" s="1"/>
  <c r="E169" i="103" s="1"/>
  <c r="G186" i="103"/>
  <c r="J186" i="103" s="1"/>
  <c r="E186" i="104" s="1"/>
  <c r="G151" i="92"/>
  <c r="J151" i="92" s="1"/>
  <c r="E151" i="93" s="1"/>
  <c r="G187" i="90"/>
  <c r="J187" i="90" s="1"/>
  <c r="E187" i="91" s="1"/>
  <c r="G107" i="92"/>
  <c r="J107" i="92" s="1"/>
  <c r="E107" i="93" s="1"/>
  <c r="G24" i="92"/>
  <c r="J24" i="92" s="1"/>
  <c r="E24" i="93" s="1"/>
  <c r="G16" i="89"/>
  <c r="J16" i="89" s="1"/>
  <c r="E16" i="90" s="1"/>
  <c r="G109" i="92"/>
  <c r="J109" i="92" s="1"/>
  <c r="E109" i="93" s="1"/>
  <c r="G201" i="92"/>
  <c r="J201" i="92" s="1"/>
  <c r="E201" i="93" s="1"/>
  <c r="G38" i="103"/>
  <c r="J38" i="103" s="1"/>
  <c r="E38" i="104" s="1"/>
  <c r="G122" i="92"/>
  <c r="J122" i="92" s="1"/>
  <c r="E122" i="93" s="1"/>
  <c r="G165" i="92"/>
  <c r="J165" i="92" s="1"/>
  <c r="E165" i="93" s="1"/>
  <c r="G212" i="92"/>
  <c r="J212" i="92" s="1"/>
  <c r="E212" i="93" s="1"/>
  <c r="G170" i="102"/>
  <c r="J170" i="102" s="1"/>
  <c r="E170" i="103" s="1"/>
  <c r="G40" i="92"/>
  <c r="J40" i="92" s="1"/>
  <c r="E40" i="93" s="1"/>
  <c r="G43" i="92"/>
  <c r="J43" i="92" s="1"/>
  <c r="E43" i="93" s="1"/>
  <c r="G39" i="92"/>
  <c r="J39" i="92" s="1"/>
  <c r="E39" i="93" s="1"/>
  <c r="G125" i="92"/>
  <c r="J125" i="92" s="1"/>
  <c r="E125" i="93" s="1"/>
  <c r="G128" i="102"/>
  <c r="J128" i="102" s="1"/>
  <c r="E128" i="103" s="1"/>
  <c r="G31" i="92"/>
  <c r="J31" i="92" s="1"/>
  <c r="E31" i="93" s="1"/>
  <c r="G130" i="102"/>
  <c r="J130" i="102" s="1"/>
  <c r="E130" i="103" s="1"/>
  <c r="G200" i="92"/>
  <c r="J200" i="92" s="1"/>
  <c r="E200" i="93" s="1"/>
  <c r="G209" i="92"/>
  <c r="J209" i="92" s="1"/>
  <c r="E209" i="93" s="1"/>
  <c r="G121" i="92"/>
  <c r="J121" i="92" s="1"/>
  <c r="E121" i="93" s="1"/>
  <c r="G106" i="92"/>
  <c r="J106" i="92" s="1"/>
  <c r="E106" i="93" s="1"/>
  <c r="G188" i="92"/>
  <c r="J188" i="92" s="1"/>
  <c r="E188" i="93" s="1"/>
  <c r="G70" i="99"/>
  <c r="J70" i="99" s="1"/>
  <c r="E70" i="100" s="1"/>
  <c r="G127" i="92"/>
  <c r="J127" i="92" s="1"/>
  <c r="E127" i="93" s="1"/>
  <c r="G105" i="91"/>
  <c r="J105" i="91" s="1"/>
  <c r="E105" i="92" s="1"/>
  <c r="G198" i="92"/>
  <c r="J198" i="92" s="1"/>
  <c r="E198" i="93" s="1"/>
  <c r="G139" i="92"/>
  <c r="J139" i="92" s="1"/>
  <c r="E139" i="93" s="1"/>
  <c r="G213" i="92"/>
  <c r="J213" i="92" s="1"/>
  <c r="E213" i="93" s="1"/>
  <c r="G181" i="103"/>
  <c r="J181" i="103" s="1"/>
  <c r="E181" i="104" s="1"/>
  <c r="G23" i="92"/>
  <c r="J23" i="92" s="1"/>
  <c r="E23" i="93" s="1"/>
  <c r="G160" i="103"/>
  <c r="J160" i="103" s="1"/>
  <c r="E160" i="104" s="1"/>
  <c r="G76" i="92"/>
  <c r="J76" i="92" s="1"/>
  <c r="E76" i="93" s="1"/>
  <c r="G142" i="91"/>
  <c r="J142" i="91" s="1"/>
  <c r="E142" i="92" s="1"/>
  <c r="G96" i="92"/>
  <c r="J96" i="92" s="1"/>
  <c r="E96" i="93" s="1"/>
  <c r="G158" i="92"/>
  <c r="J158" i="92" s="1"/>
  <c r="E158" i="93" s="1"/>
  <c r="G214" i="92"/>
  <c r="J214" i="92" s="1"/>
  <c r="E214" i="93" s="1"/>
  <c r="G133" i="103"/>
  <c r="J133" i="103" s="1"/>
  <c r="E133" i="104" s="1"/>
  <c r="G210" i="92"/>
  <c r="J210" i="92" s="1"/>
  <c r="E210" i="93" s="1"/>
  <c r="G148" i="92"/>
  <c r="J148" i="92" s="1"/>
  <c r="E148" i="93" s="1"/>
  <c r="G108" i="91"/>
  <c r="J108" i="91" s="1"/>
  <c r="E108" i="92" s="1"/>
  <c r="G20" i="92"/>
  <c r="J20" i="92" s="1"/>
  <c r="E20" i="93" s="1"/>
  <c r="G19" i="92"/>
  <c r="J19" i="92" s="1"/>
  <c r="E19" i="93" s="1"/>
  <c r="G179" i="103"/>
  <c r="J179" i="103" s="1"/>
  <c r="E179" i="104" s="1"/>
  <c r="G52" i="92"/>
  <c r="J52" i="92" s="1"/>
  <c r="E52" i="93" s="1"/>
  <c r="G80" i="103"/>
  <c r="J80" i="103" s="1"/>
  <c r="E80" i="104" s="1"/>
  <c r="G136" i="103"/>
  <c r="J136" i="103" s="1"/>
  <c r="E136" i="104" s="1"/>
  <c r="G124" i="92"/>
  <c r="J124" i="92" s="1"/>
  <c r="E124" i="93" s="1"/>
  <c r="G172" i="102"/>
  <c r="J172" i="102" s="1"/>
  <c r="E172" i="103" s="1"/>
  <c r="G217" i="91"/>
  <c r="J217" i="91" s="1"/>
  <c r="E217" i="92" s="1"/>
  <c r="G167" i="103"/>
  <c r="J167" i="103" s="1"/>
  <c r="E167" i="104" s="1"/>
  <c r="G92" i="92"/>
  <c r="J92" i="92" s="1"/>
  <c r="E92" i="93" s="1"/>
  <c r="G116" i="90"/>
  <c r="J116" i="90" s="1"/>
  <c r="E116" i="91" s="1"/>
  <c r="G177" i="102"/>
  <c r="J177" i="102" s="1"/>
  <c r="E177" i="103" s="1"/>
  <c r="G86" i="92"/>
  <c r="J86" i="92" s="1"/>
  <c r="E86" i="93" s="1"/>
  <c r="G13" i="89"/>
  <c r="J13" i="89" s="1"/>
  <c r="E13" i="90" s="1"/>
  <c r="G50" i="92"/>
  <c r="J50" i="92" s="1"/>
  <c r="E50" i="93" s="1"/>
  <c r="G72" i="92"/>
  <c r="J72" i="92" s="1"/>
  <c r="E72" i="93" s="1"/>
  <c r="G94" i="92"/>
  <c r="J94" i="92" s="1"/>
  <c r="E94" i="93" s="1"/>
  <c r="G57" i="92"/>
  <c r="J57" i="92" s="1"/>
  <c r="E57" i="93" s="1"/>
  <c r="G25" i="92"/>
  <c r="J25" i="92" s="1"/>
  <c r="E25" i="93" s="1"/>
  <c r="G47" i="92"/>
  <c r="J47" i="92" s="1"/>
  <c r="E47" i="93" s="1"/>
  <c r="G103" i="92"/>
  <c r="J103" i="92" s="1"/>
  <c r="E103" i="93" s="1"/>
  <c r="G21" i="92"/>
  <c r="J21" i="92" s="1"/>
  <c r="E21" i="93" s="1"/>
  <c r="G183" i="102"/>
  <c r="J183" i="102" s="1"/>
  <c r="E183" i="103" s="1"/>
  <c r="G118" i="90"/>
  <c r="J118" i="90" s="1"/>
  <c r="E118" i="91" s="1"/>
  <c r="G77" i="92"/>
  <c r="J77" i="92" s="1"/>
  <c r="E77" i="93" s="1"/>
  <c r="G91" i="92"/>
  <c r="J91" i="92" s="1"/>
  <c r="E91" i="93" s="1"/>
  <c r="G123" i="92"/>
  <c r="J123" i="92" s="1"/>
  <c r="E123" i="93" s="1"/>
  <c r="G104" i="92"/>
  <c r="J104" i="92" s="1"/>
  <c r="E104" i="93" s="1"/>
  <c r="G15" i="89"/>
  <c r="J15" i="89" s="1"/>
  <c r="E15" i="90" s="1"/>
  <c r="G51" i="92"/>
  <c r="J51" i="92" s="1"/>
  <c r="E51" i="93" s="1"/>
  <c r="G164" i="92"/>
  <c r="J164" i="92" s="1"/>
  <c r="E164" i="93" s="1"/>
  <c r="G81" i="103"/>
  <c r="J81" i="103" s="1"/>
  <c r="E81" i="104" s="1"/>
  <c r="G146" i="91"/>
  <c r="J146" i="91" s="1"/>
  <c r="E146" i="92" s="1"/>
  <c r="G162" i="92"/>
  <c r="J162" i="92" s="1"/>
  <c r="E162" i="93" s="1"/>
  <c r="G7" i="89"/>
  <c r="J7" i="89" s="1"/>
  <c r="E7" i="90" s="1"/>
  <c r="G111" i="103"/>
  <c r="J111" i="103" s="1"/>
  <c r="E111" i="104" s="1"/>
  <c r="G61" i="92"/>
  <c r="J61" i="92" s="1"/>
  <c r="E61" i="93" s="1"/>
  <c r="G153" i="92"/>
  <c r="J153" i="92" s="1"/>
  <c r="E153" i="93" s="1"/>
  <c r="G65" i="92"/>
  <c r="J65" i="92" s="1"/>
  <c r="E65" i="93" s="1"/>
  <c r="G144" i="92"/>
  <c r="J144" i="92" s="1"/>
  <c r="E144" i="93" s="1"/>
  <c r="G219" i="92"/>
  <c r="J219" i="92" s="1"/>
  <c r="E219" i="93" s="1"/>
  <c r="G54" i="92"/>
  <c r="J54" i="92" s="1"/>
  <c r="E54" i="93" s="1"/>
  <c r="G82" i="92"/>
  <c r="J82" i="92" s="1"/>
  <c r="E82" i="93" s="1"/>
  <c r="G11" i="102"/>
  <c r="J11" i="102" s="1"/>
  <c r="E11" i="103" s="1"/>
  <c r="G56" i="92"/>
  <c r="J56" i="92" s="1"/>
  <c r="E56" i="93" s="1"/>
  <c r="G55" i="92"/>
  <c r="J55" i="92" s="1"/>
  <c r="E55" i="93" s="1"/>
  <c r="G93" i="92"/>
  <c r="J93" i="92" s="1"/>
  <c r="E93" i="93" s="1"/>
  <c r="G224" i="92"/>
  <c r="J224" i="92" s="1"/>
  <c r="E224" i="93" s="1"/>
  <c r="G36" i="92"/>
  <c r="J36" i="92" s="1"/>
  <c r="E36" i="93" s="1"/>
  <c r="G33" i="92"/>
  <c r="J33" i="92" s="1"/>
  <c r="E33" i="93" s="1"/>
  <c r="G68" i="92"/>
  <c r="J68" i="92" s="1"/>
  <c r="E68" i="93" s="1"/>
  <c r="G99" i="102"/>
  <c r="J99" i="102" s="1"/>
  <c r="E99" i="103" s="1"/>
  <c r="G83" i="92"/>
  <c r="J83" i="92" s="1"/>
  <c r="E83" i="93" s="1"/>
  <c r="G37" i="92"/>
  <c r="J37" i="92" s="1"/>
  <c r="E37" i="93" s="1"/>
  <c r="G193" i="92"/>
  <c r="J193" i="92" s="1"/>
  <c r="E193" i="93" s="1"/>
  <c r="G143" i="92"/>
  <c r="J143" i="92" s="1"/>
  <c r="E143" i="93" s="1"/>
  <c r="G115" i="92"/>
  <c r="J115" i="92" s="1"/>
  <c r="E115" i="93" s="1"/>
  <c r="G22" i="92"/>
  <c r="J22" i="92" s="1"/>
  <c r="E22" i="93" s="1"/>
  <c r="G168" i="103"/>
  <c r="J168" i="103" s="1"/>
  <c r="E168" i="104" s="1"/>
  <c r="G85" i="92"/>
  <c r="J85" i="92" s="1"/>
  <c r="E85" i="93" s="1"/>
  <c r="G161" i="102"/>
  <c r="J161" i="102" s="1"/>
  <c r="E161" i="103" s="1"/>
  <c r="G10" i="102"/>
  <c r="J10" i="102" s="1"/>
  <c r="E10" i="103" s="1"/>
  <c r="G42" i="92"/>
  <c r="J42" i="92" s="1"/>
  <c r="E42" i="93" s="1"/>
  <c r="G119" i="92"/>
  <c r="J119" i="92" s="1"/>
  <c r="E119" i="93" s="1"/>
  <c r="G223" i="92"/>
  <c r="J223" i="92" s="1"/>
  <c r="E223" i="93" s="1"/>
  <c r="G176" i="102"/>
  <c r="J176" i="102" s="1"/>
  <c r="E176" i="103" s="1"/>
  <c r="G97" i="92"/>
  <c r="J97" i="92" s="1"/>
  <c r="E97" i="93" s="1"/>
  <c r="G27" i="92"/>
  <c r="J27" i="92" s="1"/>
  <c r="E27" i="93" s="1"/>
  <c r="G216" i="92"/>
  <c r="J216" i="92" s="1"/>
  <c r="E216" i="93" s="1"/>
  <c r="G159" i="92"/>
  <c r="J159" i="92" s="1"/>
  <c r="E159" i="93" s="1"/>
  <c r="G206" i="92"/>
  <c r="J206" i="92" s="1"/>
  <c r="E206" i="93" s="1"/>
  <c r="G207" i="92"/>
  <c r="J207" i="92" s="1"/>
  <c r="E207" i="93" s="1"/>
  <c r="G66" i="92"/>
  <c r="J66" i="92" s="1"/>
  <c r="E66" i="93" s="1"/>
  <c r="G221" i="92"/>
  <c r="J221" i="92" s="1"/>
  <c r="E221" i="93" s="1"/>
  <c r="G199" i="103"/>
  <c r="J199" i="103" s="1"/>
  <c r="E199" i="104" s="1"/>
  <c r="G196" i="92"/>
  <c r="J196" i="92" s="1"/>
  <c r="E196" i="93" s="1"/>
  <c r="G222" i="92"/>
  <c r="J222" i="92" s="1"/>
  <c r="E222" i="93" s="1"/>
  <c r="G75" i="92"/>
  <c r="J75" i="92" s="1"/>
  <c r="E75" i="93" s="1"/>
  <c r="G138" i="102"/>
  <c r="J138" i="102" s="1"/>
  <c r="E138" i="103" s="1"/>
  <c r="G163" i="92"/>
  <c r="J163" i="92" s="1"/>
  <c r="E163" i="93" s="1"/>
  <c r="G49" i="92"/>
  <c r="J49" i="92" s="1"/>
  <c r="E49" i="93" s="1"/>
  <c r="G98" i="92"/>
  <c r="J98" i="92" s="1"/>
  <c r="E98" i="93" s="1"/>
  <c r="G73" i="92"/>
  <c r="J73" i="92" s="1"/>
  <c r="E73" i="93" s="1"/>
  <c r="G41" i="92"/>
  <c r="J41" i="92" s="1"/>
  <c r="E41" i="93" s="1"/>
  <c r="G220" i="92"/>
  <c r="J220" i="92" s="1"/>
  <c r="E220" i="93" s="1"/>
  <c r="G126" i="92"/>
  <c r="J126" i="92" s="1"/>
  <c r="E126" i="93" s="1"/>
  <c r="G205" i="102"/>
  <c r="J205" i="102" s="1"/>
  <c r="E205" i="103" s="1"/>
  <c r="G29" i="92"/>
  <c r="J29" i="92" s="1"/>
  <c r="E29" i="93" s="1"/>
  <c r="G194" i="91"/>
  <c r="J194" i="91" s="1"/>
  <c r="E194" i="92" s="1"/>
  <c r="G215" i="92"/>
  <c r="J215" i="92" s="1"/>
  <c r="E215" i="93" s="1"/>
  <c r="G88" i="92"/>
  <c r="J88" i="92" s="1"/>
  <c r="E88" i="93" s="1"/>
  <c r="G218" i="92"/>
  <c r="J218" i="92" s="1"/>
  <c r="E218" i="93" s="1"/>
  <c r="G195" i="92"/>
  <c r="J195" i="92" s="1"/>
  <c r="E195" i="93" s="1"/>
  <c r="G171" i="102"/>
  <c r="J171" i="102" s="1"/>
  <c r="E171" i="103" s="1"/>
  <c r="G110" i="103"/>
  <c r="J110" i="103" s="1"/>
  <c r="E110" i="104" s="1"/>
  <c r="G53" i="92"/>
  <c r="J53" i="92" s="1"/>
  <c r="E53" i="93" s="1"/>
  <c r="G112" i="103"/>
  <c r="J112" i="103" s="1"/>
  <c r="E112" i="104" s="1"/>
  <c r="G64" i="92"/>
  <c r="J64" i="92" s="1"/>
  <c r="E64" i="93" s="1"/>
  <c r="G45" i="92"/>
  <c r="J45" i="92" s="1"/>
  <c r="E45" i="93" s="1"/>
  <c r="G141" i="92"/>
  <c r="J141" i="92" s="1"/>
  <c r="E141" i="93" s="1"/>
  <c r="G149" i="92"/>
  <c r="J149" i="92" s="1"/>
  <c r="E149" i="93" s="1"/>
  <c r="G145" i="92"/>
  <c r="J145" i="92" s="1"/>
  <c r="E145" i="93" s="1"/>
  <c r="G102" i="92"/>
  <c r="J102" i="92" s="1"/>
  <c r="E102" i="93" s="1"/>
  <c r="G101" i="92"/>
  <c r="J101" i="92" s="1"/>
  <c r="E101" i="93" s="1"/>
  <c r="G63" i="92"/>
  <c r="J63" i="92" s="1"/>
  <c r="E63" i="93" s="1"/>
  <c r="G184" i="102"/>
  <c r="J184" i="102" s="1"/>
  <c r="E184" i="103" s="1"/>
  <c r="G8" i="89"/>
  <c r="J8" i="89" s="1"/>
  <c r="E8" i="90" s="1"/>
  <c r="G90" i="92"/>
  <c r="J90" i="92" s="1"/>
  <c r="E90" i="93" s="1"/>
  <c r="G154" i="99"/>
  <c r="J154" i="99" s="1"/>
  <c r="E154" i="100" s="1"/>
  <c r="G203" i="92"/>
  <c r="J203" i="92" s="1"/>
  <c r="E203" i="93" s="1"/>
  <c r="G30" i="92"/>
  <c r="J30" i="92" s="1"/>
  <c r="E30" i="93" s="1"/>
  <c r="G18" i="89"/>
  <c r="J18" i="89" s="1"/>
  <c r="E18" i="90" s="1"/>
  <c r="G113" i="102"/>
  <c r="J113" i="102" s="1"/>
  <c r="E113" i="103" s="1"/>
  <c r="G17" i="89"/>
  <c r="J17" i="89" s="1"/>
  <c r="E17" i="90" s="1"/>
  <c r="G58" i="92"/>
  <c r="J58" i="92" s="1"/>
  <c r="E58" i="93" s="1"/>
  <c r="G134" i="103"/>
  <c r="J134" i="103" s="1"/>
  <c r="E134" i="104" s="1"/>
  <c r="G197" i="92"/>
  <c r="J197" i="92" s="1"/>
  <c r="E197" i="93" s="1"/>
  <c r="G14" i="89"/>
  <c r="J14" i="89" s="1"/>
  <c r="E14" i="90" s="1"/>
  <c r="G120" i="92"/>
  <c r="J120" i="92" s="1"/>
  <c r="E120" i="93" s="1"/>
  <c r="G89" i="91"/>
  <c r="J89" i="91" s="1"/>
  <c r="E89" i="92" s="1"/>
  <c r="C5" i="64"/>
  <c r="E5" i="64" s="1"/>
  <c r="G5" i="64" s="1"/>
  <c r="G58" i="93" l="1"/>
  <c r="J58" i="93" s="1"/>
  <c r="E58" i="94" s="1"/>
  <c r="G8" i="90"/>
  <c r="J8" i="90" s="1"/>
  <c r="E8" i="91" s="1"/>
  <c r="G45" i="93"/>
  <c r="J45" i="93" s="1"/>
  <c r="E45" i="94" s="1"/>
  <c r="E88" i="94"/>
  <c r="G88" i="93"/>
  <c r="J88" i="93" s="1"/>
  <c r="G73" i="93"/>
  <c r="J73" i="93" s="1"/>
  <c r="E73" i="94" s="1"/>
  <c r="G199" i="104"/>
  <c r="J199" i="104" s="1"/>
  <c r="E199" i="105" s="1"/>
  <c r="G97" i="93"/>
  <c r="J97" i="93" s="1"/>
  <c r="E97" i="94" s="1"/>
  <c r="G168" i="104"/>
  <c r="J168" i="104" s="1"/>
  <c r="E168" i="105" s="1"/>
  <c r="G68" i="93"/>
  <c r="J68" i="93" s="1"/>
  <c r="E68" i="94" s="1"/>
  <c r="G82" i="93"/>
  <c r="J82" i="93" s="1"/>
  <c r="E82" i="94" s="1"/>
  <c r="G7" i="90"/>
  <c r="J7" i="90" s="1"/>
  <c r="E7" i="91" s="1"/>
  <c r="E123" i="94"/>
  <c r="G123" i="93"/>
  <c r="J123" i="93" s="1"/>
  <c r="G25" i="93"/>
  <c r="J25" i="93" s="1"/>
  <c r="E25" i="94" s="1"/>
  <c r="G116" i="91"/>
  <c r="J116" i="91" s="1"/>
  <c r="E116" i="92" s="1"/>
  <c r="G52" i="93"/>
  <c r="J52" i="93" s="1"/>
  <c r="E52" i="94" s="1"/>
  <c r="E214" i="94"/>
  <c r="G214" i="93"/>
  <c r="J214" i="93" s="1"/>
  <c r="G213" i="93"/>
  <c r="J213" i="93" s="1"/>
  <c r="E213" i="94" s="1"/>
  <c r="G121" i="93"/>
  <c r="J121" i="93" s="1"/>
  <c r="E121" i="94" s="1"/>
  <c r="G43" i="93"/>
  <c r="J43" i="93" s="1"/>
  <c r="E43" i="94" s="1"/>
  <c r="E109" i="94"/>
  <c r="G109" i="93"/>
  <c r="J109" i="93" s="1"/>
  <c r="G78" i="93"/>
  <c r="J78" i="93" s="1"/>
  <c r="E78" i="94" s="1"/>
  <c r="G46" i="93"/>
  <c r="J46" i="93" s="1"/>
  <c r="E46" i="94" s="1"/>
  <c r="G84" i="93"/>
  <c r="J84" i="93" s="1"/>
  <c r="E84" i="94" s="1"/>
  <c r="E182" i="104"/>
  <c r="G182" i="103"/>
  <c r="J182" i="103" s="1"/>
  <c r="G22" i="93"/>
  <c r="J22" i="93" s="1"/>
  <c r="E22" i="94" s="1"/>
  <c r="G92" i="93"/>
  <c r="J92" i="93" s="1"/>
  <c r="E92" i="94" s="1"/>
  <c r="G179" i="104"/>
  <c r="J179" i="104" s="1"/>
  <c r="E179" i="105" s="1"/>
  <c r="G158" i="93"/>
  <c r="J158" i="93" s="1"/>
  <c r="E158" i="94" s="1"/>
  <c r="G139" i="93"/>
  <c r="J139" i="93" s="1"/>
  <c r="E139" i="94" s="1"/>
  <c r="G209" i="93"/>
  <c r="J209" i="93" s="1"/>
  <c r="E209" i="94" s="1"/>
  <c r="G40" i="93"/>
  <c r="J40" i="93" s="1"/>
  <c r="E40" i="94" s="1"/>
  <c r="G16" i="90"/>
  <c r="J16" i="90" s="1"/>
  <c r="E16" i="91" s="1"/>
  <c r="G9" i="103"/>
  <c r="J9" i="103" s="1"/>
  <c r="E9" i="104" s="1"/>
  <c r="G48" i="93"/>
  <c r="J48" i="93" s="1"/>
  <c r="E48" i="94" s="1"/>
  <c r="G32" i="93"/>
  <c r="J32" i="93" s="1"/>
  <c r="E32" i="94" s="1"/>
  <c r="G67" i="93"/>
  <c r="J67" i="93" s="1"/>
  <c r="E67" i="94" s="1"/>
  <c r="G64" i="93"/>
  <c r="J64" i="93" s="1"/>
  <c r="E64" i="94" s="1"/>
  <c r="G176" i="103"/>
  <c r="J176" i="103" s="1"/>
  <c r="E176" i="104" s="1"/>
  <c r="G223" i="93"/>
  <c r="J223" i="93" s="1"/>
  <c r="E223" i="94" s="1"/>
  <c r="G146" i="92"/>
  <c r="J146" i="92" s="1"/>
  <c r="E146" i="93" s="1"/>
  <c r="G167" i="104"/>
  <c r="J167" i="104" s="1"/>
  <c r="E167" i="105" s="1"/>
  <c r="G19" i="93"/>
  <c r="J19" i="93" s="1"/>
  <c r="E19" i="94" s="1"/>
  <c r="G96" i="93"/>
  <c r="J96" i="93" s="1"/>
  <c r="E96" i="94" s="1"/>
  <c r="G198" i="93"/>
  <c r="J198" i="93" s="1"/>
  <c r="E198" i="94" s="1"/>
  <c r="G200" i="93"/>
  <c r="J200" i="93" s="1"/>
  <c r="E200" i="94" s="1"/>
  <c r="G170" i="103"/>
  <c r="J170" i="103" s="1"/>
  <c r="E170" i="104" s="1"/>
  <c r="G24" i="93"/>
  <c r="J24" i="93" s="1"/>
  <c r="E24" i="94" s="1"/>
  <c r="G156" i="104"/>
  <c r="J156" i="104" s="1"/>
  <c r="E156" i="105" s="1"/>
  <c r="G129" i="104"/>
  <c r="J129" i="104" s="1"/>
  <c r="E129" i="105" s="1"/>
  <c r="G140" i="93"/>
  <c r="J140" i="93" s="1"/>
  <c r="E140" i="94" s="1"/>
  <c r="G17" i="90"/>
  <c r="J17" i="90" s="1"/>
  <c r="E17" i="91" s="1"/>
  <c r="G215" i="93"/>
  <c r="J215" i="93" s="1"/>
  <c r="E215" i="94" s="1"/>
  <c r="G54" i="93"/>
  <c r="J54" i="93" s="1"/>
  <c r="E54" i="94" s="1"/>
  <c r="G113" i="103"/>
  <c r="J113" i="103" s="1"/>
  <c r="E113" i="104" s="1"/>
  <c r="G194" i="92"/>
  <c r="J194" i="92" s="1"/>
  <c r="E194" i="93" s="1"/>
  <c r="G115" i="93"/>
  <c r="J115" i="93" s="1"/>
  <c r="E115" i="94" s="1"/>
  <c r="G36" i="93"/>
  <c r="J36" i="93" s="1"/>
  <c r="E36" i="94" s="1"/>
  <c r="G219" i="93"/>
  <c r="J219" i="93" s="1"/>
  <c r="E219" i="94" s="1"/>
  <c r="G77" i="93"/>
  <c r="J77" i="93" s="1"/>
  <c r="E77" i="94" s="1"/>
  <c r="G94" i="93"/>
  <c r="J94" i="93" s="1"/>
  <c r="E94" i="94" s="1"/>
  <c r="G89" i="92"/>
  <c r="J89" i="92" s="1"/>
  <c r="E89" i="93" s="1"/>
  <c r="G18" i="90"/>
  <c r="J18" i="90" s="1"/>
  <c r="E18" i="91" s="1"/>
  <c r="G101" i="93"/>
  <c r="J101" i="93" s="1"/>
  <c r="E101" i="94" s="1"/>
  <c r="G53" i="93"/>
  <c r="J53" i="93" s="1"/>
  <c r="E53" i="94" s="1"/>
  <c r="G29" i="93"/>
  <c r="J29" i="93" s="1"/>
  <c r="E29" i="94" s="1"/>
  <c r="G163" i="93"/>
  <c r="J163" i="93" s="1"/>
  <c r="E163" i="94" s="1"/>
  <c r="G207" i="93"/>
  <c r="J207" i="93" s="1"/>
  <c r="E207" i="94" s="1"/>
  <c r="G119" i="93"/>
  <c r="J119" i="93" s="1"/>
  <c r="E119" i="94" s="1"/>
  <c r="G143" i="93"/>
  <c r="J143" i="93" s="1"/>
  <c r="E143" i="94" s="1"/>
  <c r="G224" i="93"/>
  <c r="J224" i="93" s="1"/>
  <c r="E224" i="94" s="1"/>
  <c r="G144" i="93"/>
  <c r="J144" i="93" s="1"/>
  <c r="E144" i="94" s="1"/>
  <c r="G81" i="104"/>
  <c r="J81" i="104" s="1"/>
  <c r="E81" i="105" s="1"/>
  <c r="G118" i="91"/>
  <c r="J118" i="91" s="1"/>
  <c r="E118" i="92" s="1"/>
  <c r="G72" i="93"/>
  <c r="J72" i="93" s="1"/>
  <c r="E72" i="94" s="1"/>
  <c r="G217" i="92"/>
  <c r="J217" i="92" s="1"/>
  <c r="E217" i="93" s="1"/>
  <c r="G20" i="93"/>
  <c r="J20" i="93" s="1"/>
  <c r="E20" i="94" s="1"/>
  <c r="G142" i="92"/>
  <c r="J142" i="92" s="1"/>
  <c r="E142" i="93" s="1"/>
  <c r="G105" i="92"/>
  <c r="J105" i="92" s="1"/>
  <c r="E105" i="93" s="1"/>
  <c r="G130" i="103"/>
  <c r="J130" i="103" s="1"/>
  <c r="E130" i="104" s="1"/>
  <c r="G212" i="93"/>
  <c r="J212" i="93" s="1"/>
  <c r="E212" i="94" s="1"/>
  <c r="G107" i="93"/>
  <c r="J107" i="93" s="1"/>
  <c r="E107" i="94" s="1"/>
  <c r="G34" i="93"/>
  <c r="J34" i="93" s="1"/>
  <c r="E34" i="94" s="1"/>
  <c r="G60" i="93"/>
  <c r="J60" i="93" s="1"/>
  <c r="E60" i="94" s="1"/>
  <c r="G28" i="93"/>
  <c r="J28" i="93" s="1"/>
  <c r="E28" i="94" s="1"/>
  <c r="G98" i="93"/>
  <c r="J98" i="93" s="1"/>
  <c r="E98" i="94" s="1"/>
  <c r="G162" i="93"/>
  <c r="J162" i="93" s="1"/>
  <c r="E162" i="94" s="1"/>
  <c r="G112" i="104"/>
  <c r="J112" i="104" s="1"/>
  <c r="E112" i="105" s="1"/>
  <c r="G120" i="93"/>
  <c r="J120" i="93" s="1"/>
  <c r="E120" i="94" s="1"/>
  <c r="G30" i="93"/>
  <c r="J30" i="93" s="1"/>
  <c r="E30" i="94" s="1"/>
  <c r="G102" i="93"/>
  <c r="J102" i="93" s="1"/>
  <c r="E102" i="94" s="1"/>
  <c r="G110" i="104"/>
  <c r="J110" i="104" s="1"/>
  <c r="E110" i="105" s="1"/>
  <c r="G205" i="103"/>
  <c r="J205" i="103" s="1"/>
  <c r="E205" i="104" s="1"/>
  <c r="G138" i="103"/>
  <c r="J138" i="103" s="1"/>
  <c r="E138" i="104" s="1"/>
  <c r="G206" i="93"/>
  <c r="J206" i="93" s="1"/>
  <c r="E206" i="94" s="1"/>
  <c r="G42" i="93"/>
  <c r="J42" i="93" s="1"/>
  <c r="E42" i="94" s="1"/>
  <c r="G193" i="93"/>
  <c r="J193" i="93" s="1"/>
  <c r="E193" i="94" s="1"/>
  <c r="G93" i="93"/>
  <c r="J93" i="93" s="1"/>
  <c r="E93" i="94" s="1"/>
  <c r="G65" i="93"/>
  <c r="J65" i="93" s="1"/>
  <c r="E65" i="94" s="1"/>
  <c r="G164" i="93"/>
  <c r="J164" i="93" s="1"/>
  <c r="E164" i="94" s="1"/>
  <c r="G183" i="103"/>
  <c r="J183" i="103" s="1"/>
  <c r="E183" i="104" s="1"/>
  <c r="G50" i="93"/>
  <c r="J50" i="93" s="1"/>
  <c r="E50" i="94" s="1"/>
  <c r="G172" i="103"/>
  <c r="J172" i="103" s="1"/>
  <c r="E172" i="104" s="1"/>
  <c r="G108" i="92"/>
  <c r="J108" i="92" s="1"/>
  <c r="E108" i="93" s="1"/>
  <c r="G76" i="93"/>
  <c r="J76" i="93" s="1"/>
  <c r="E76" i="94" s="1"/>
  <c r="G127" i="93"/>
  <c r="J127" i="93" s="1"/>
  <c r="E127" i="94" s="1"/>
  <c r="G31" i="93"/>
  <c r="J31" i="93" s="1"/>
  <c r="E31" i="94" s="1"/>
  <c r="G165" i="93"/>
  <c r="J165" i="93" s="1"/>
  <c r="E165" i="94" s="1"/>
  <c r="G187" i="91"/>
  <c r="J187" i="91" s="1"/>
  <c r="E187" i="92" s="1"/>
  <c r="G69" i="100"/>
  <c r="J69" i="100" s="1"/>
  <c r="E69" i="101" s="1"/>
  <c r="G180" i="104"/>
  <c r="J180" i="104" s="1"/>
  <c r="E180" i="105" s="1"/>
  <c r="G132" i="104"/>
  <c r="J132" i="104" s="1"/>
  <c r="E132" i="105" s="1"/>
  <c r="G57" i="93"/>
  <c r="J57" i="93" s="1"/>
  <c r="E57" i="94" s="1"/>
  <c r="G171" i="103"/>
  <c r="J171" i="103" s="1"/>
  <c r="E171" i="104" s="1"/>
  <c r="G10" i="103"/>
  <c r="J10" i="103" s="1"/>
  <c r="E10" i="104" s="1"/>
  <c r="G55" i="93"/>
  <c r="J55" i="93" s="1"/>
  <c r="E55" i="94" s="1"/>
  <c r="G153" i="93"/>
  <c r="J153" i="93" s="1"/>
  <c r="E153" i="94" s="1"/>
  <c r="G51" i="93"/>
  <c r="J51" i="93" s="1"/>
  <c r="E51" i="94" s="1"/>
  <c r="G21" i="93"/>
  <c r="J21" i="93" s="1"/>
  <c r="E21" i="94" s="1"/>
  <c r="G13" i="90"/>
  <c r="J13" i="90" s="1"/>
  <c r="E13" i="91" s="1"/>
  <c r="G124" i="93"/>
  <c r="J124" i="93" s="1"/>
  <c r="E124" i="94" s="1"/>
  <c r="G148" i="93"/>
  <c r="J148" i="93" s="1"/>
  <c r="E148" i="94" s="1"/>
  <c r="G160" i="104"/>
  <c r="J160" i="104" s="1"/>
  <c r="E160" i="105" s="1"/>
  <c r="G70" i="100"/>
  <c r="J70" i="100" s="1"/>
  <c r="E70" i="101" s="1"/>
  <c r="G128" i="103"/>
  <c r="J128" i="103" s="1"/>
  <c r="E128" i="104" s="1"/>
  <c r="G122" i="93"/>
  <c r="J122" i="93" s="1"/>
  <c r="E122" i="94" s="1"/>
  <c r="G151" i="93"/>
  <c r="J151" i="93" s="1"/>
  <c r="E151" i="94" s="1"/>
  <c r="G79" i="93"/>
  <c r="J79" i="93" s="1"/>
  <c r="E79" i="94" s="1"/>
  <c r="G117" i="92"/>
  <c r="J117" i="92" s="1"/>
  <c r="E117" i="93" s="1"/>
  <c r="G208" i="93"/>
  <c r="J208" i="93" s="1"/>
  <c r="E208" i="94" s="1"/>
  <c r="G178" i="103"/>
  <c r="J178" i="103" s="1"/>
  <c r="E178" i="104" s="1"/>
  <c r="G33" i="93"/>
  <c r="J33" i="93" s="1"/>
  <c r="E33" i="94" s="1"/>
  <c r="G49" i="93"/>
  <c r="J49" i="93" s="1"/>
  <c r="E49" i="94" s="1"/>
  <c r="G203" i="93"/>
  <c r="J203" i="93" s="1"/>
  <c r="E203" i="94" s="1"/>
  <c r="G154" i="100"/>
  <c r="J154" i="100" s="1"/>
  <c r="E154" i="101" s="1"/>
  <c r="G222" i="93"/>
  <c r="J222" i="93" s="1"/>
  <c r="E222" i="94" s="1"/>
  <c r="G56" i="93"/>
  <c r="J56" i="93" s="1"/>
  <c r="E56" i="94" s="1"/>
  <c r="G103" i="93"/>
  <c r="J103" i="93" s="1"/>
  <c r="E103" i="94" s="1"/>
  <c r="G136" i="104"/>
  <c r="J136" i="104" s="1"/>
  <c r="E136" i="105" s="1"/>
  <c r="G210" i="93"/>
  <c r="J210" i="93" s="1"/>
  <c r="E210" i="94" s="1"/>
  <c r="G23" i="93"/>
  <c r="J23" i="93" s="1"/>
  <c r="E23" i="94" s="1"/>
  <c r="G188" i="93"/>
  <c r="J188" i="93" s="1"/>
  <c r="E188" i="94" s="1"/>
  <c r="G125" i="93"/>
  <c r="J125" i="93" s="1"/>
  <c r="E125" i="94" s="1"/>
  <c r="G38" i="104"/>
  <c r="J38" i="104" s="1"/>
  <c r="E38" i="105" s="1"/>
  <c r="G186" i="104"/>
  <c r="J186" i="104" s="1"/>
  <c r="E186" i="105" s="1"/>
  <c r="G152" i="93"/>
  <c r="J152" i="93" s="1"/>
  <c r="E152" i="94" s="1"/>
  <c r="G211" i="93"/>
  <c r="J211" i="93" s="1"/>
  <c r="E211" i="94" s="1"/>
  <c r="G137" i="103"/>
  <c r="J137" i="103" s="1"/>
  <c r="E137" i="104" s="1"/>
  <c r="G147" i="93"/>
  <c r="J147" i="93" s="1"/>
  <c r="E147" i="94" s="1"/>
  <c r="G184" i="103"/>
  <c r="J184" i="103" s="1"/>
  <c r="E184" i="104" s="1"/>
  <c r="G221" i="93"/>
  <c r="J221" i="93" s="1"/>
  <c r="E221" i="94" s="1"/>
  <c r="G91" i="93"/>
  <c r="J91" i="93" s="1"/>
  <c r="E91" i="94" s="1"/>
  <c r="G63" i="93"/>
  <c r="J63" i="93" s="1"/>
  <c r="E63" i="94" s="1"/>
  <c r="G66" i="93"/>
  <c r="J66" i="93" s="1"/>
  <c r="E66" i="94" s="1"/>
  <c r="G14" i="90"/>
  <c r="J14" i="90" s="1"/>
  <c r="E14" i="91" s="1"/>
  <c r="G145" i="93"/>
  <c r="J145" i="93" s="1"/>
  <c r="E145" i="94" s="1"/>
  <c r="G126" i="93"/>
  <c r="J126" i="93" s="1"/>
  <c r="E126" i="94" s="1"/>
  <c r="G75" i="93"/>
  <c r="J75" i="93" s="1"/>
  <c r="E75" i="94" s="1"/>
  <c r="G159" i="93"/>
  <c r="J159" i="93" s="1"/>
  <c r="E159" i="94" s="1"/>
  <c r="G37" i="93"/>
  <c r="J37" i="93" s="1"/>
  <c r="E37" i="94" s="1"/>
  <c r="G197" i="93"/>
  <c r="J197" i="93" s="1"/>
  <c r="E197" i="94" s="1"/>
  <c r="G149" i="93"/>
  <c r="J149" i="93" s="1"/>
  <c r="E149" i="94" s="1"/>
  <c r="G195" i="93"/>
  <c r="J195" i="93" s="1"/>
  <c r="E195" i="94" s="1"/>
  <c r="G220" i="93"/>
  <c r="J220" i="93" s="1"/>
  <c r="E220" i="94" s="1"/>
  <c r="G216" i="93"/>
  <c r="J216" i="93" s="1"/>
  <c r="E216" i="94" s="1"/>
  <c r="G161" i="103"/>
  <c r="J161" i="103" s="1"/>
  <c r="E161" i="104" s="1"/>
  <c r="G83" i="93"/>
  <c r="J83" i="93" s="1"/>
  <c r="E83" i="94" s="1"/>
  <c r="G61" i="93"/>
  <c r="J61" i="93" s="1"/>
  <c r="E61" i="94" s="1"/>
  <c r="G15" i="90"/>
  <c r="J15" i="90" s="1"/>
  <c r="E15" i="91" s="1"/>
  <c r="G86" i="93"/>
  <c r="J86" i="93" s="1"/>
  <c r="E86" i="94" s="1"/>
  <c r="G134" i="104"/>
  <c r="J134" i="104" s="1"/>
  <c r="E134" i="105" s="1"/>
  <c r="G90" i="93"/>
  <c r="J90" i="93" s="1"/>
  <c r="E90" i="94" s="1"/>
  <c r="G141" i="93"/>
  <c r="J141" i="93" s="1"/>
  <c r="E141" i="94" s="1"/>
  <c r="G218" i="93"/>
  <c r="J218" i="93" s="1"/>
  <c r="E218" i="94" s="1"/>
  <c r="G41" i="93"/>
  <c r="J41" i="93" s="1"/>
  <c r="E41" i="94" s="1"/>
  <c r="G196" i="93"/>
  <c r="J196" i="93" s="1"/>
  <c r="E196" i="94" s="1"/>
  <c r="G27" i="93"/>
  <c r="J27" i="93" s="1"/>
  <c r="E27" i="94" s="1"/>
  <c r="G85" i="93"/>
  <c r="J85" i="93" s="1"/>
  <c r="E85" i="94" s="1"/>
  <c r="G99" i="103"/>
  <c r="J99" i="103" s="1"/>
  <c r="E99" i="104" s="1"/>
  <c r="G11" i="103"/>
  <c r="J11" i="103" s="1"/>
  <c r="E11" i="104" s="1"/>
  <c r="G111" i="104"/>
  <c r="J111" i="104" s="1"/>
  <c r="E111" i="105" s="1"/>
  <c r="G104" i="93"/>
  <c r="J104" i="93" s="1"/>
  <c r="E104" i="94" s="1"/>
  <c r="G47" i="93"/>
  <c r="J47" i="93" s="1"/>
  <c r="E47" i="94" s="1"/>
  <c r="G177" i="103"/>
  <c r="J177" i="103" s="1"/>
  <c r="E177" i="104" s="1"/>
  <c r="G80" i="104"/>
  <c r="J80" i="104" s="1"/>
  <c r="E80" i="105" s="1"/>
  <c r="G133" i="104"/>
  <c r="J133" i="104" s="1"/>
  <c r="E133" i="105" s="1"/>
  <c r="G181" i="104"/>
  <c r="J181" i="104" s="1"/>
  <c r="E181" i="105" s="1"/>
  <c r="G106" i="93"/>
  <c r="J106" i="93" s="1"/>
  <c r="E106" i="94" s="1"/>
  <c r="G39" i="93"/>
  <c r="J39" i="93" s="1"/>
  <c r="E39" i="94" s="1"/>
  <c r="G201" i="93"/>
  <c r="J201" i="93" s="1"/>
  <c r="E201" i="94" s="1"/>
  <c r="G169" i="103"/>
  <c r="J169" i="103" s="1"/>
  <c r="E169" i="104" s="1"/>
  <c r="G185" i="103"/>
  <c r="J185" i="103" s="1"/>
  <c r="E185" i="104" s="1"/>
  <c r="G71" i="93"/>
  <c r="J71" i="93" s="1"/>
  <c r="E71" i="94" s="1"/>
  <c r="G131" i="103"/>
  <c r="J131" i="103" s="1"/>
  <c r="E131" i="104" s="1"/>
  <c r="G6" i="90"/>
  <c r="J6" i="90" s="1"/>
  <c r="E6" i="91" s="1"/>
  <c r="G135" i="93"/>
  <c r="J135" i="93" s="1"/>
  <c r="E135" i="94" s="1"/>
  <c r="G26" i="93"/>
  <c r="J26" i="93" s="1"/>
  <c r="E26" i="94" s="1"/>
  <c r="G166" i="93"/>
  <c r="J166" i="93" s="1"/>
  <c r="E166" i="94" s="1"/>
  <c r="G204" i="104"/>
  <c r="J204" i="104" s="1"/>
  <c r="E204" i="105" s="1"/>
  <c r="G225" i="94"/>
  <c r="J225" i="94" s="1"/>
  <c r="E225" i="95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9" i="94" l="1"/>
  <c r="J149" i="94" s="1"/>
  <c r="E149" i="95" s="1"/>
  <c r="G6" i="91"/>
  <c r="J6" i="91" s="1"/>
  <c r="E6" i="92" s="1"/>
  <c r="G181" i="105"/>
  <c r="J181" i="105" s="1"/>
  <c r="E181" i="106" s="1"/>
  <c r="G99" i="104"/>
  <c r="J99" i="104" s="1"/>
  <c r="E99" i="105" s="1"/>
  <c r="G134" i="105"/>
  <c r="J134" i="105" s="1"/>
  <c r="E134" i="106" s="1"/>
  <c r="G195" i="94"/>
  <c r="J195" i="94" s="1"/>
  <c r="E195" i="95" s="1"/>
  <c r="G14" i="91"/>
  <c r="J14" i="91" s="1"/>
  <c r="E14" i="92" s="1"/>
  <c r="E211" i="95"/>
  <c r="G211" i="94"/>
  <c r="J211" i="94" s="1"/>
  <c r="G136" i="105"/>
  <c r="J136" i="105" s="1"/>
  <c r="E136" i="106" s="1"/>
  <c r="G178" i="104"/>
  <c r="J178" i="104" s="1"/>
  <c r="E178" i="105" s="1"/>
  <c r="G160" i="105"/>
  <c r="J160" i="105" s="1"/>
  <c r="E160" i="106" s="1"/>
  <c r="E10" i="105"/>
  <c r="G10" i="104"/>
  <c r="J10" i="104" s="1"/>
  <c r="G31" i="94"/>
  <c r="J31" i="94" s="1"/>
  <c r="E31" i="95" s="1"/>
  <c r="G65" i="94"/>
  <c r="J65" i="94" s="1"/>
  <c r="E65" i="95" s="1"/>
  <c r="G102" i="94"/>
  <c r="J102" i="94" s="1"/>
  <c r="E102" i="95" s="1"/>
  <c r="G34" i="94"/>
  <c r="J34" i="94" s="1"/>
  <c r="E34" i="95" s="1"/>
  <c r="G72" i="94"/>
  <c r="J72" i="94" s="1"/>
  <c r="E72" i="95" s="1"/>
  <c r="G163" i="94"/>
  <c r="J163" i="94" s="1"/>
  <c r="E163" i="95" s="1"/>
  <c r="G219" i="94"/>
  <c r="J219" i="94" s="1"/>
  <c r="E219" i="95" s="1"/>
  <c r="E140" i="95"/>
  <c r="G140" i="94"/>
  <c r="J140" i="94" s="1"/>
  <c r="G19" i="94"/>
  <c r="J19" i="94" s="1"/>
  <c r="E19" i="95" s="1"/>
  <c r="G48" i="94"/>
  <c r="J48" i="94" s="1"/>
  <c r="E48" i="95" s="1"/>
  <c r="G92" i="94"/>
  <c r="J92" i="94" s="1"/>
  <c r="E92" i="95" s="1"/>
  <c r="E25" i="95"/>
  <c r="G25" i="94"/>
  <c r="J25" i="94" s="1"/>
  <c r="G97" i="94"/>
  <c r="J97" i="94" s="1"/>
  <c r="E97" i="95" s="1"/>
  <c r="G208" i="94"/>
  <c r="J208" i="94" s="1"/>
  <c r="E208" i="95" s="1"/>
  <c r="G107" i="94"/>
  <c r="J107" i="94" s="1"/>
  <c r="E107" i="95" s="1"/>
  <c r="G118" i="92"/>
  <c r="J118" i="92" s="1"/>
  <c r="E118" i="93" s="1"/>
  <c r="G29" i="94"/>
  <c r="J29" i="94" s="1"/>
  <c r="E29" i="95" s="1"/>
  <c r="G36" i="94"/>
  <c r="J36" i="94" s="1"/>
  <c r="E36" i="95" s="1"/>
  <c r="G129" i="105"/>
  <c r="J129" i="105" s="1"/>
  <c r="E129" i="106" s="1"/>
  <c r="G167" i="105"/>
  <c r="J167" i="105" s="1"/>
  <c r="E167" i="106" s="1"/>
  <c r="G9" i="104"/>
  <c r="J9" i="104" s="1"/>
  <c r="E9" i="105" s="1"/>
  <c r="G22" i="94"/>
  <c r="J22" i="94" s="1"/>
  <c r="E22" i="95" s="1"/>
  <c r="G43" i="94"/>
  <c r="J43" i="94" s="1"/>
  <c r="E43" i="95" s="1"/>
  <c r="G199" i="105"/>
  <c r="J199" i="105" s="1"/>
  <c r="E199" i="106" s="1"/>
  <c r="G133" i="105"/>
  <c r="J133" i="105" s="1"/>
  <c r="E133" i="106" s="1"/>
  <c r="G148" i="94"/>
  <c r="J148" i="94" s="1"/>
  <c r="E148" i="95" s="1"/>
  <c r="G63" i="94"/>
  <c r="J63" i="94" s="1"/>
  <c r="E63" i="95" s="1"/>
  <c r="G124" i="94"/>
  <c r="J124" i="94" s="1"/>
  <c r="E124" i="95" s="1"/>
  <c r="G76" i="94"/>
  <c r="J76" i="94" s="1"/>
  <c r="E76" i="95" s="1"/>
  <c r="G120" i="94"/>
  <c r="J120" i="94" s="1"/>
  <c r="E120" i="95" s="1"/>
  <c r="G212" i="94"/>
  <c r="J212" i="94" s="1"/>
  <c r="E212" i="95" s="1"/>
  <c r="G81" i="105"/>
  <c r="J81" i="105" s="1"/>
  <c r="E81" i="106" s="1"/>
  <c r="G53" i="94"/>
  <c r="J53" i="94" s="1"/>
  <c r="E53" i="95" s="1"/>
  <c r="G115" i="94"/>
  <c r="J115" i="94" s="1"/>
  <c r="E115" i="95" s="1"/>
  <c r="G156" i="105"/>
  <c r="J156" i="105" s="1"/>
  <c r="E156" i="106" s="1"/>
  <c r="G146" i="93"/>
  <c r="J146" i="93" s="1"/>
  <c r="E146" i="94" s="1"/>
  <c r="G16" i="91"/>
  <c r="J16" i="91" s="1"/>
  <c r="E16" i="92" s="1"/>
  <c r="G121" i="94"/>
  <c r="J121" i="94" s="1"/>
  <c r="E121" i="95" s="1"/>
  <c r="G73" i="94"/>
  <c r="J73" i="94" s="1"/>
  <c r="E73" i="95" s="1"/>
  <c r="G152" i="94"/>
  <c r="J152" i="94" s="1"/>
  <c r="E152" i="95" s="1"/>
  <c r="G30" i="94"/>
  <c r="J30" i="94" s="1"/>
  <c r="E30" i="95" s="1"/>
  <c r="G27" i="94"/>
  <c r="J27" i="94" s="1"/>
  <c r="E27" i="95" s="1"/>
  <c r="G186" i="105"/>
  <c r="J186" i="105" s="1"/>
  <c r="E186" i="106" s="1"/>
  <c r="G117" i="93"/>
  <c r="J117" i="93" s="1"/>
  <c r="E117" i="94" s="1"/>
  <c r="G57" i="94"/>
  <c r="J57" i="94" s="1"/>
  <c r="E57" i="95" s="1"/>
  <c r="G193" i="94"/>
  <c r="J193" i="94" s="1"/>
  <c r="E193" i="95" s="1"/>
  <c r="G225" i="95"/>
  <c r="J225" i="95" s="1"/>
  <c r="E225" i="96" s="1"/>
  <c r="G185" i="104"/>
  <c r="J185" i="104" s="1"/>
  <c r="E185" i="105" s="1"/>
  <c r="G177" i="104"/>
  <c r="J177" i="104" s="1"/>
  <c r="E177" i="105" s="1"/>
  <c r="G196" i="94"/>
  <c r="J196" i="94" s="1"/>
  <c r="E196" i="95" s="1"/>
  <c r="G61" i="94"/>
  <c r="J61" i="94" s="1"/>
  <c r="E61" i="95" s="1"/>
  <c r="G37" i="94"/>
  <c r="J37" i="94" s="1"/>
  <c r="E37" i="95" s="1"/>
  <c r="G91" i="94"/>
  <c r="J91" i="94" s="1"/>
  <c r="E91" i="95" s="1"/>
  <c r="G38" i="105"/>
  <c r="J38" i="105" s="1"/>
  <c r="E38" i="106" s="1"/>
  <c r="G222" i="94"/>
  <c r="J222" i="94" s="1"/>
  <c r="E222" i="95" s="1"/>
  <c r="G79" i="94"/>
  <c r="J79" i="94" s="1"/>
  <c r="E79" i="95" s="1"/>
  <c r="G13" i="91"/>
  <c r="J13" i="91" s="1"/>
  <c r="E13" i="92" s="1"/>
  <c r="G132" i="105"/>
  <c r="J132" i="105" s="1"/>
  <c r="E132" i="106" s="1"/>
  <c r="G108" i="93"/>
  <c r="J108" i="93" s="1"/>
  <c r="E108" i="94" s="1"/>
  <c r="G42" i="94"/>
  <c r="J42" i="94" s="1"/>
  <c r="E42" i="95" s="1"/>
  <c r="G112" i="105"/>
  <c r="J112" i="105" s="1"/>
  <c r="E112" i="106" s="1"/>
  <c r="G130" i="104"/>
  <c r="J130" i="104" s="1"/>
  <c r="E130" i="105" s="1"/>
  <c r="G144" i="94"/>
  <c r="J144" i="94" s="1"/>
  <c r="E144" i="95" s="1"/>
  <c r="G101" i="94"/>
  <c r="J101" i="94" s="1"/>
  <c r="E101" i="95" s="1"/>
  <c r="G194" i="93"/>
  <c r="J194" i="93" s="1"/>
  <c r="E194" i="94" s="1"/>
  <c r="G24" i="94"/>
  <c r="J24" i="94" s="1"/>
  <c r="E24" i="95" s="1"/>
  <c r="G223" i="94"/>
  <c r="J223" i="94" s="1"/>
  <c r="E223" i="95" s="1"/>
  <c r="G40" i="94"/>
  <c r="J40" i="94" s="1"/>
  <c r="E40" i="95" s="1"/>
  <c r="G213" i="94"/>
  <c r="J213" i="94" s="1"/>
  <c r="E213" i="95" s="1"/>
  <c r="G7" i="91"/>
  <c r="J7" i="91" s="1"/>
  <c r="E7" i="92" s="1"/>
  <c r="G86" i="94"/>
  <c r="J86" i="94" s="1"/>
  <c r="E86" i="95" s="1"/>
  <c r="G103" i="94"/>
  <c r="J103" i="94" s="1"/>
  <c r="E103" i="95" s="1"/>
  <c r="G80" i="105"/>
  <c r="J80" i="105" s="1"/>
  <c r="E80" i="106" s="1"/>
  <c r="G56" i="94"/>
  <c r="J56" i="94" s="1"/>
  <c r="E56" i="95" s="1"/>
  <c r="G204" i="105"/>
  <c r="J204" i="105" s="1"/>
  <c r="E204" i="106" s="1"/>
  <c r="G169" i="104"/>
  <c r="J169" i="104" s="1"/>
  <c r="E169" i="105" s="1"/>
  <c r="G47" i="94"/>
  <c r="J47" i="94" s="1"/>
  <c r="E47" i="95" s="1"/>
  <c r="G41" i="94"/>
  <c r="J41" i="94" s="1"/>
  <c r="E41" i="95" s="1"/>
  <c r="G83" i="94"/>
  <c r="J83" i="94" s="1"/>
  <c r="E83" i="95" s="1"/>
  <c r="G159" i="94"/>
  <c r="J159" i="94" s="1"/>
  <c r="E159" i="95" s="1"/>
  <c r="G221" i="94"/>
  <c r="J221" i="94" s="1"/>
  <c r="E221" i="95" s="1"/>
  <c r="G125" i="94"/>
  <c r="J125" i="94" s="1"/>
  <c r="E125" i="95" s="1"/>
  <c r="G154" i="101"/>
  <c r="J154" i="101" s="1"/>
  <c r="E154" i="102" s="1"/>
  <c r="G151" i="94"/>
  <c r="J151" i="94" s="1"/>
  <c r="E151" i="95" s="1"/>
  <c r="G21" i="94"/>
  <c r="J21" i="94" s="1"/>
  <c r="E21" i="95" s="1"/>
  <c r="G180" i="105"/>
  <c r="J180" i="105" s="1"/>
  <c r="E180" i="106" s="1"/>
  <c r="G172" i="104"/>
  <c r="J172" i="104" s="1"/>
  <c r="E172" i="105" s="1"/>
  <c r="G206" i="94"/>
  <c r="J206" i="94" s="1"/>
  <c r="E206" i="95" s="1"/>
  <c r="G162" i="94"/>
  <c r="J162" i="94" s="1"/>
  <c r="E162" i="95" s="1"/>
  <c r="G105" i="93"/>
  <c r="J105" i="93" s="1"/>
  <c r="E105" i="94" s="1"/>
  <c r="G224" i="94"/>
  <c r="J224" i="94" s="1"/>
  <c r="E224" i="95" s="1"/>
  <c r="G18" i="91"/>
  <c r="J18" i="91" s="1"/>
  <c r="E18" i="92" s="1"/>
  <c r="G113" i="104"/>
  <c r="J113" i="104" s="1"/>
  <c r="E113" i="105" s="1"/>
  <c r="G170" i="104"/>
  <c r="J170" i="104" s="1"/>
  <c r="E170" i="105" s="1"/>
  <c r="G176" i="104"/>
  <c r="J176" i="104" s="1"/>
  <c r="E176" i="105" s="1"/>
  <c r="G209" i="94"/>
  <c r="J209" i="94" s="1"/>
  <c r="E209" i="95" s="1"/>
  <c r="G84" i="94"/>
  <c r="J84" i="94" s="1"/>
  <c r="E84" i="95" s="1"/>
  <c r="G82" i="94"/>
  <c r="J82" i="94" s="1"/>
  <c r="E82" i="95" s="1"/>
  <c r="G85" i="94"/>
  <c r="J85" i="94" s="1"/>
  <c r="E85" i="95" s="1"/>
  <c r="G127" i="94"/>
  <c r="J127" i="94" s="1"/>
  <c r="E127" i="95" s="1"/>
  <c r="G161" i="104"/>
  <c r="J161" i="104" s="1"/>
  <c r="E161" i="105" s="1"/>
  <c r="G188" i="94"/>
  <c r="J188" i="94" s="1"/>
  <c r="E188" i="95" s="1"/>
  <c r="G122" i="94"/>
  <c r="J122" i="94" s="1"/>
  <c r="E122" i="95" s="1"/>
  <c r="G51" i="94"/>
  <c r="J51" i="94" s="1"/>
  <c r="E51" i="95" s="1"/>
  <c r="G69" i="101"/>
  <c r="J69" i="101" s="1"/>
  <c r="E69" i="102" s="1"/>
  <c r="G50" i="94"/>
  <c r="J50" i="94" s="1"/>
  <c r="E50" i="95" s="1"/>
  <c r="G138" i="104"/>
  <c r="J138" i="104" s="1"/>
  <c r="E138" i="105" s="1"/>
  <c r="G98" i="94"/>
  <c r="J98" i="94" s="1"/>
  <c r="E98" i="95" s="1"/>
  <c r="G142" i="93"/>
  <c r="J142" i="93" s="1"/>
  <c r="E142" i="94" s="1"/>
  <c r="G143" i="94"/>
  <c r="J143" i="94" s="1"/>
  <c r="E143" i="95" s="1"/>
  <c r="G89" i="93"/>
  <c r="J89" i="93" s="1"/>
  <c r="E89" i="94" s="1"/>
  <c r="G54" i="94"/>
  <c r="J54" i="94" s="1"/>
  <c r="E54" i="95" s="1"/>
  <c r="G200" i="94"/>
  <c r="J200" i="94" s="1"/>
  <c r="E200" i="95" s="1"/>
  <c r="G64" i="94"/>
  <c r="J64" i="94" s="1"/>
  <c r="E64" i="95" s="1"/>
  <c r="G139" i="94"/>
  <c r="J139" i="94" s="1"/>
  <c r="E139" i="95" s="1"/>
  <c r="G46" i="94"/>
  <c r="J46" i="94" s="1"/>
  <c r="E46" i="95" s="1"/>
  <c r="G68" i="94"/>
  <c r="J68" i="94" s="1"/>
  <c r="E68" i="95" s="1"/>
  <c r="G45" i="94"/>
  <c r="J45" i="94" s="1"/>
  <c r="E45" i="95" s="1"/>
  <c r="G131" i="104"/>
  <c r="J131" i="104" s="1"/>
  <c r="E131" i="105" s="1"/>
  <c r="G93" i="94"/>
  <c r="J93" i="94" s="1"/>
  <c r="E93" i="95" s="1"/>
  <c r="G197" i="94"/>
  <c r="J197" i="94" s="1"/>
  <c r="E197" i="95" s="1"/>
  <c r="G218" i="94"/>
  <c r="J218" i="94" s="1"/>
  <c r="E218" i="95" s="1"/>
  <c r="G26" i="94"/>
  <c r="J26" i="94" s="1"/>
  <c r="E26" i="95" s="1"/>
  <c r="G216" i="94"/>
  <c r="J216" i="94" s="1"/>
  <c r="E216" i="95" s="1"/>
  <c r="G49" i="94"/>
  <c r="J49" i="94" s="1"/>
  <c r="E49" i="95" s="1"/>
  <c r="G153" i="94"/>
  <c r="J153" i="94" s="1"/>
  <c r="E153" i="95" s="1"/>
  <c r="G183" i="104"/>
  <c r="J183" i="104" s="1"/>
  <c r="E183" i="105" s="1"/>
  <c r="G205" i="104"/>
  <c r="J205" i="104" s="1"/>
  <c r="E205" i="105" s="1"/>
  <c r="G28" i="94"/>
  <c r="J28" i="94" s="1"/>
  <c r="E28" i="95" s="1"/>
  <c r="G20" i="94"/>
  <c r="J20" i="94" s="1"/>
  <c r="E20" i="95" s="1"/>
  <c r="G119" i="94"/>
  <c r="J119" i="94" s="1"/>
  <c r="E119" i="95" s="1"/>
  <c r="G94" i="94"/>
  <c r="J94" i="94" s="1"/>
  <c r="E94" i="95" s="1"/>
  <c r="G215" i="94"/>
  <c r="J215" i="94" s="1"/>
  <c r="E215" i="95" s="1"/>
  <c r="G198" i="94"/>
  <c r="J198" i="94" s="1"/>
  <c r="E198" i="95" s="1"/>
  <c r="G67" i="94"/>
  <c r="J67" i="94" s="1"/>
  <c r="E67" i="95" s="1"/>
  <c r="G158" i="94"/>
  <c r="J158" i="94" s="1"/>
  <c r="E158" i="95" s="1"/>
  <c r="G78" i="94"/>
  <c r="J78" i="94" s="1"/>
  <c r="E78" i="95" s="1"/>
  <c r="G52" i="94"/>
  <c r="J52" i="94" s="1"/>
  <c r="E52" i="95" s="1"/>
  <c r="G8" i="91"/>
  <c r="J8" i="91" s="1"/>
  <c r="E8" i="92" s="1"/>
  <c r="G66" i="94"/>
  <c r="J66" i="94" s="1"/>
  <c r="E66" i="95" s="1"/>
  <c r="G171" i="104"/>
  <c r="J171" i="104" s="1"/>
  <c r="E171" i="105" s="1"/>
  <c r="G71" i="94"/>
  <c r="J71" i="94" s="1"/>
  <c r="E71" i="95" s="1"/>
  <c r="G15" i="91"/>
  <c r="J15" i="91" s="1"/>
  <c r="E15" i="92" s="1"/>
  <c r="G166" i="94"/>
  <c r="J166" i="94" s="1"/>
  <c r="E166" i="95" s="1"/>
  <c r="G201" i="94"/>
  <c r="J201" i="94" s="1"/>
  <c r="E201" i="95" s="1"/>
  <c r="G104" i="94"/>
  <c r="J104" i="94" s="1"/>
  <c r="E104" i="95" s="1"/>
  <c r="G75" i="94"/>
  <c r="J75" i="94" s="1"/>
  <c r="E75" i="95" s="1"/>
  <c r="G184" i="104"/>
  <c r="J184" i="104" s="1"/>
  <c r="E184" i="105" s="1"/>
  <c r="G203" i="94"/>
  <c r="J203" i="94" s="1"/>
  <c r="E203" i="95" s="1"/>
  <c r="G39" i="94"/>
  <c r="J39" i="94" s="1"/>
  <c r="E39" i="95" s="1"/>
  <c r="G111" i="105"/>
  <c r="J111" i="105" s="1"/>
  <c r="E111" i="106" s="1"/>
  <c r="G141" i="94"/>
  <c r="J141" i="94" s="1"/>
  <c r="E141" i="95" s="1"/>
  <c r="G126" i="94"/>
  <c r="J126" i="94" s="1"/>
  <c r="E126" i="95" s="1"/>
  <c r="G147" i="94"/>
  <c r="J147" i="94" s="1"/>
  <c r="E147" i="95" s="1"/>
  <c r="G23" i="94"/>
  <c r="J23" i="94" s="1"/>
  <c r="E23" i="95" s="1"/>
  <c r="G128" i="104"/>
  <c r="J128" i="104" s="1"/>
  <c r="E128" i="105" s="1"/>
  <c r="G187" i="92"/>
  <c r="J187" i="92" s="1"/>
  <c r="E187" i="93" s="1"/>
  <c r="G135" i="94"/>
  <c r="J135" i="94" s="1"/>
  <c r="E135" i="95" s="1"/>
  <c r="G106" i="94"/>
  <c r="J106" i="94" s="1"/>
  <c r="E106" i="95" s="1"/>
  <c r="G11" i="104"/>
  <c r="J11" i="104" s="1"/>
  <c r="E11" i="105" s="1"/>
  <c r="G90" i="94"/>
  <c r="J90" i="94" s="1"/>
  <c r="E90" i="95" s="1"/>
  <c r="G220" i="94"/>
  <c r="J220" i="94" s="1"/>
  <c r="E220" i="95" s="1"/>
  <c r="G145" i="94"/>
  <c r="J145" i="94" s="1"/>
  <c r="E145" i="95" s="1"/>
  <c r="G137" i="104"/>
  <c r="J137" i="104" s="1"/>
  <c r="E137" i="105" s="1"/>
  <c r="G210" i="94"/>
  <c r="J210" i="94" s="1"/>
  <c r="E210" i="95" s="1"/>
  <c r="G33" i="94"/>
  <c r="J33" i="94" s="1"/>
  <c r="E33" i="95" s="1"/>
  <c r="G70" i="101"/>
  <c r="J70" i="101" s="1"/>
  <c r="E70" i="102" s="1"/>
  <c r="G55" i="94"/>
  <c r="J55" i="94" s="1"/>
  <c r="E55" i="95" s="1"/>
  <c r="G165" i="94"/>
  <c r="J165" i="94" s="1"/>
  <c r="E165" i="95" s="1"/>
  <c r="G164" i="94"/>
  <c r="J164" i="94" s="1"/>
  <c r="E164" i="95" s="1"/>
  <c r="G110" i="105"/>
  <c r="J110" i="105" s="1"/>
  <c r="E110" i="106" s="1"/>
  <c r="G60" i="94"/>
  <c r="J60" i="94" s="1"/>
  <c r="E60" i="95" s="1"/>
  <c r="G217" i="93"/>
  <c r="J217" i="93" s="1"/>
  <c r="E217" i="94" s="1"/>
  <c r="G207" i="94"/>
  <c r="J207" i="94" s="1"/>
  <c r="E207" i="95" s="1"/>
  <c r="G77" i="94"/>
  <c r="J77" i="94" s="1"/>
  <c r="E77" i="95" s="1"/>
  <c r="G17" i="91"/>
  <c r="J17" i="91" s="1"/>
  <c r="E17" i="92" s="1"/>
  <c r="G96" i="94"/>
  <c r="J96" i="94" s="1"/>
  <c r="E96" i="95" s="1"/>
  <c r="G32" i="94"/>
  <c r="J32" i="94" s="1"/>
  <c r="E32" i="95" s="1"/>
  <c r="G179" i="105"/>
  <c r="J179" i="105" s="1"/>
  <c r="E179" i="106" s="1"/>
  <c r="G116" i="92"/>
  <c r="J116" i="92" s="1"/>
  <c r="E116" i="93" s="1"/>
  <c r="G58" i="94"/>
  <c r="J58" i="94" s="1"/>
  <c r="E58" i="95" s="1"/>
  <c r="G182" i="104"/>
  <c r="J182" i="104" s="1"/>
  <c r="E182" i="105" s="1"/>
  <c r="G109" i="94"/>
  <c r="J109" i="94" s="1"/>
  <c r="E109" i="95" s="1"/>
  <c r="G214" i="94"/>
  <c r="J214" i="94" s="1"/>
  <c r="E214" i="95" s="1"/>
  <c r="G123" i="94"/>
  <c r="J123" i="94" s="1"/>
  <c r="E123" i="95" s="1"/>
  <c r="G168" i="105"/>
  <c r="J168" i="105" s="1"/>
  <c r="E168" i="106" s="1"/>
  <c r="G88" i="94"/>
  <c r="J88" i="94" s="1"/>
  <c r="E88" i="95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217" i="94" l="1"/>
  <c r="J217" i="94" s="1"/>
  <c r="E217" i="95" s="1"/>
  <c r="G210" i="95"/>
  <c r="J210" i="95" s="1"/>
  <c r="E210" i="96" s="1"/>
  <c r="G187" i="93"/>
  <c r="J187" i="93" s="1"/>
  <c r="E187" i="94" s="1"/>
  <c r="E203" i="96"/>
  <c r="G203" i="95"/>
  <c r="J203" i="95" s="1"/>
  <c r="G171" i="105"/>
  <c r="J171" i="105" s="1"/>
  <c r="E171" i="106" s="1"/>
  <c r="G215" i="95"/>
  <c r="J215" i="95" s="1"/>
  <c r="E215" i="96" s="1"/>
  <c r="G49" i="95"/>
  <c r="J49" i="95" s="1"/>
  <c r="E49" i="96" s="1"/>
  <c r="E68" i="96"/>
  <c r="G68" i="95"/>
  <c r="J68" i="95" s="1"/>
  <c r="G142" i="94"/>
  <c r="J142" i="94" s="1"/>
  <c r="E142" i="95" s="1"/>
  <c r="G161" i="105"/>
  <c r="J161" i="105" s="1"/>
  <c r="E161" i="106" s="1"/>
  <c r="G113" i="105"/>
  <c r="J113" i="105" s="1"/>
  <c r="E113" i="106" s="1"/>
  <c r="G21" i="95"/>
  <c r="J21" i="95" s="1"/>
  <c r="E21" i="96" s="1"/>
  <c r="G47" i="95"/>
  <c r="J47" i="95" s="1"/>
  <c r="E47" i="96" s="1"/>
  <c r="G213" i="95"/>
  <c r="J213" i="95" s="1"/>
  <c r="E213" i="96" s="1"/>
  <c r="G112" i="106"/>
  <c r="J112" i="106" s="1"/>
  <c r="E112" i="107" s="1"/>
  <c r="G112" i="107" s="1"/>
  <c r="J112" i="107" s="1"/>
  <c r="E91" i="96"/>
  <c r="G91" i="95"/>
  <c r="J91" i="95" s="1"/>
  <c r="G57" i="95"/>
  <c r="J57" i="95" s="1"/>
  <c r="E57" i="96" s="1"/>
  <c r="G16" i="92"/>
  <c r="J16" i="92" s="1"/>
  <c r="E16" i="93" s="1"/>
  <c r="G76" i="95"/>
  <c r="J76" i="95" s="1"/>
  <c r="E76" i="96" s="1"/>
  <c r="E9" i="106"/>
  <c r="G9" i="105"/>
  <c r="J9" i="105" s="1"/>
  <c r="G208" i="95"/>
  <c r="J208" i="95" s="1"/>
  <c r="E208" i="96" s="1"/>
  <c r="G31" i="95"/>
  <c r="J31" i="95" s="1"/>
  <c r="E31" i="96" s="1"/>
  <c r="G14" i="92"/>
  <c r="J14" i="92" s="1"/>
  <c r="E14" i="93" s="1"/>
  <c r="E128" i="106"/>
  <c r="G128" i="105"/>
  <c r="J128" i="105" s="1"/>
  <c r="G46" i="95"/>
  <c r="J46" i="95" s="1"/>
  <c r="E46" i="96" s="1"/>
  <c r="G98" i="95"/>
  <c r="J98" i="95" s="1"/>
  <c r="E98" i="96" s="1"/>
  <c r="G127" i="95"/>
  <c r="J127" i="95" s="1"/>
  <c r="E127" i="96" s="1"/>
  <c r="E18" i="93"/>
  <c r="G18" i="92"/>
  <c r="J18" i="92" s="1"/>
  <c r="G151" i="95"/>
  <c r="J151" i="95" s="1"/>
  <c r="E151" i="96" s="1"/>
  <c r="G169" i="105"/>
  <c r="J169" i="105" s="1"/>
  <c r="E169" i="106" s="1"/>
  <c r="G40" i="95"/>
  <c r="J40" i="95" s="1"/>
  <c r="E40" i="96" s="1"/>
  <c r="G42" i="95"/>
  <c r="J42" i="95" s="1"/>
  <c r="E42" i="96" s="1"/>
  <c r="G37" i="95"/>
  <c r="J37" i="95" s="1"/>
  <c r="E37" i="96" s="1"/>
  <c r="G117" i="94"/>
  <c r="J117" i="94" s="1"/>
  <c r="E117" i="95" s="1"/>
  <c r="G146" i="94"/>
  <c r="J146" i="94" s="1"/>
  <c r="E146" i="95" s="1"/>
  <c r="G124" i="95"/>
  <c r="J124" i="95" s="1"/>
  <c r="E124" i="96" s="1"/>
  <c r="G167" i="106"/>
  <c r="J167" i="106" s="1"/>
  <c r="E167" i="107" s="1"/>
  <c r="G167" i="107" s="1"/>
  <c r="J167" i="107" s="1"/>
  <c r="G97" i="95"/>
  <c r="J97" i="95" s="1"/>
  <c r="E97" i="96" s="1"/>
  <c r="G219" i="95"/>
  <c r="J219" i="95" s="1"/>
  <c r="E219" i="96" s="1"/>
  <c r="G195" i="95"/>
  <c r="J195" i="95" s="1"/>
  <c r="E195" i="96" s="1"/>
  <c r="G137" i="105"/>
  <c r="J137" i="105" s="1"/>
  <c r="E137" i="106" s="1"/>
  <c r="G145" i="95"/>
  <c r="J145" i="95" s="1"/>
  <c r="E145" i="96" s="1"/>
  <c r="G8" i="92"/>
  <c r="J8" i="92" s="1"/>
  <c r="E8" i="93" s="1"/>
  <c r="G139" i="95"/>
  <c r="J139" i="95" s="1"/>
  <c r="E139" i="96" s="1"/>
  <c r="G138" i="105"/>
  <c r="J138" i="105" s="1"/>
  <c r="E138" i="106" s="1"/>
  <c r="G85" i="95"/>
  <c r="J85" i="95" s="1"/>
  <c r="E85" i="96" s="1"/>
  <c r="G224" i="95"/>
  <c r="J224" i="95" s="1"/>
  <c r="E224" i="96" s="1"/>
  <c r="G154" i="102"/>
  <c r="J154" i="102" s="1"/>
  <c r="E154" i="103" s="1"/>
  <c r="G204" i="106"/>
  <c r="J204" i="106" s="1"/>
  <c r="E204" i="107" s="1"/>
  <c r="G204" i="107" s="1"/>
  <c r="J204" i="107" s="1"/>
  <c r="G223" i="95"/>
  <c r="J223" i="95" s="1"/>
  <c r="E223" i="96" s="1"/>
  <c r="G108" i="94"/>
  <c r="J108" i="94" s="1"/>
  <c r="E108" i="95" s="1"/>
  <c r="G61" i="95"/>
  <c r="J61" i="95" s="1"/>
  <c r="E61" i="96" s="1"/>
  <c r="G186" i="106"/>
  <c r="J186" i="106" s="1"/>
  <c r="E186" i="107" s="1"/>
  <c r="G186" i="107" s="1"/>
  <c r="J186" i="107" s="1"/>
  <c r="G156" i="106"/>
  <c r="J156" i="106" s="1"/>
  <c r="E156" i="107" s="1"/>
  <c r="G156" i="107" s="1"/>
  <c r="J156" i="107" s="1"/>
  <c r="G63" i="95"/>
  <c r="J63" i="95" s="1"/>
  <c r="E63" i="96" s="1"/>
  <c r="G129" i="106"/>
  <c r="J129" i="106" s="1"/>
  <c r="E129" i="107" s="1"/>
  <c r="G129" i="107" s="1"/>
  <c r="J129" i="107" s="1"/>
  <c r="G163" i="95"/>
  <c r="J163" i="95" s="1"/>
  <c r="E163" i="96" s="1"/>
  <c r="G134" i="106"/>
  <c r="J134" i="106" s="1"/>
  <c r="E134" i="107" s="1"/>
  <c r="G134" i="107" s="1"/>
  <c r="J134" i="107" s="1"/>
  <c r="G94" i="95"/>
  <c r="J94" i="95" s="1"/>
  <c r="E94" i="96" s="1"/>
  <c r="G168" i="106"/>
  <c r="J168" i="106" s="1"/>
  <c r="E168" i="107" s="1"/>
  <c r="G168" i="107" s="1"/>
  <c r="J168" i="107" s="1"/>
  <c r="G147" i="95"/>
  <c r="J147" i="95" s="1"/>
  <c r="E147" i="96" s="1"/>
  <c r="G52" i="95"/>
  <c r="J52" i="95" s="1"/>
  <c r="E52" i="96" s="1"/>
  <c r="G20" i="95"/>
  <c r="J20" i="95" s="1"/>
  <c r="E20" i="96" s="1"/>
  <c r="G218" i="95"/>
  <c r="J218" i="95" s="1"/>
  <c r="E218" i="96" s="1"/>
  <c r="G64" i="95"/>
  <c r="J64" i="95" s="1"/>
  <c r="E64" i="96" s="1"/>
  <c r="G50" i="95"/>
  <c r="J50" i="95" s="1"/>
  <c r="E50" i="96" s="1"/>
  <c r="G82" i="95"/>
  <c r="J82" i="95" s="1"/>
  <c r="E82" i="96" s="1"/>
  <c r="G105" i="94"/>
  <c r="J105" i="94" s="1"/>
  <c r="E105" i="95" s="1"/>
  <c r="G125" i="95"/>
  <c r="J125" i="95" s="1"/>
  <c r="E125" i="96" s="1"/>
  <c r="G56" i="95"/>
  <c r="J56" i="95" s="1"/>
  <c r="E56" i="96" s="1"/>
  <c r="G24" i="95"/>
  <c r="J24" i="95" s="1"/>
  <c r="E24" i="96" s="1"/>
  <c r="G132" i="106"/>
  <c r="J132" i="106" s="1"/>
  <c r="E132" i="107" s="1"/>
  <c r="G132" i="107" s="1"/>
  <c r="J132" i="107" s="1"/>
  <c r="G196" i="95"/>
  <c r="J196" i="95" s="1"/>
  <c r="E196" i="96" s="1"/>
  <c r="G27" i="95"/>
  <c r="J27" i="95" s="1"/>
  <c r="E27" i="96" s="1"/>
  <c r="G115" i="95"/>
  <c r="J115" i="95" s="1"/>
  <c r="E115" i="96" s="1"/>
  <c r="G148" i="95"/>
  <c r="J148" i="95" s="1"/>
  <c r="E148" i="96" s="1"/>
  <c r="G36" i="95"/>
  <c r="J36" i="95" s="1"/>
  <c r="E36" i="96" s="1"/>
  <c r="G72" i="95"/>
  <c r="J72" i="95" s="1"/>
  <c r="E72" i="96" s="1"/>
  <c r="G160" i="106"/>
  <c r="J160" i="106" s="1"/>
  <c r="E160" i="107" s="1"/>
  <c r="G160" i="107" s="1"/>
  <c r="J160" i="107" s="1"/>
  <c r="G60" i="95"/>
  <c r="J60" i="95" s="1"/>
  <c r="E60" i="96" s="1"/>
  <c r="G184" i="105"/>
  <c r="J184" i="105" s="1"/>
  <c r="E184" i="106" s="1"/>
  <c r="G88" i="95"/>
  <c r="J88" i="95" s="1"/>
  <c r="E88" i="96" s="1"/>
  <c r="G23" i="95"/>
  <c r="J23" i="95" s="1"/>
  <c r="E23" i="96" s="1"/>
  <c r="G26" i="95"/>
  <c r="J26" i="95" s="1"/>
  <c r="E26" i="96" s="1"/>
  <c r="G164" i="95"/>
  <c r="J164" i="95" s="1"/>
  <c r="E164" i="96" s="1"/>
  <c r="G104" i="95"/>
  <c r="J104" i="95" s="1"/>
  <c r="E104" i="96" s="1"/>
  <c r="G123" i="95"/>
  <c r="J123" i="95" s="1"/>
  <c r="E123" i="96" s="1"/>
  <c r="G96" i="95"/>
  <c r="J96" i="95" s="1"/>
  <c r="E96" i="96" s="1"/>
  <c r="G165" i="95"/>
  <c r="J165" i="95" s="1"/>
  <c r="E165" i="96" s="1"/>
  <c r="G90" i="95"/>
  <c r="J90" i="95" s="1"/>
  <c r="E90" i="96" s="1"/>
  <c r="G126" i="95"/>
  <c r="J126" i="95" s="1"/>
  <c r="E126" i="96" s="1"/>
  <c r="G201" i="95"/>
  <c r="J201" i="95" s="1"/>
  <c r="E201" i="96" s="1"/>
  <c r="G78" i="95"/>
  <c r="J78" i="95" s="1"/>
  <c r="E78" i="96" s="1"/>
  <c r="G28" i="95"/>
  <c r="J28" i="95" s="1"/>
  <c r="E28" i="96" s="1"/>
  <c r="G197" i="95"/>
  <c r="J197" i="95" s="1"/>
  <c r="E197" i="96" s="1"/>
  <c r="G200" i="95"/>
  <c r="J200" i="95" s="1"/>
  <c r="E200" i="96" s="1"/>
  <c r="G69" i="102"/>
  <c r="J69" i="102" s="1"/>
  <c r="E69" i="103" s="1"/>
  <c r="G84" i="95"/>
  <c r="J84" i="95" s="1"/>
  <c r="E84" i="96" s="1"/>
  <c r="G162" i="95"/>
  <c r="J162" i="95" s="1"/>
  <c r="E162" i="96" s="1"/>
  <c r="G221" i="95"/>
  <c r="J221" i="95" s="1"/>
  <c r="E221" i="96" s="1"/>
  <c r="G80" i="106"/>
  <c r="J80" i="106" s="1"/>
  <c r="E80" i="107" s="1"/>
  <c r="G80" i="107" s="1"/>
  <c r="J80" i="107" s="1"/>
  <c r="G194" i="94"/>
  <c r="J194" i="94" s="1"/>
  <c r="E194" i="95" s="1"/>
  <c r="G13" i="92"/>
  <c r="J13" i="92" s="1"/>
  <c r="E13" i="93" s="1"/>
  <c r="G177" i="105"/>
  <c r="J177" i="105" s="1"/>
  <c r="E177" i="106" s="1"/>
  <c r="G30" i="95"/>
  <c r="J30" i="95" s="1"/>
  <c r="E30" i="96" s="1"/>
  <c r="G53" i="95"/>
  <c r="J53" i="95" s="1"/>
  <c r="E53" i="96" s="1"/>
  <c r="G133" i="106"/>
  <c r="J133" i="106" s="1"/>
  <c r="E133" i="107" s="1"/>
  <c r="G133" i="107" s="1"/>
  <c r="J133" i="107" s="1"/>
  <c r="G29" i="95"/>
  <c r="J29" i="95" s="1"/>
  <c r="E29" i="96" s="1"/>
  <c r="G92" i="95"/>
  <c r="J92" i="95" s="1"/>
  <c r="E92" i="96" s="1"/>
  <c r="G178" i="105"/>
  <c r="J178" i="105" s="1"/>
  <c r="E178" i="106" s="1"/>
  <c r="G58" i="95"/>
  <c r="J58" i="95" s="1"/>
  <c r="E58" i="96" s="1"/>
  <c r="G66" i="95"/>
  <c r="J66" i="95" s="1"/>
  <c r="E66" i="96" s="1"/>
  <c r="G179" i="106"/>
  <c r="J179" i="106" s="1"/>
  <c r="E179" i="107" s="1"/>
  <c r="G179" i="107" s="1"/>
  <c r="J179" i="107" s="1"/>
  <c r="G75" i="95"/>
  <c r="J75" i="95" s="1"/>
  <c r="E75" i="96" s="1"/>
  <c r="G119" i="95"/>
  <c r="J119" i="95" s="1"/>
  <c r="E119" i="96" s="1"/>
  <c r="G32" i="95"/>
  <c r="J32" i="95" s="1"/>
  <c r="E32" i="96" s="1"/>
  <c r="G220" i="95"/>
  <c r="J220" i="95" s="1"/>
  <c r="E220" i="96" s="1"/>
  <c r="G214" i="95"/>
  <c r="J214" i="95" s="1"/>
  <c r="E214" i="96" s="1"/>
  <c r="G17" i="92"/>
  <c r="J17" i="92" s="1"/>
  <c r="E17" i="93" s="1"/>
  <c r="G55" i="95"/>
  <c r="J55" i="95" s="1"/>
  <c r="E55" i="96" s="1"/>
  <c r="G11" i="105"/>
  <c r="J11" i="105" s="1"/>
  <c r="E11" i="106" s="1"/>
  <c r="G141" i="95"/>
  <c r="J141" i="95" s="1"/>
  <c r="E141" i="96" s="1"/>
  <c r="G166" i="95"/>
  <c r="J166" i="95" s="1"/>
  <c r="E166" i="96" s="1"/>
  <c r="G158" i="95"/>
  <c r="J158" i="95" s="1"/>
  <c r="E158" i="96" s="1"/>
  <c r="G205" i="105"/>
  <c r="J205" i="105" s="1"/>
  <c r="E205" i="106" s="1"/>
  <c r="G93" i="95"/>
  <c r="J93" i="95" s="1"/>
  <c r="E93" i="96" s="1"/>
  <c r="G54" i="95"/>
  <c r="J54" i="95" s="1"/>
  <c r="E54" i="96" s="1"/>
  <c r="G51" i="95"/>
  <c r="J51" i="95" s="1"/>
  <c r="E51" i="96" s="1"/>
  <c r="G209" i="95"/>
  <c r="J209" i="95" s="1"/>
  <c r="E209" i="96" s="1"/>
  <c r="G206" i="95"/>
  <c r="J206" i="95" s="1"/>
  <c r="E206" i="96" s="1"/>
  <c r="G159" i="95"/>
  <c r="J159" i="95" s="1"/>
  <c r="E159" i="96" s="1"/>
  <c r="G103" i="95"/>
  <c r="J103" i="95" s="1"/>
  <c r="E103" i="96" s="1"/>
  <c r="G101" i="95"/>
  <c r="J101" i="95" s="1"/>
  <c r="E101" i="96" s="1"/>
  <c r="G79" i="95"/>
  <c r="J79" i="95" s="1"/>
  <c r="E79" i="96" s="1"/>
  <c r="G185" i="105"/>
  <c r="J185" i="105" s="1"/>
  <c r="E185" i="106" s="1"/>
  <c r="G152" i="95"/>
  <c r="J152" i="95" s="1"/>
  <c r="E152" i="96" s="1"/>
  <c r="G81" i="106"/>
  <c r="J81" i="106" s="1"/>
  <c r="E81" i="107" s="1"/>
  <c r="G81" i="107" s="1"/>
  <c r="J81" i="107" s="1"/>
  <c r="G199" i="106"/>
  <c r="J199" i="106" s="1"/>
  <c r="E199" i="107" s="1"/>
  <c r="G199" i="107" s="1"/>
  <c r="J199" i="107" s="1"/>
  <c r="G48" i="95"/>
  <c r="J48" i="95" s="1"/>
  <c r="E48" i="96" s="1"/>
  <c r="G136" i="106"/>
  <c r="J136" i="106" s="1"/>
  <c r="E136" i="107" s="1"/>
  <c r="G136" i="107" s="1"/>
  <c r="J136" i="107" s="1"/>
  <c r="G181" i="106"/>
  <c r="J181" i="106" s="1"/>
  <c r="E181" i="107" s="1"/>
  <c r="G181" i="107" s="1"/>
  <c r="J181" i="107" s="1"/>
  <c r="G216" i="95"/>
  <c r="J216" i="95" s="1"/>
  <c r="E216" i="96" s="1"/>
  <c r="G77" i="95"/>
  <c r="J77" i="95" s="1"/>
  <c r="E77" i="96" s="1"/>
  <c r="G106" i="95"/>
  <c r="J106" i="95" s="1"/>
  <c r="E106" i="96" s="1"/>
  <c r="G111" i="106"/>
  <c r="J111" i="106" s="1"/>
  <c r="E111" i="107" s="1"/>
  <c r="G111" i="107" s="1"/>
  <c r="J111" i="107" s="1"/>
  <c r="G15" i="92"/>
  <c r="J15" i="92" s="1"/>
  <c r="E15" i="93" s="1"/>
  <c r="G67" i="95"/>
  <c r="J67" i="95" s="1"/>
  <c r="E67" i="96" s="1"/>
  <c r="G183" i="105"/>
  <c r="J183" i="105" s="1"/>
  <c r="E183" i="106" s="1"/>
  <c r="G131" i="105"/>
  <c r="J131" i="105" s="1"/>
  <c r="E131" i="106" s="1"/>
  <c r="G89" i="94"/>
  <c r="J89" i="94" s="1"/>
  <c r="E89" i="95" s="1"/>
  <c r="G122" i="95"/>
  <c r="J122" i="95" s="1"/>
  <c r="E122" i="96" s="1"/>
  <c r="G176" i="105"/>
  <c r="J176" i="105" s="1"/>
  <c r="E176" i="106" s="1"/>
  <c r="G172" i="105"/>
  <c r="J172" i="105" s="1"/>
  <c r="E172" i="106" s="1"/>
  <c r="G83" i="95"/>
  <c r="J83" i="95" s="1"/>
  <c r="E83" i="96" s="1"/>
  <c r="G86" i="95"/>
  <c r="J86" i="95" s="1"/>
  <c r="E86" i="96" s="1"/>
  <c r="G144" i="95"/>
  <c r="J144" i="95" s="1"/>
  <c r="E144" i="96" s="1"/>
  <c r="G222" i="95"/>
  <c r="J222" i="95" s="1"/>
  <c r="E222" i="96" s="1"/>
  <c r="G225" i="96"/>
  <c r="J225" i="96" s="1"/>
  <c r="E225" i="97" s="1"/>
  <c r="G73" i="95"/>
  <c r="J73" i="95" s="1"/>
  <c r="E73" i="96" s="1"/>
  <c r="G212" i="95"/>
  <c r="J212" i="95" s="1"/>
  <c r="E212" i="96" s="1"/>
  <c r="G43" i="95"/>
  <c r="J43" i="95" s="1"/>
  <c r="E43" i="96" s="1"/>
  <c r="G19" i="95"/>
  <c r="J19" i="95" s="1"/>
  <c r="E19" i="96" s="1"/>
  <c r="G102" i="95"/>
  <c r="J102" i="95" s="1"/>
  <c r="E102" i="96" s="1"/>
  <c r="G6" i="92"/>
  <c r="J6" i="92" s="1"/>
  <c r="E6" i="93" s="1"/>
  <c r="G116" i="93"/>
  <c r="J116" i="93" s="1"/>
  <c r="E116" i="94" s="1"/>
  <c r="G110" i="106"/>
  <c r="J110" i="106" s="1"/>
  <c r="E110" i="107" s="1"/>
  <c r="G110" i="107" s="1"/>
  <c r="J110" i="107" s="1"/>
  <c r="G109" i="95"/>
  <c r="J109" i="95" s="1"/>
  <c r="E109" i="96" s="1"/>
  <c r="G70" i="102"/>
  <c r="J70" i="102" s="1"/>
  <c r="E70" i="103" s="1"/>
  <c r="G182" i="105"/>
  <c r="J182" i="105" s="1"/>
  <c r="E182" i="106" s="1"/>
  <c r="G207" i="95"/>
  <c r="J207" i="95" s="1"/>
  <c r="E207" i="96" s="1"/>
  <c r="G33" i="95"/>
  <c r="J33" i="95" s="1"/>
  <c r="E33" i="96" s="1"/>
  <c r="G135" i="95"/>
  <c r="J135" i="95" s="1"/>
  <c r="E135" i="96" s="1"/>
  <c r="G39" i="95"/>
  <c r="J39" i="95" s="1"/>
  <c r="E39" i="96" s="1"/>
  <c r="G71" i="95"/>
  <c r="J71" i="95" s="1"/>
  <c r="E71" i="96" s="1"/>
  <c r="G198" i="95"/>
  <c r="J198" i="95" s="1"/>
  <c r="E198" i="96" s="1"/>
  <c r="G153" i="95"/>
  <c r="J153" i="95" s="1"/>
  <c r="E153" i="96" s="1"/>
  <c r="G45" i="95"/>
  <c r="J45" i="95" s="1"/>
  <c r="E45" i="96" s="1"/>
  <c r="G143" i="95"/>
  <c r="J143" i="95" s="1"/>
  <c r="E143" i="96" s="1"/>
  <c r="G188" i="95"/>
  <c r="J188" i="95" s="1"/>
  <c r="E188" i="96" s="1"/>
  <c r="G170" i="105"/>
  <c r="J170" i="105" s="1"/>
  <c r="E170" i="106" s="1"/>
  <c r="G180" i="106"/>
  <c r="J180" i="106" s="1"/>
  <c r="E180" i="107" s="1"/>
  <c r="G180" i="107" s="1"/>
  <c r="J180" i="107" s="1"/>
  <c r="G41" i="95"/>
  <c r="J41" i="95" s="1"/>
  <c r="E41" i="96" s="1"/>
  <c r="G7" i="92"/>
  <c r="J7" i="92" s="1"/>
  <c r="E7" i="93" s="1"/>
  <c r="G130" i="105"/>
  <c r="J130" i="105" s="1"/>
  <c r="E130" i="106" s="1"/>
  <c r="G38" i="106"/>
  <c r="J38" i="106" s="1"/>
  <c r="E38" i="107" s="1"/>
  <c r="G38" i="107" s="1"/>
  <c r="J38" i="107" s="1"/>
  <c r="G193" i="95"/>
  <c r="J193" i="95" s="1"/>
  <c r="E193" i="96" s="1"/>
  <c r="G121" i="95"/>
  <c r="J121" i="95" s="1"/>
  <c r="E121" i="96" s="1"/>
  <c r="G120" i="95"/>
  <c r="J120" i="95" s="1"/>
  <c r="E120" i="96" s="1"/>
  <c r="G22" i="95"/>
  <c r="J22" i="95" s="1"/>
  <c r="E22" i="96" s="1"/>
  <c r="G107" i="95"/>
  <c r="J107" i="95" s="1"/>
  <c r="E107" i="96" s="1"/>
  <c r="G65" i="95"/>
  <c r="J65" i="95" s="1"/>
  <c r="E65" i="96" s="1"/>
  <c r="G149" i="95"/>
  <c r="J149" i="95" s="1"/>
  <c r="E149" i="96" s="1"/>
  <c r="G118" i="93"/>
  <c r="J118" i="93" s="1"/>
  <c r="E118" i="94" s="1"/>
  <c r="G25" i="95"/>
  <c r="J25" i="95" s="1"/>
  <c r="E25" i="96" s="1"/>
  <c r="G140" i="95"/>
  <c r="J140" i="95" s="1"/>
  <c r="E140" i="96" s="1"/>
  <c r="G34" i="95"/>
  <c r="J34" i="95" s="1"/>
  <c r="E34" i="96" s="1"/>
  <c r="G10" i="105"/>
  <c r="J10" i="105" s="1"/>
  <c r="E10" i="106" s="1"/>
  <c r="G211" i="95"/>
  <c r="J211" i="95" s="1"/>
  <c r="E211" i="96" s="1"/>
  <c r="G99" i="105"/>
  <c r="J99" i="105" s="1"/>
  <c r="E99" i="106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153" i="96" l="1"/>
  <c r="J153" i="96" s="1"/>
  <c r="E153" i="97" s="1"/>
  <c r="G118" i="94"/>
  <c r="J118" i="94" s="1"/>
  <c r="E118" i="95" s="1"/>
  <c r="G45" i="96"/>
  <c r="J45" i="96" s="1"/>
  <c r="E45" i="97" s="1"/>
  <c r="E182" i="107"/>
  <c r="G182" i="107" s="1"/>
  <c r="J182" i="107" s="1"/>
  <c r="G182" i="106"/>
  <c r="J182" i="106" s="1"/>
  <c r="G43" i="96"/>
  <c r="J43" i="96" s="1"/>
  <c r="E43" i="97" s="1"/>
  <c r="G172" i="106"/>
  <c r="J172" i="106" s="1"/>
  <c r="E172" i="107" s="1"/>
  <c r="G172" i="107" s="1"/>
  <c r="J172" i="107" s="1"/>
  <c r="G209" i="96"/>
  <c r="J209" i="96" s="1"/>
  <c r="E209" i="97" s="1"/>
  <c r="G11" i="106"/>
  <c r="J11" i="106" s="1"/>
  <c r="E11" i="107" s="1"/>
  <c r="G11" i="107" s="1"/>
  <c r="J11" i="107" s="1"/>
  <c r="G30" i="96"/>
  <c r="J30" i="96" s="1"/>
  <c r="E30" i="97" s="1"/>
  <c r="G69" i="103"/>
  <c r="J69" i="103" s="1"/>
  <c r="E69" i="104" s="1"/>
  <c r="G165" i="96"/>
  <c r="J165" i="96" s="1"/>
  <c r="E165" i="97" s="1"/>
  <c r="E184" i="107"/>
  <c r="G184" i="107" s="1"/>
  <c r="J184" i="107" s="1"/>
  <c r="G184" i="106"/>
  <c r="J184" i="106" s="1"/>
  <c r="G196" i="96"/>
  <c r="J196" i="96" s="1"/>
  <c r="E196" i="97" s="1"/>
  <c r="G64" i="96"/>
  <c r="J64" i="96" s="1"/>
  <c r="E64" i="97" s="1"/>
  <c r="G163" i="96"/>
  <c r="J163" i="96" s="1"/>
  <c r="E163" i="97" s="1"/>
  <c r="E137" i="107"/>
  <c r="G137" i="107" s="1"/>
  <c r="J137" i="107" s="1"/>
  <c r="G137" i="106"/>
  <c r="J137" i="106" s="1"/>
  <c r="G37" i="96"/>
  <c r="J37" i="96" s="1"/>
  <c r="E37" i="97" s="1"/>
  <c r="G98" i="96"/>
  <c r="J98" i="96" s="1"/>
  <c r="E98" i="97" s="1"/>
  <c r="G47" i="96"/>
  <c r="J47" i="96" s="1"/>
  <c r="E47" i="97" s="1"/>
  <c r="G49" i="96"/>
  <c r="J49" i="96" s="1"/>
  <c r="E49" i="97" s="1"/>
  <c r="G149" i="96"/>
  <c r="J149" i="96" s="1"/>
  <c r="E149" i="97" s="1"/>
  <c r="G152" i="96"/>
  <c r="J152" i="96" s="1"/>
  <c r="E152" i="97" s="1"/>
  <c r="G51" i="96"/>
  <c r="J51" i="96" s="1"/>
  <c r="E51" i="97" s="1"/>
  <c r="E55" i="97"/>
  <c r="G55" i="96"/>
  <c r="J55" i="96" s="1"/>
  <c r="G66" i="96"/>
  <c r="J66" i="96" s="1"/>
  <c r="E66" i="97" s="1"/>
  <c r="G177" i="106"/>
  <c r="J177" i="106" s="1"/>
  <c r="E177" i="107" s="1"/>
  <c r="G177" i="107" s="1"/>
  <c r="J177" i="107" s="1"/>
  <c r="G200" i="96"/>
  <c r="J200" i="96" s="1"/>
  <c r="E200" i="97" s="1"/>
  <c r="E96" i="97"/>
  <c r="G96" i="96"/>
  <c r="J96" i="96" s="1"/>
  <c r="G60" i="96"/>
  <c r="J60" i="96" s="1"/>
  <c r="E60" i="97" s="1"/>
  <c r="G218" i="96"/>
  <c r="J218" i="96" s="1"/>
  <c r="E218" i="97" s="1"/>
  <c r="G154" i="103"/>
  <c r="J154" i="103" s="1"/>
  <c r="E154" i="104" s="1"/>
  <c r="E195" i="97"/>
  <c r="G195" i="96"/>
  <c r="J195" i="96" s="1"/>
  <c r="G42" i="96"/>
  <c r="J42" i="96" s="1"/>
  <c r="E42" i="97" s="1"/>
  <c r="G46" i="96"/>
  <c r="J46" i="96" s="1"/>
  <c r="E46" i="97" s="1"/>
  <c r="G76" i="96"/>
  <c r="J76" i="96" s="1"/>
  <c r="E76" i="97" s="1"/>
  <c r="G215" i="96"/>
  <c r="J215" i="96" s="1"/>
  <c r="E215" i="97" s="1"/>
  <c r="G130" i="106"/>
  <c r="J130" i="106" s="1"/>
  <c r="E130" i="107" s="1"/>
  <c r="G130" i="107" s="1"/>
  <c r="J130" i="107" s="1"/>
  <c r="G7" i="93"/>
  <c r="J7" i="93" s="1"/>
  <c r="E7" i="94" s="1"/>
  <c r="G109" i="96"/>
  <c r="J109" i="96" s="1"/>
  <c r="E109" i="97" s="1"/>
  <c r="G73" i="96"/>
  <c r="J73" i="96" s="1"/>
  <c r="E73" i="97" s="1"/>
  <c r="G122" i="96"/>
  <c r="J122" i="96" s="1"/>
  <c r="E122" i="97" s="1"/>
  <c r="G77" i="96"/>
  <c r="J77" i="96" s="1"/>
  <c r="E77" i="97" s="1"/>
  <c r="G185" i="106"/>
  <c r="J185" i="106" s="1"/>
  <c r="E185" i="107" s="1"/>
  <c r="G185" i="107" s="1"/>
  <c r="J185" i="107" s="1"/>
  <c r="G54" i="96"/>
  <c r="J54" i="96" s="1"/>
  <c r="E54" i="97" s="1"/>
  <c r="G17" i="93"/>
  <c r="J17" i="93" s="1"/>
  <c r="E17" i="94" s="1"/>
  <c r="G58" i="96"/>
  <c r="J58" i="96" s="1"/>
  <c r="E58" i="97" s="1"/>
  <c r="G13" i="93"/>
  <c r="J13" i="93" s="1"/>
  <c r="E13" i="94" s="1"/>
  <c r="E197" i="97"/>
  <c r="G197" i="96"/>
  <c r="J197" i="96" s="1"/>
  <c r="G123" i="96"/>
  <c r="J123" i="96" s="1"/>
  <c r="E123" i="97" s="1"/>
  <c r="G24" i="96"/>
  <c r="J24" i="96" s="1"/>
  <c r="E24" i="97" s="1"/>
  <c r="G20" i="96"/>
  <c r="J20" i="96" s="1"/>
  <c r="E20" i="97" s="1"/>
  <c r="G63" i="96"/>
  <c r="J63" i="96" s="1"/>
  <c r="E63" i="97" s="1"/>
  <c r="G224" i="96"/>
  <c r="J224" i="96" s="1"/>
  <c r="E224" i="97" s="1"/>
  <c r="G219" i="96"/>
  <c r="J219" i="96" s="1"/>
  <c r="E219" i="97" s="1"/>
  <c r="G40" i="96"/>
  <c r="J40" i="96" s="1"/>
  <c r="E40" i="97" s="1"/>
  <c r="E16" i="94"/>
  <c r="G16" i="93"/>
  <c r="J16" i="93" s="1"/>
  <c r="G171" i="106"/>
  <c r="J171" i="106" s="1"/>
  <c r="E171" i="107" s="1"/>
  <c r="G171" i="107" s="1"/>
  <c r="J171" i="107" s="1"/>
  <c r="G176" i="106"/>
  <c r="J176" i="106" s="1"/>
  <c r="E176" i="107" s="1"/>
  <c r="G176" i="107" s="1"/>
  <c r="J176" i="107" s="1"/>
  <c r="G99" i="106"/>
  <c r="J99" i="106" s="1"/>
  <c r="E99" i="107" s="1"/>
  <c r="G99" i="107" s="1"/>
  <c r="J99" i="107" s="1"/>
  <c r="E198" i="97"/>
  <c r="G198" i="96"/>
  <c r="J198" i="96" s="1"/>
  <c r="G211" i="96"/>
  <c r="J211" i="96" s="1"/>
  <c r="E211" i="97" s="1"/>
  <c r="G107" i="96"/>
  <c r="J107" i="96" s="1"/>
  <c r="E107" i="97" s="1"/>
  <c r="G41" i="96"/>
  <c r="J41" i="96" s="1"/>
  <c r="E41" i="97" s="1"/>
  <c r="E71" i="97"/>
  <c r="G71" i="96"/>
  <c r="J71" i="96" s="1"/>
  <c r="G225" i="97"/>
  <c r="J225" i="97" s="1"/>
  <c r="E225" i="98" s="1"/>
  <c r="G89" i="95"/>
  <c r="J89" i="95" s="1"/>
  <c r="E89" i="96" s="1"/>
  <c r="G216" i="96"/>
  <c r="J216" i="96" s="1"/>
  <c r="E216" i="97" s="1"/>
  <c r="G79" i="96"/>
  <c r="J79" i="96" s="1"/>
  <c r="E79" i="97" s="1"/>
  <c r="G93" i="96"/>
  <c r="J93" i="96" s="1"/>
  <c r="E93" i="97" s="1"/>
  <c r="G214" i="96"/>
  <c r="J214" i="96" s="1"/>
  <c r="E214" i="97" s="1"/>
  <c r="G178" i="106"/>
  <c r="J178" i="106" s="1"/>
  <c r="E178" i="107" s="1"/>
  <c r="G178" i="107" s="1"/>
  <c r="J178" i="107" s="1"/>
  <c r="E194" i="96"/>
  <c r="G194" i="95"/>
  <c r="J194" i="95" s="1"/>
  <c r="G28" i="96"/>
  <c r="J28" i="96" s="1"/>
  <c r="E28" i="97" s="1"/>
  <c r="G104" i="96"/>
  <c r="J104" i="96" s="1"/>
  <c r="E104" i="97" s="1"/>
  <c r="G72" i="96"/>
  <c r="J72" i="96" s="1"/>
  <c r="E72" i="97" s="1"/>
  <c r="E56" i="97"/>
  <c r="G56" i="96"/>
  <c r="J56" i="96" s="1"/>
  <c r="G52" i="96"/>
  <c r="J52" i="96" s="1"/>
  <c r="E52" i="97" s="1"/>
  <c r="G85" i="96"/>
  <c r="J85" i="96" s="1"/>
  <c r="E85" i="97" s="1"/>
  <c r="G97" i="96"/>
  <c r="J97" i="96" s="1"/>
  <c r="E97" i="97" s="1"/>
  <c r="E169" i="107"/>
  <c r="G169" i="107" s="1"/>
  <c r="J169" i="107" s="1"/>
  <c r="G169" i="106"/>
  <c r="J169" i="106" s="1"/>
  <c r="G57" i="96"/>
  <c r="J57" i="96" s="1"/>
  <c r="E57" i="97" s="1"/>
  <c r="G113" i="106"/>
  <c r="J113" i="106" s="1"/>
  <c r="E113" i="107" s="1"/>
  <c r="G113" i="107" s="1"/>
  <c r="J113" i="107" s="1"/>
  <c r="G106" i="96"/>
  <c r="J106" i="96" s="1"/>
  <c r="E106" i="97" s="1"/>
  <c r="G65" i="96"/>
  <c r="J65" i="96" s="1"/>
  <c r="E65" i="97" s="1"/>
  <c r="G10" i="106"/>
  <c r="J10" i="106" s="1"/>
  <c r="E10" i="107" s="1"/>
  <c r="G10" i="107" s="1"/>
  <c r="J10" i="107" s="1"/>
  <c r="G22" i="96"/>
  <c r="J22" i="96" s="1"/>
  <c r="E22" i="97" s="1"/>
  <c r="G39" i="96"/>
  <c r="J39" i="96" s="1"/>
  <c r="E39" i="97" s="1"/>
  <c r="G116" i="94"/>
  <c r="J116" i="94" s="1"/>
  <c r="E116" i="95" s="1"/>
  <c r="G222" i="96"/>
  <c r="J222" i="96" s="1"/>
  <c r="E222" i="97" s="1"/>
  <c r="G131" i="106"/>
  <c r="J131" i="106" s="1"/>
  <c r="E131" i="107" s="1"/>
  <c r="G131" i="107" s="1"/>
  <c r="J131" i="107" s="1"/>
  <c r="G101" i="96"/>
  <c r="J101" i="96" s="1"/>
  <c r="E101" i="97" s="1"/>
  <c r="E205" i="107"/>
  <c r="G205" i="107" s="1"/>
  <c r="J205" i="107" s="1"/>
  <c r="G205" i="106"/>
  <c r="J205" i="106" s="1"/>
  <c r="G220" i="96"/>
  <c r="J220" i="96" s="1"/>
  <c r="E220" i="97" s="1"/>
  <c r="G92" i="96"/>
  <c r="J92" i="96" s="1"/>
  <c r="E92" i="97" s="1"/>
  <c r="G78" i="96"/>
  <c r="J78" i="96" s="1"/>
  <c r="E78" i="97" s="1"/>
  <c r="G164" i="96"/>
  <c r="J164" i="96" s="1"/>
  <c r="E164" i="97" s="1"/>
  <c r="G36" i="96"/>
  <c r="J36" i="96" s="1"/>
  <c r="E36" i="97" s="1"/>
  <c r="G125" i="96"/>
  <c r="J125" i="96" s="1"/>
  <c r="E125" i="97" s="1"/>
  <c r="G147" i="96"/>
  <c r="J147" i="96" s="1"/>
  <c r="E147" i="97" s="1"/>
  <c r="E138" i="107"/>
  <c r="G138" i="107" s="1"/>
  <c r="J138" i="107" s="1"/>
  <c r="G138" i="106"/>
  <c r="J138" i="106" s="1"/>
  <c r="G151" i="96"/>
  <c r="J151" i="96" s="1"/>
  <c r="E151" i="97" s="1"/>
  <c r="G14" i="93"/>
  <c r="J14" i="93" s="1"/>
  <c r="E14" i="94" s="1"/>
  <c r="G161" i="106"/>
  <c r="J161" i="106" s="1"/>
  <c r="E161" i="107" s="1"/>
  <c r="G161" i="107" s="1"/>
  <c r="J161" i="107" s="1"/>
  <c r="G34" i="96"/>
  <c r="J34" i="96" s="1"/>
  <c r="E34" i="97" s="1"/>
  <c r="G170" i="106"/>
  <c r="J170" i="106" s="1"/>
  <c r="E170" i="107" s="1"/>
  <c r="G170" i="107" s="1"/>
  <c r="J170" i="107" s="1"/>
  <c r="G135" i="96"/>
  <c r="J135" i="96" s="1"/>
  <c r="E135" i="97" s="1"/>
  <c r="G6" i="93"/>
  <c r="J6" i="93" s="1"/>
  <c r="E6" i="94" s="1"/>
  <c r="G144" i="96"/>
  <c r="J144" i="96" s="1"/>
  <c r="E144" i="97" s="1"/>
  <c r="G183" i="106"/>
  <c r="J183" i="106" s="1"/>
  <c r="E183" i="107" s="1"/>
  <c r="G183" i="107" s="1"/>
  <c r="J183" i="107" s="1"/>
  <c r="G103" i="96"/>
  <c r="J103" i="96" s="1"/>
  <c r="E103" i="97" s="1"/>
  <c r="G158" i="96"/>
  <c r="J158" i="96" s="1"/>
  <c r="E158" i="97" s="1"/>
  <c r="G32" i="96"/>
  <c r="J32" i="96" s="1"/>
  <c r="E32" i="97" s="1"/>
  <c r="G29" i="96"/>
  <c r="J29" i="96" s="1"/>
  <c r="E29" i="97" s="1"/>
  <c r="G221" i="96"/>
  <c r="J221" i="96" s="1"/>
  <c r="E221" i="97" s="1"/>
  <c r="G201" i="96"/>
  <c r="J201" i="96" s="1"/>
  <c r="E201" i="97" s="1"/>
  <c r="E26" i="97"/>
  <c r="G26" i="96"/>
  <c r="J26" i="96" s="1"/>
  <c r="G148" i="96"/>
  <c r="J148" i="96" s="1"/>
  <c r="E148" i="97" s="1"/>
  <c r="G105" i="95"/>
  <c r="J105" i="95" s="1"/>
  <c r="E105" i="96" s="1"/>
  <c r="G61" i="96"/>
  <c r="J61" i="96" s="1"/>
  <c r="E61" i="97" s="1"/>
  <c r="E139" i="97"/>
  <c r="G139" i="96"/>
  <c r="J139" i="96" s="1"/>
  <c r="G124" i="96"/>
  <c r="J124" i="96" s="1"/>
  <c r="E124" i="97" s="1"/>
  <c r="G31" i="96"/>
  <c r="J31" i="96" s="1"/>
  <c r="E31" i="97" s="1"/>
  <c r="G142" i="95"/>
  <c r="J142" i="95" s="1"/>
  <c r="E142" i="96" s="1"/>
  <c r="E187" i="95"/>
  <c r="G187" i="94"/>
  <c r="J187" i="94" s="1"/>
  <c r="G70" i="103"/>
  <c r="J70" i="103" s="1"/>
  <c r="E70" i="104" s="1"/>
  <c r="G140" i="96"/>
  <c r="J140" i="96" s="1"/>
  <c r="E140" i="97" s="1"/>
  <c r="G33" i="96"/>
  <c r="J33" i="96" s="1"/>
  <c r="E33" i="97" s="1"/>
  <c r="E86" i="97"/>
  <c r="G86" i="96"/>
  <c r="J86" i="96" s="1"/>
  <c r="G48" i="96"/>
  <c r="J48" i="96" s="1"/>
  <c r="E48" i="97" s="1"/>
  <c r="G159" i="96"/>
  <c r="J159" i="96" s="1"/>
  <c r="E159" i="97" s="1"/>
  <c r="G166" i="96"/>
  <c r="J166" i="96" s="1"/>
  <c r="E166" i="97" s="1"/>
  <c r="E119" i="97"/>
  <c r="G119" i="96"/>
  <c r="J119" i="96" s="1"/>
  <c r="G162" i="96"/>
  <c r="J162" i="96" s="1"/>
  <c r="E162" i="97" s="1"/>
  <c r="G126" i="96"/>
  <c r="J126" i="96" s="1"/>
  <c r="E126" i="97" s="1"/>
  <c r="G23" i="96"/>
  <c r="J23" i="96" s="1"/>
  <c r="E23" i="97" s="1"/>
  <c r="E115" i="97"/>
  <c r="G115" i="96"/>
  <c r="J115" i="96" s="1"/>
  <c r="G82" i="96"/>
  <c r="J82" i="96" s="1"/>
  <c r="E82" i="97" s="1"/>
  <c r="G94" i="96"/>
  <c r="J94" i="96" s="1"/>
  <c r="E94" i="97" s="1"/>
  <c r="G108" i="95"/>
  <c r="J108" i="95" s="1"/>
  <c r="E108" i="96" s="1"/>
  <c r="E8" i="94"/>
  <c r="G8" i="93"/>
  <c r="J8" i="93" s="1"/>
  <c r="G146" i="95"/>
  <c r="J146" i="95" s="1"/>
  <c r="E146" i="96" s="1"/>
  <c r="G208" i="96"/>
  <c r="J208" i="96" s="1"/>
  <c r="E208" i="97" s="1"/>
  <c r="G210" i="96"/>
  <c r="J210" i="96" s="1"/>
  <c r="E210" i="97" s="1"/>
  <c r="E212" i="97"/>
  <c r="G212" i="96"/>
  <c r="J212" i="96" s="1"/>
  <c r="G120" i="96"/>
  <c r="J120" i="96" s="1"/>
  <c r="E120" i="97" s="1"/>
  <c r="G121" i="96"/>
  <c r="J121" i="96" s="1"/>
  <c r="E121" i="97" s="1"/>
  <c r="G188" i="96"/>
  <c r="J188" i="96" s="1"/>
  <c r="E188" i="97" s="1"/>
  <c r="G102" i="96"/>
  <c r="J102" i="96" s="1"/>
  <c r="E102" i="97" s="1"/>
  <c r="G67" i="96"/>
  <c r="J67" i="96" s="1"/>
  <c r="E67" i="97" s="1"/>
  <c r="G25" i="96"/>
  <c r="J25" i="96" s="1"/>
  <c r="E25" i="97" s="1"/>
  <c r="G193" i="96"/>
  <c r="J193" i="96" s="1"/>
  <c r="E193" i="97" s="1"/>
  <c r="E143" i="97"/>
  <c r="G143" i="96"/>
  <c r="J143" i="96" s="1"/>
  <c r="G207" i="96"/>
  <c r="J207" i="96" s="1"/>
  <c r="E207" i="97" s="1"/>
  <c r="G19" i="96"/>
  <c r="J19" i="96" s="1"/>
  <c r="E19" i="97" s="1"/>
  <c r="G83" i="96"/>
  <c r="J83" i="96" s="1"/>
  <c r="E83" i="97" s="1"/>
  <c r="E15" i="94"/>
  <c r="G15" i="93"/>
  <c r="J15" i="93" s="1"/>
  <c r="G206" i="96"/>
  <c r="J206" i="96" s="1"/>
  <c r="E206" i="97" s="1"/>
  <c r="G141" i="96"/>
  <c r="J141" i="96" s="1"/>
  <c r="E141" i="97" s="1"/>
  <c r="G75" i="96"/>
  <c r="J75" i="96" s="1"/>
  <c r="E75" i="97" s="1"/>
  <c r="G53" i="96"/>
  <c r="J53" i="96" s="1"/>
  <c r="E53" i="97" s="1"/>
  <c r="G84" i="96"/>
  <c r="J84" i="96" s="1"/>
  <c r="E84" i="97" s="1"/>
  <c r="G90" i="96"/>
  <c r="J90" i="96" s="1"/>
  <c r="E90" i="97" s="1"/>
  <c r="G88" i="96"/>
  <c r="J88" i="96" s="1"/>
  <c r="E88" i="97" s="1"/>
  <c r="G27" i="96"/>
  <c r="J27" i="96" s="1"/>
  <c r="E27" i="97" s="1"/>
  <c r="G50" i="96"/>
  <c r="J50" i="96" s="1"/>
  <c r="E50" i="97" s="1"/>
  <c r="G223" i="96"/>
  <c r="J223" i="96" s="1"/>
  <c r="E223" i="97" s="1"/>
  <c r="G145" i="96"/>
  <c r="J145" i="96" s="1"/>
  <c r="E145" i="97" s="1"/>
  <c r="G117" i="95"/>
  <c r="J117" i="95" s="1"/>
  <c r="E117" i="96" s="1"/>
  <c r="G127" i="96"/>
  <c r="J127" i="96" s="1"/>
  <c r="E127" i="97" s="1"/>
  <c r="G213" i="96"/>
  <c r="J213" i="96" s="1"/>
  <c r="E213" i="97" s="1"/>
  <c r="G217" i="95"/>
  <c r="J217" i="95" s="1"/>
  <c r="E217" i="96" s="1"/>
  <c r="G18" i="93"/>
  <c r="J18" i="93" s="1"/>
  <c r="E18" i="94" s="1"/>
  <c r="G128" i="106"/>
  <c r="J128" i="106" s="1"/>
  <c r="E128" i="107" s="1"/>
  <c r="G128" i="107" s="1"/>
  <c r="J128" i="107" s="1"/>
  <c r="G9" i="106"/>
  <c r="J9" i="106" s="1"/>
  <c r="E9" i="107" s="1"/>
  <c r="G9" i="107" s="1"/>
  <c r="J9" i="107" s="1"/>
  <c r="G91" i="96"/>
  <c r="J91" i="96" s="1"/>
  <c r="E91" i="97" s="1"/>
  <c r="G21" i="96"/>
  <c r="J21" i="96" s="1"/>
  <c r="E21" i="97" s="1"/>
  <c r="G68" i="96"/>
  <c r="J68" i="96" s="1"/>
  <c r="E68" i="97" s="1"/>
  <c r="G203" i="96"/>
  <c r="J203" i="96" s="1"/>
  <c r="E203" i="97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31" i="97" l="1"/>
  <c r="J31" i="97" s="1"/>
  <c r="E31" i="98" s="1"/>
  <c r="G52" i="97"/>
  <c r="J52" i="97" s="1"/>
  <c r="E52" i="98" s="1"/>
  <c r="G17" i="94"/>
  <c r="J17" i="94" s="1"/>
  <c r="E17" i="95" s="1"/>
  <c r="E109" i="98"/>
  <c r="G109" i="97"/>
  <c r="J109" i="97" s="1"/>
  <c r="G196" i="97"/>
  <c r="J196" i="97" s="1"/>
  <c r="E196" i="98" s="1"/>
  <c r="G209" i="97"/>
  <c r="J209" i="97" s="1"/>
  <c r="E209" i="98" s="1"/>
  <c r="G126" i="97"/>
  <c r="J126" i="97" s="1"/>
  <c r="E126" i="98" s="1"/>
  <c r="G20" i="97"/>
  <c r="J20" i="97" s="1"/>
  <c r="E20" i="98" s="1"/>
  <c r="G7" i="94"/>
  <c r="J7" i="94" s="1"/>
  <c r="E7" i="95" s="1"/>
  <c r="G66" i="97"/>
  <c r="J66" i="97" s="1"/>
  <c r="E66" i="98" s="1"/>
  <c r="G47" i="97"/>
  <c r="J47" i="97" s="1"/>
  <c r="E47" i="98" s="1"/>
  <c r="E23" i="98"/>
  <c r="G23" i="97"/>
  <c r="J23" i="97" s="1"/>
  <c r="G93" i="97"/>
  <c r="J93" i="97" s="1"/>
  <c r="E93" i="98" s="1"/>
  <c r="G41" i="97"/>
  <c r="J41" i="97" s="1"/>
  <c r="E41" i="98" s="1"/>
  <c r="G24" i="97"/>
  <c r="J24" i="97" s="1"/>
  <c r="E24" i="98" s="1"/>
  <c r="G154" i="104"/>
  <c r="J154" i="104" s="1"/>
  <c r="E154" i="105" s="1"/>
  <c r="G98" i="97"/>
  <c r="J98" i="97" s="1"/>
  <c r="E98" i="98" s="1"/>
  <c r="G43" i="97"/>
  <c r="J43" i="97" s="1"/>
  <c r="E43" i="98" s="1"/>
  <c r="G117" i="96"/>
  <c r="J117" i="96" s="1"/>
  <c r="E117" i="97" s="1"/>
  <c r="E145" i="98"/>
  <c r="G145" i="97"/>
  <c r="J145" i="97" s="1"/>
  <c r="G201" i="97"/>
  <c r="J201" i="97" s="1"/>
  <c r="E201" i="98" s="1"/>
  <c r="G214" i="97"/>
  <c r="J214" i="97" s="1"/>
  <c r="E214" i="98" s="1"/>
  <c r="G75" i="97"/>
  <c r="J75" i="97" s="1"/>
  <c r="E75" i="98" s="1"/>
  <c r="E162" i="98"/>
  <c r="G162" i="97"/>
  <c r="J162" i="97" s="1"/>
  <c r="G141" i="97"/>
  <c r="J141" i="97" s="1"/>
  <c r="E141" i="98" s="1"/>
  <c r="G108" i="96"/>
  <c r="J108" i="96" s="1"/>
  <c r="E108" i="97" s="1"/>
  <c r="G140" i="97"/>
  <c r="J140" i="97" s="1"/>
  <c r="E140" i="98" s="1"/>
  <c r="E29" i="98"/>
  <c r="G29" i="97"/>
  <c r="J29" i="97" s="1"/>
  <c r="G6" i="94"/>
  <c r="J6" i="94" s="1"/>
  <c r="E6" i="95" s="1"/>
  <c r="G92" i="97"/>
  <c r="J92" i="97" s="1"/>
  <c r="E92" i="98" s="1"/>
  <c r="G57" i="97"/>
  <c r="J57" i="97" s="1"/>
  <c r="E57" i="98" s="1"/>
  <c r="E72" i="98"/>
  <c r="G72" i="97"/>
  <c r="J72" i="97" s="1"/>
  <c r="G107" i="97"/>
  <c r="J107" i="97" s="1"/>
  <c r="E107" i="98" s="1"/>
  <c r="G123" i="97"/>
  <c r="J123" i="97" s="1"/>
  <c r="E123" i="98" s="1"/>
  <c r="G218" i="97"/>
  <c r="J218" i="97" s="1"/>
  <c r="E218" i="98" s="1"/>
  <c r="E37" i="98"/>
  <c r="G37" i="97"/>
  <c r="J37" i="97" s="1"/>
  <c r="G165" i="97"/>
  <c r="J165" i="97" s="1"/>
  <c r="E165" i="98" s="1"/>
  <c r="G146" i="96"/>
  <c r="J146" i="96" s="1"/>
  <c r="E146" i="97" s="1"/>
  <c r="G91" i="97"/>
  <c r="J91" i="97" s="1"/>
  <c r="E91" i="98" s="1"/>
  <c r="E207" i="98"/>
  <c r="G207" i="97"/>
  <c r="J207" i="97" s="1"/>
  <c r="G124" i="97"/>
  <c r="J124" i="97" s="1"/>
  <c r="E124" i="98" s="1"/>
  <c r="G106" i="97"/>
  <c r="J106" i="97" s="1"/>
  <c r="E106" i="98" s="1"/>
  <c r="G223" i="97"/>
  <c r="J223" i="97" s="1"/>
  <c r="E223" i="98" s="1"/>
  <c r="E121" i="98"/>
  <c r="G121" i="97"/>
  <c r="J121" i="97" s="1"/>
  <c r="G33" i="97"/>
  <c r="J33" i="97" s="1"/>
  <c r="E33" i="98" s="1"/>
  <c r="G221" i="97"/>
  <c r="J221" i="97" s="1"/>
  <c r="E221" i="98" s="1"/>
  <c r="G151" i="97"/>
  <c r="J151" i="97" s="1"/>
  <c r="E151" i="98" s="1"/>
  <c r="G78" i="97"/>
  <c r="J78" i="97" s="1"/>
  <c r="E78" i="98" s="1"/>
  <c r="G50" i="97"/>
  <c r="J50" i="97" s="1"/>
  <c r="E50" i="98" s="1"/>
  <c r="G120" i="97"/>
  <c r="J120" i="97" s="1"/>
  <c r="E120" i="98" s="1"/>
  <c r="G18" i="94"/>
  <c r="J18" i="94" s="1"/>
  <c r="E18" i="95" s="1"/>
  <c r="E27" i="98"/>
  <c r="G27" i="97"/>
  <c r="J27" i="97" s="1"/>
  <c r="G206" i="97"/>
  <c r="J206" i="97" s="1"/>
  <c r="E206" i="98" s="1"/>
  <c r="G193" i="97"/>
  <c r="J193" i="97" s="1"/>
  <c r="E193" i="98" s="1"/>
  <c r="G94" i="97"/>
  <c r="J94" i="97" s="1"/>
  <c r="E94" i="98" s="1"/>
  <c r="G70" i="104"/>
  <c r="J70" i="104" s="1"/>
  <c r="E70" i="105" s="1"/>
  <c r="G61" i="97"/>
  <c r="J61" i="97" s="1"/>
  <c r="E61" i="98" s="1"/>
  <c r="G135" i="97"/>
  <c r="J135" i="97" s="1"/>
  <c r="E135" i="98" s="1"/>
  <c r="G220" i="97"/>
  <c r="J220" i="97" s="1"/>
  <c r="E220" i="98" s="1"/>
  <c r="G39" i="97"/>
  <c r="J39" i="97" s="1"/>
  <c r="E39" i="98" s="1"/>
  <c r="G104" i="97"/>
  <c r="J104" i="97" s="1"/>
  <c r="E104" i="98" s="1"/>
  <c r="G211" i="97"/>
  <c r="J211" i="97" s="1"/>
  <c r="E211" i="98" s="1"/>
  <c r="G40" i="97"/>
  <c r="J40" i="97" s="1"/>
  <c r="E40" i="98" s="1"/>
  <c r="G77" i="97"/>
  <c r="J77" i="97" s="1"/>
  <c r="E77" i="98" s="1"/>
  <c r="G60" i="97"/>
  <c r="J60" i="97" s="1"/>
  <c r="E60" i="98" s="1"/>
  <c r="G51" i="97"/>
  <c r="J51" i="97" s="1"/>
  <c r="E51" i="98" s="1"/>
  <c r="G69" i="104"/>
  <c r="J69" i="104" s="1"/>
  <c r="E69" i="105" s="1"/>
  <c r="G21" i="97"/>
  <c r="J21" i="97" s="1"/>
  <c r="E21" i="98" s="1"/>
  <c r="G14" i="94"/>
  <c r="J14" i="94" s="1"/>
  <c r="E14" i="95" s="1"/>
  <c r="G88" i="97"/>
  <c r="J88" i="97" s="1"/>
  <c r="E88" i="98" s="1"/>
  <c r="G166" i="97"/>
  <c r="J166" i="97" s="1"/>
  <c r="E166" i="98" s="1"/>
  <c r="G105" i="96"/>
  <c r="J105" i="96" s="1"/>
  <c r="E105" i="97" s="1"/>
  <c r="G147" i="97"/>
  <c r="J147" i="97" s="1"/>
  <c r="E147" i="98" s="1"/>
  <c r="G22" i="97"/>
  <c r="J22" i="97" s="1"/>
  <c r="E22" i="98" s="1"/>
  <c r="G28" i="97"/>
  <c r="J28" i="97" s="1"/>
  <c r="E28" i="98" s="1"/>
  <c r="G216" i="97"/>
  <c r="J216" i="97" s="1"/>
  <c r="E216" i="98" s="1"/>
  <c r="G219" i="97"/>
  <c r="J219" i="97" s="1"/>
  <c r="E219" i="98" s="1"/>
  <c r="G122" i="97"/>
  <c r="J122" i="97" s="1"/>
  <c r="E122" i="98" s="1"/>
  <c r="G76" i="97"/>
  <c r="J76" i="97" s="1"/>
  <c r="E76" i="98" s="1"/>
  <c r="G152" i="97"/>
  <c r="J152" i="97" s="1"/>
  <c r="E152" i="98" s="1"/>
  <c r="G30" i="97"/>
  <c r="J30" i="97" s="1"/>
  <c r="E30" i="98" s="1"/>
  <c r="G45" i="97"/>
  <c r="J45" i="97" s="1"/>
  <c r="E45" i="98" s="1"/>
  <c r="G90" i="97"/>
  <c r="J90" i="97" s="1"/>
  <c r="E90" i="98" s="1"/>
  <c r="G148" i="97"/>
  <c r="J148" i="97" s="1"/>
  <c r="E148" i="98" s="1"/>
  <c r="G125" i="97"/>
  <c r="J125" i="97" s="1"/>
  <c r="E125" i="98" s="1"/>
  <c r="G97" i="97"/>
  <c r="J97" i="97" s="1"/>
  <c r="E97" i="98" s="1"/>
  <c r="G89" i="96"/>
  <c r="J89" i="96" s="1"/>
  <c r="E89" i="97" s="1"/>
  <c r="G224" i="97"/>
  <c r="J224" i="97" s="1"/>
  <c r="E224" i="98" s="1"/>
  <c r="G13" i="94"/>
  <c r="J13" i="94" s="1"/>
  <c r="E13" i="95" s="1"/>
  <c r="G46" i="97"/>
  <c r="J46" i="97" s="1"/>
  <c r="E46" i="98" s="1"/>
  <c r="G149" i="97"/>
  <c r="J149" i="97" s="1"/>
  <c r="E149" i="98" s="1"/>
  <c r="G163" i="97"/>
  <c r="J163" i="97" s="1"/>
  <c r="E163" i="98" s="1"/>
  <c r="G118" i="95"/>
  <c r="J118" i="95" s="1"/>
  <c r="E118" i="96" s="1"/>
  <c r="G19" i="97"/>
  <c r="J19" i="97" s="1"/>
  <c r="E19" i="98" s="1"/>
  <c r="G188" i="97"/>
  <c r="J188" i="97" s="1"/>
  <c r="E188" i="98" s="1"/>
  <c r="G222" i="97"/>
  <c r="J222" i="97" s="1"/>
  <c r="E222" i="98" s="1"/>
  <c r="G217" i="96"/>
  <c r="J217" i="96" s="1"/>
  <c r="E217" i="97" s="1"/>
  <c r="G25" i="97"/>
  <c r="J25" i="97" s="1"/>
  <c r="E25" i="98" s="1"/>
  <c r="G82" i="97"/>
  <c r="J82" i="97" s="1"/>
  <c r="E82" i="98" s="1"/>
  <c r="G203" i="97"/>
  <c r="J203" i="97" s="1"/>
  <c r="E203" i="98" s="1"/>
  <c r="G213" i="97"/>
  <c r="J213" i="97" s="1"/>
  <c r="E213" i="98" s="1"/>
  <c r="G67" i="97"/>
  <c r="J67" i="97" s="1"/>
  <c r="E67" i="98" s="1"/>
  <c r="G210" i="97"/>
  <c r="J210" i="97" s="1"/>
  <c r="E210" i="98" s="1"/>
  <c r="G159" i="97"/>
  <c r="J159" i="97" s="1"/>
  <c r="E159" i="98" s="1"/>
  <c r="G158" i="97"/>
  <c r="J158" i="97" s="1"/>
  <c r="E158" i="98" s="1"/>
  <c r="G68" i="97"/>
  <c r="J68" i="97" s="1"/>
  <c r="E68" i="98" s="1"/>
  <c r="G127" i="97"/>
  <c r="J127" i="97" s="1"/>
  <c r="E127" i="98" s="1"/>
  <c r="G84" i="97"/>
  <c r="J84" i="97" s="1"/>
  <c r="E84" i="98" s="1"/>
  <c r="G83" i="97"/>
  <c r="J83" i="97" s="1"/>
  <c r="E83" i="98" s="1"/>
  <c r="G208" i="97"/>
  <c r="J208" i="97" s="1"/>
  <c r="E208" i="98" s="1"/>
  <c r="G48" i="97"/>
  <c r="J48" i="97" s="1"/>
  <c r="E48" i="98" s="1"/>
  <c r="G142" i="96"/>
  <c r="J142" i="96" s="1"/>
  <c r="E142" i="97" s="1"/>
  <c r="G103" i="97"/>
  <c r="J103" i="97" s="1"/>
  <c r="E103" i="98" s="1"/>
  <c r="G36" i="97"/>
  <c r="J36" i="97" s="1"/>
  <c r="E36" i="98" s="1"/>
  <c r="G101" i="97"/>
  <c r="J101" i="97" s="1"/>
  <c r="E101" i="98" s="1"/>
  <c r="G85" i="97"/>
  <c r="J85" i="97" s="1"/>
  <c r="E85" i="98" s="1"/>
  <c r="G225" i="98"/>
  <c r="J225" i="98" s="1"/>
  <c r="E225" i="99" s="1"/>
  <c r="G58" i="97"/>
  <c r="J58" i="97" s="1"/>
  <c r="E58" i="98" s="1"/>
  <c r="G42" i="97"/>
  <c r="J42" i="97" s="1"/>
  <c r="E42" i="98" s="1"/>
  <c r="G200" i="97"/>
  <c r="J200" i="97" s="1"/>
  <c r="E200" i="98" s="1"/>
  <c r="G64" i="97"/>
  <c r="J64" i="97" s="1"/>
  <c r="E64" i="98" s="1"/>
  <c r="G153" i="97"/>
  <c r="J153" i="97" s="1"/>
  <c r="E153" i="98" s="1"/>
  <c r="G15" i="94"/>
  <c r="J15" i="94" s="1"/>
  <c r="E15" i="95" s="1"/>
  <c r="G143" i="97"/>
  <c r="J143" i="97" s="1"/>
  <c r="E143" i="98" s="1"/>
  <c r="G102" i="97"/>
  <c r="J102" i="97" s="1"/>
  <c r="E102" i="98" s="1"/>
  <c r="G212" i="97"/>
  <c r="J212" i="97" s="1"/>
  <c r="E212" i="98" s="1"/>
  <c r="G8" i="94"/>
  <c r="J8" i="94" s="1"/>
  <c r="E8" i="95" s="1"/>
  <c r="G115" i="97"/>
  <c r="J115" i="97" s="1"/>
  <c r="E115" i="98" s="1"/>
  <c r="G119" i="97"/>
  <c r="J119" i="97" s="1"/>
  <c r="E119" i="98" s="1"/>
  <c r="G86" i="97"/>
  <c r="J86" i="97" s="1"/>
  <c r="E86" i="98" s="1"/>
  <c r="G187" i="95"/>
  <c r="J187" i="95" s="1"/>
  <c r="E187" i="96" s="1"/>
  <c r="G139" i="97"/>
  <c r="J139" i="97" s="1"/>
  <c r="E139" i="98" s="1"/>
  <c r="G26" i="97"/>
  <c r="J26" i="97" s="1"/>
  <c r="E26" i="98" s="1"/>
  <c r="G32" i="97"/>
  <c r="J32" i="97" s="1"/>
  <c r="E32" i="98" s="1"/>
  <c r="G144" i="97"/>
  <c r="J144" i="97" s="1"/>
  <c r="E144" i="98" s="1"/>
  <c r="G34" i="97"/>
  <c r="J34" i="97" s="1"/>
  <c r="E34" i="98" s="1"/>
  <c r="G164" i="97"/>
  <c r="J164" i="97" s="1"/>
  <c r="E164" i="98" s="1"/>
  <c r="G116" i="95"/>
  <c r="J116" i="95" s="1"/>
  <c r="E116" i="96" s="1"/>
  <c r="G65" i="97"/>
  <c r="J65" i="97" s="1"/>
  <c r="E65" i="98" s="1"/>
  <c r="G56" i="97"/>
  <c r="J56" i="97" s="1"/>
  <c r="E56" i="98" s="1"/>
  <c r="G194" i="96"/>
  <c r="J194" i="96" s="1"/>
  <c r="E194" i="97" s="1"/>
  <c r="G79" i="97"/>
  <c r="J79" i="97" s="1"/>
  <c r="E79" i="98" s="1"/>
  <c r="G71" i="97"/>
  <c r="J71" i="97" s="1"/>
  <c r="E71" i="98" s="1"/>
  <c r="G198" i="97"/>
  <c r="J198" i="97" s="1"/>
  <c r="E198" i="98" s="1"/>
  <c r="G16" i="94"/>
  <c r="J16" i="94" s="1"/>
  <c r="E16" i="95" s="1"/>
  <c r="G63" i="97"/>
  <c r="J63" i="97" s="1"/>
  <c r="E63" i="98" s="1"/>
  <c r="G197" i="97"/>
  <c r="J197" i="97" s="1"/>
  <c r="E197" i="98" s="1"/>
  <c r="G54" i="97"/>
  <c r="J54" i="97" s="1"/>
  <c r="E54" i="98" s="1"/>
  <c r="G73" i="97"/>
  <c r="J73" i="97" s="1"/>
  <c r="E73" i="98" s="1"/>
  <c r="G215" i="97"/>
  <c r="J215" i="97" s="1"/>
  <c r="E215" i="98" s="1"/>
  <c r="G195" i="97"/>
  <c r="J195" i="97" s="1"/>
  <c r="E195" i="98" s="1"/>
  <c r="G96" i="97"/>
  <c r="J96" i="97" s="1"/>
  <c r="E96" i="98" s="1"/>
  <c r="G55" i="97"/>
  <c r="J55" i="97" s="1"/>
  <c r="E55" i="98" s="1"/>
  <c r="G49" i="97"/>
  <c r="J49" i="97" s="1"/>
  <c r="E49" i="98" s="1"/>
  <c r="G53" i="97"/>
  <c r="J53" i="97" s="1"/>
  <c r="E53" i="98" s="1"/>
  <c r="G5" i="74"/>
  <c r="J5" i="74" s="1"/>
  <c r="G36" i="98" l="1"/>
  <c r="J36" i="98" s="1"/>
  <c r="E36" i="99" s="1"/>
  <c r="E25" i="99"/>
  <c r="G25" i="98"/>
  <c r="J25" i="98" s="1"/>
  <c r="G53" i="98"/>
  <c r="J53" i="98" s="1"/>
  <c r="E53" i="99" s="1"/>
  <c r="E197" i="99"/>
  <c r="G197" i="98"/>
  <c r="J197" i="98" s="1"/>
  <c r="G65" i="98"/>
  <c r="J65" i="98" s="1"/>
  <c r="E65" i="99" s="1"/>
  <c r="G187" i="96"/>
  <c r="J187" i="96" s="1"/>
  <c r="E187" i="97" s="1"/>
  <c r="G15" i="95"/>
  <c r="J15" i="95" s="1"/>
  <c r="E15" i="96" s="1"/>
  <c r="G101" i="98"/>
  <c r="J101" i="98" s="1"/>
  <c r="E101" i="99" s="1"/>
  <c r="G127" i="98"/>
  <c r="J127" i="98" s="1"/>
  <c r="E127" i="99" s="1"/>
  <c r="G82" i="98"/>
  <c r="J82" i="98" s="1"/>
  <c r="E82" i="99" s="1"/>
  <c r="G149" i="98"/>
  <c r="J149" i="98" s="1"/>
  <c r="E149" i="99" s="1"/>
  <c r="E90" i="99"/>
  <c r="G90" i="98"/>
  <c r="J90" i="98" s="1"/>
  <c r="G28" i="98"/>
  <c r="J28" i="98" s="1"/>
  <c r="E28" i="99" s="1"/>
  <c r="G69" i="105"/>
  <c r="J69" i="105" s="1"/>
  <c r="E69" i="106" s="1"/>
  <c r="G220" i="98"/>
  <c r="J220" i="98" s="1"/>
  <c r="E220" i="99" s="1"/>
  <c r="E33" i="99"/>
  <c r="G33" i="98"/>
  <c r="J33" i="98" s="1"/>
  <c r="G91" i="98"/>
  <c r="J91" i="98" s="1"/>
  <c r="E91" i="99" s="1"/>
  <c r="G108" i="97"/>
  <c r="J108" i="97" s="1"/>
  <c r="E108" i="98" s="1"/>
  <c r="G93" i="98"/>
  <c r="J93" i="98" s="1"/>
  <c r="E93" i="99" s="1"/>
  <c r="E126" i="99"/>
  <c r="G126" i="98"/>
  <c r="J126" i="98" s="1"/>
  <c r="G22" i="98"/>
  <c r="J22" i="98" s="1"/>
  <c r="E22" i="99" s="1"/>
  <c r="G18" i="95"/>
  <c r="J18" i="95" s="1"/>
  <c r="E18" i="96" s="1"/>
  <c r="G146" i="97"/>
  <c r="J146" i="97" s="1"/>
  <c r="E146" i="98" s="1"/>
  <c r="E141" i="99"/>
  <c r="G141" i="98"/>
  <c r="J141" i="98" s="1"/>
  <c r="G117" i="97"/>
  <c r="J117" i="97" s="1"/>
  <c r="E117" i="98" s="1"/>
  <c r="G209" i="98"/>
  <c r="J209" i="98" s="1"/>
  <c r="E209" i="99" s="1"/>
  <c r="G63" i="98"/>
  <c r="J63" i="98" s="1"/>
  <c r="E63" i="99" s="1"/>
  <c r="E119" i="99"/>
  <c r="G119" i="98"/>
  <c r="J119" i="98" s="1"/>
  <c r="G13" i="95"/>
  <c r="J13" i="95" s="1"/>
  <c r="E13" i="96" s="1"/>
  <c r="G30" i="98"/>
  <c r="J30" i="98" s="1"/>
  <c r="E30" i="99" s="1"/>
  <c r="G147" i="98"/>
  <c r="J147" i="98" s="1"/>
  <c r="E147" i="99" s="1"/>
  <c r="E60" i="99"/>
  <c r="G60" i="98"/>
  <c r="J60" i="98" s="1"/>
  <c r="G61" i="98"/>
  <c r="J61" i="98" s="1"/>
  <c r="E61" i="99" s="1"/>
  <c r="G120" i="98"/>
  <c r="J120" i="98" s="1"/>
  <c r="E120" i="99" s="1"/>
  <c r="G165" i="98"/>
  <c r="J165" i="98" s="1"/>
  <c r="E165" i="99" s="1"/>
  <c r="G57" i="98"/>
  <c r="J57" i="98" s="1"/>
  <c r="E57" i="99" s="1"/>
  <c r="G43" i="98"/>
  <c r="J43" i="98" s="1"/>
  <c r="E43" i="99" s="1"/>
  <c r="G196" i="98"/>
  <c r="J196" i="98" s="1"/>
  <c r="E196" i="99" s="1"/>
  <c r="G153" i="98"/>
  <c r="J153" i="98" s="1"/>
  <c r="E153" i="99" s="1"/>
  <c r="G135" i="98"/>
  <c r="J135" i="98" s="1"/>
  <c r="E135" i="99" s="1"/>
  <c r="G64" i="98"/>
  <c r="J64" i="98" s="1"/>
  <c r="E64" i="99" s="1"/>
  <c r="G158" i="98"/>
  <c r="J158" i="98" s="1"/>
  <c r="E158" i="99" s="1"/>
  <c r="G96" i="98"/>
  <c r="J96" i="98" s="1"/>
  <c r="E96" i="99" s="1"/>
  <c r="G115" i="98"/>
  <c r="J115" i="98" s="1"/>
  <c r="E115" i="99" s="1"/>
  <c r="G142" i="97"/>
  <c r="J142" i="97" s="1"/>
  <c r="E142" i="98" s="1"/>
  <c r="G159" i="98"/>
  <c r="J159" i="98" s="1"/>
  <c r="E159" i="99" s="1"/>
  <c r="G222" i="98"/>
  <c r="J222" i="98" s="1"/>
  <c r="E222" i="99" s="1"/>
  <c r="G224" i="98"/>
  <c r="J224" i="98" s="1"/>
  <c r="E224" i="99" s="1"/>
  <c r="G152" i="98"/>
  <c r="J152" i="98" s="1"/>
  <c r="E152" i="99" s="1"/>
  <c r="G105" i="97"/>
  <c r="J105" i="97" s="1"/>
  <c r="E105" i="98" s="1"/>
  <c r="G77" i="98"/>
  <c r="J77" i="98" s="1"/>
  <c r="E77" i="99" s="1"/>
  <c r="G70" i="105"/>
  <c r="J70" i="105" s="1"/>
  <c r="E70" i="106" s="1"/>
  <c r="G50" i="98"/>
  <c r="J50" i="98" s="1"/>
  <c r="E50" i="99" s="1"/>
  <c r="G223" i="98"/>
  <c r="J223" i="98" s="1"/>
  <c r="E223" i="99" s="1"/>
  <c r="G92" i="98"/>
  <c r="J92" i="98" s="1"/>
  <c r="E92" i="99" s="1"/>
  <c r="G98" i="98"/>
  <c r="J98" i="98" s="1"/>
  <c r="E98" i="99" s="1"/>
  <c r="G47" i="98"/>
  <c r="J47" i="98" s="1"/>
  <c r="E47" i="99" s="1"/>
  <c r="G86" i="98"/>
  <c r="J86" i="98" s="1"/>
  <c r="E86" i="99" s="1"/>
  <c r="G46" i="98"/>
  <c r="J46" i="98" s="1"/>
  <c r="E46" i="99" s="1"/>
  <c r="G16" i="95"/>
  <c r="J16" i="95" s="1"/>
  <c r="E16" i="96" s="1"/>
  <c r="G103" i="98"/>
  <c r="J103" i="98" s="1"/>
  <c r="E103" i="99" s="1"/>
  <c r="G217" i="97"/>
  <c r="J217" i="97" s="1"/>
  <c r="E217" i="98" s="1"/>
  <c r="G198" i="98"/>
  <c r="J198" i="98" s="1"/>
  <c r="E198" i="99" s="1"/>
  <c r="G34" i="98"/>
  <c r="J34" i="98" s="1"/>
  <c r="E34" i="99" s="1"/>
  <c r="G200" i="98"/>
  <c r="J200" i="98" s="1"/>
  <c r="E200" i="99" s="1"/>
  <c r="G195" i="98"/>
  <c r="J195" i="98" s="1"/>
  <c r="E195" i="99" s="1"/>
  <c r="G71" i="98"/>
  <c r="J71" i="98" s="1"/>
  <c r="E71" i="99" s="1"/>
  <c r="G144" i="98"/>
  <c r="J144" i="98" s="1"/>
  <c r="E144" i="99" s="1"/>
  <c r="G8" i="95"/>
  <c r="J8" i="95" s="1"/>
  <c r="E8" i="96" s="1"/>
  <c r="G42" i="98"/>
  <c r="J42" i="98" s="1"/>
  <c r="E42" i="99" s="1"/>
  <c r="G48" i="98"/>
  <c r="J48" i="98" s="1"/>
  <c r="E48" i="99" s="1"/>
  <c r="G210" i="98"/>
  <c r="J210" i="98" s="1"/>
  <c r="E210" i="99" s="1"/>
  <c r="G188" i="98"/>
  <c r="J188" i="98" s="1"/>
  <c r="E188" i="99" s="1"/>
  <c r="G89" i="97"/>
  <c r="J89" i="97" s="1"/>
  <c r="E89" i="98" s="1"/>
  <c r="G76" i="98"/>
  <c r="J76" i="98" s="1"/>
  <c r="E76" i="99" s="1"/>
  <c r="G166" i="98"/>
  <c r="J166" i="98" s="1"/>
  <c r="E166" i="99" s="1"/>
  <c r="G40" i="98"/>
  <c r="J40" i="98" s="1"/>
  <c r="E40" i="99" s="1"/>
  <c r="G94" i="98"/>
  <c r="J94" i="98" s="1"/>
  <c r="E94" i="99" s="1"/>
  <c r="G106" i="98"/>
  <c r="J106" i="98" s="1"/>
  <c r="E106" i="99" s="1"/>
  <c r="G6" i="95"/>
  <c r="J6" i="95" s="1"/>
  <c r="E6" i="96" s="1"/>
  <c r="G75" i="98"/>
  <c r="J75" i="98" s="1"/>
  <c r="E75" i="99" s="1"/>
  <c r="G66" i="98"/>
  <c r="J66" i="98" s="1"/>
  <c r="E66" i="99" s="1"/>
  <c r="G49" i="98"/>
  <c r="J49" i="98" s="1"/>
  <c r="E49" i="99" s="1"/>
  <c r="G45" i="98"/>
  <c r="J45" i="98" s="1"/>
  <c r="E45" i="99" s="1"/>
  <c r="G212" i="98"/>
  <c r="J212" i="98" s="1"/>
  <c r="E212" i="99" s="1"/>
  <c r="G208" i="98"/>
  <c r="J208" i="98" s="1"/>
  <c r="E208" i="99" s="1"/>
  <c r="G67" i="98"/>
  <c r="J67" i="98" s="1"/>
  <c r="E67" i="99" s="1"/>
  <c r="G19" i="98"/>
  <c r="J19" i="98" s="1"/>
  <c r="E19" i="99" s="1"/>
  <c r="G97" i="98"/>
  <c r="J97" i="98" s="1"/>
  <c r="E97" i="99" s="1"/>
  <c r="G122" i="98"/>
  <c r="J122" i="98" s="1"/>
  <c r="E122" i="99" s="1"/>
  <c r="G88" i="98"/>
  <c r="J88" i="98" s="1"/>
  <c r="E88" i="99" s="1"/>
  <c r="G211" i="98"/>
  <c r="J211" i="98" s="1"/>
  <c r="E211" i="99" s="1"/>
  <c r="G193" i="98"/>
  <c r="J193" i="98" s="1"/>
  <c r="E193" i="99" s="1"/>
  <c r="G124" i="98"/>
  <c r="J124" i="98" s="1"/>
  <c r="E124" i="99" s="1"/>
  <c r="G218" i="98"/>
  <c r="J218" i="98" s="1"/>
  <c r="E218" i="99" s="1"/>
  <c r="G214" i="98"/>
  <c r="J214" i="98" s="1"/>
  <c r="E214" i="99" s="1"/>
  <c r="G7" i="95"/>
  <c r="J7" i="95" s="1"/>
  <c r="E7" i="96" s="1"/>
  <c r="G17" i="95"/>
  <c r="J17" i="95" s="1"/>
  <c r="E17" i="96" s="1"/>
  <c r="G51" i="98"/>
  <c r="J51" i="98" s="1"/>
  <c r="E51" i="99" s="1"/>
  <c r="G215" i="98"/>
  <c r="J215" i="98" s="1"/>
  <c r="E215" i="99" s="1"/>
  <c r="G32" i="98"/>
  <c r="J32" i="98" s="1"/>
  <c r="E32" i="99" s="1"/>
  <c r="G102" i="98"/>
  <c r="J102" i="98" s="1"/>
  <c r="E102" i="99" s="1"/>
  <c r="G213" i="98"/>
  <c r="J213" i="98" s="1"/>
  <c r="E213" i="99" s="1"/>
  <c r="G125" i="98"/>
  <c r="J125" i="98" s="1"/>
  <c r="E125" i="99" s="1"/>
  <c r="G219" i="98"/>
  <c r="J219" i="98" s="1"/>
  <c r="E219" i="99" s="1"/>
  <c r="G14" i="95"/>
  <c r="J14" i="95" s="1"/>
  <c r="E14" i="96" s="1"/>
  <c r="G104" i="98"/>
  <c r="J104" i="98" s="1"/>
  <c r="E104" i="99" s="1"/>
  <c r="G206" i="98"/>
  <c r="J206" i="98" s="1"/>
  <c r="E206" i="99" s="1"/>
  <c r="G151" i="98"/>
  <c r="J151" i="98" s="1"/>
  <c r="E151" i="99" s="1"/>
  <c r="G123" i="98"/>
  <c r="J123" i="98" s="1"/>
  <c r="E123" i="99" s="1"/>
  <c r="G201" i="98"/>
  <c r="J201" i="98" s="1"/>
  <c r="E201" i="99" s="1"/>
  <c r="G24" i="98"/>
  <c r="J24" i="98" s="1"/>
  <c r="E24" i="99" s="1"/>
  <c r="G52" i="98"/>
  <c r="J52" i="98" s="1"/>
  <c r="E52" i="99" s="1"/>
  <c r="G116" i="96"/>
  <c r="J116" i="96" s="1"/>
  <c r="E116" i="97" s="1"/>
  <c r="G68" i="98"/>
  <c r="J68" i="98" s="1"/>
  <c r="E68" i="99" s="1"/>
  <c r="G55" i="98"/>
  <c r="J55" i="98" s="1"/>
  <c r="E55" i="99" s="1"/>
  <c r="G164" i="98"/>
  <c r="J164" i="98" s="1"/>
  <c r="E164" i="99" s="1"/>
  <c r="G79" i="98"/>
  <c r="J79" i="98" s="1"/>
  <c r="E79" i="99" s="1"/>
  <c r="G58" i="98"/>
  <c r="J58" i="98" s="1"/>
  <c r="E58" i="99" s="1"/>
  <c r="G73" i="98"/>
  <c r="J73" i="98" s="1"/>
  <c r="E73" i="99" s="1"/>
  <c r="G194" i="97"/>
  <c r="J194" i="97" s="1"/>
  <c r="E194" i="98" s="1"/>
  <c r="G26" i="98"/>
  <c r="J26" i="98" s="1"/>
  <c r="E26" i="99" s="1"/>
  <c r="G225" i="99"/>
  <c r="J225" i="99" s="1"/>
  <c r="E225" i="100" s="1"/>
  <c r="G83" i="98"/>
  <c r="J83" i="98" s="1"/>
  <c r="E83" i="99" s="1"/>
  <c r="G118" i="96"/>
  <c r="J118" i="96" s="1"/>
  <c r="G54" i="98"/>
  <c r="J54" i="98" s="1"/>
  <c r="E54" i="99" s="1"/>
  <c r="G56" i="98"/>
  <c r="J56" i="98" s="1"/>
  <c r="E56" i="99" s="1"/>
  <c r="G139" i="98"/>
  <c r="J139" i="98" s="1"/>
  <c r="E139" i="99" s="1"/>
  <c r="G143" i="98"/>
  <c r="J143" i="98" s="1"/>
  <c r="E143" i="99" s="1"/>
  <c r="G85" i="98"/>
  <c r="J85" i="98" s="1"/>
  <c r="E85" i="99" s="1"/>
  <c r="G84" i="98"/>
  <c r="J84" i="98" s="1"/>
  <c r="E84" i="99" s="1"/>
  <c r="G203" i="98"/>
  <c r="J203" i="98" s="1"/>
  <c r="E203" i="99" s="1"/>
  <c r="G163" i="98"/>
  <c r="J163" i="98" s="1"/>
  <c r="E163" i="99" s="1"/>
  <c r="G148" i="98"/>
  <c r="J148" i="98" s="1"/>
  <c r="E148" i="99" s="1"/>
  <c r="G216" i="98"/>
  <c r="J216" i="98" s="1"/>
  <c r="E216" i="99" s="1"/>
  <c r="G21" i="98"/>
  <c r="J21" i="98" s="1"/>
  <c r="E21" i="99" s="1"/>
  <c r="G39" i="98"/>
  <c r="J39" i="98" s="1"/>
  <c r="E39" i="99" s="1"/>
  <c r="G221" i="98"/>
  <c r="J221" i="98" s="1"/>
  <c r="E221" i="99" s="1"/>
  <c r="G107" i="98"/>
  <c r="J107" i="98" s="1"/>
  <c r="E107" i="99" s="1"/>
  <c r="G140" i="98"/>
  <c r="J140" i="98" s="1"/>
  <c r="E140" i="99" s="1"/>
  <c r="G41" i="98"/>
  <c r="J41" i="98" s="1"/>
  <c r="E41" i="99" s="1"/>
  <c r="G31" i="98"/>
  <c r="J31" i="98" s="1"/>
  <c r="E31" i="99" s="1"/>
  <c r="G27" i="98"/>
  <c r="J27" i="98" s="1"/>
  <c r="E27" i="99" s="1"/>
  <c r="G78" i="98"/>
  <c r="J78" i="98" s="1"/>
  <c r="E78" i="99" s="1"/>
  <c r="G121" i="98"/>
  <c r="J121" i="98" s="1"/>
  <c r="E121" i="99" s="1"/>
  <c r="G207" i="98"/>
  <c r="J207" i="98" s="1"/>
  <c r="E207" i="99" s="1"/>
  <c r="G37" i="98"/>
  <c r="J37" i="98" s="1"/>
  <c r="E37" i="99" s="1"/>
  <c r="G72" i="98"/>
  <c r="J72" i="98" s="1"/>
  <c r="E72" i="99" s="1"/>
  <c r="G29" i="98"/>
  <c r="J29" i="98" s="1"/>
  <c r="E29" i="99" s="1"/>
  <c r="G162" i="98"/>
  <c r="J162" i="98" s="1"/>
  <c r="E162" i="99" s="1"/>
  <c r="G145" i="98"/>
  <c r="J145" i="98" s="1"/>
  <c r="E145" i="99" s="1"/>
  <c r="G154" i="105"/>
  <c r="J154" i="105" s="1"/>
  <c r="E154" i="106" s="1"/>
  <c r="G23" i="98"/>
  <c r="J23" i="98" s="1"/>
  <c r="E23" i="99" s="1"/>
  <c r="G20" i="98"/>
  <c r="J20" i="98" s="1"/>
  <c r="E20" i="99" s="1"/>
  <c r="G109" i="98"/>
  <c r="J109" i="98" s="1"/>
  <c r="E109" i="99" s="1"/>
  <c r="E5" i="77"/>
  <c r="G5" i="77" s="1"/>
  <c r="J5" i="77" s="1"/>
  <c r="E5" i="78" s="1"/>
  <c r="G5" i="78" s="1"/>
  <c r="J5" i="78" s="1"/>
  <c r="E5" i="79" s="1"/>
  <c r="G5" i="79" s="1"/>
  <c r="J5" i="79" s="1"/>
  <c r="E5" i="80" s="1"/>
  <c r="G5" i="80" s="1"/>
  <c r="J5" i="80" s="1"/>
  <c r="E5" i="81" s="1"/>
  <c r="G5" i="81" s="1"/>
  <c r="J5" i="81" s="1"/>
  <c r="E5" i="82" s="1"/>
  <c r="G5" i="82" s="1"/>
  <c r="J5" i="82" s="1"/>
  <c r="E5" i="83" s="1"/>
  <c r="G5" i="83" s="1"/>
  <c r="J5" i="83" s="1"/>
  <c r="E5" i="84" s="1"/>
  <c r="G5" i="84" s="1"/>
  <c r="J5" i="84" s="1"/>
  <c r="E5" i="85" s="1"/>
  <c r="G5" i="85" s="1"/>
  <c r="J5" i="85" s="1"/>
  <c r="E5" i="86" s="1"/>
  <c r="G5" i="86" s="1"/>
  <c r="J5" i="86" s="1"/>
  <c r="E5" i="87" s="1"/>
  <c r="G5" i="87" s="1"/>
  <c r="J5" i="87" s="1"/>
  <c r="E5" i="88" s="1"/>
  <c r="G5" i="88" s="1"/>
  <c r="J5" i="88" s="1"/>
  <c r="E5" i="89" s="1"/>
  <c r="G5" i="89" s="1"/>
  <c r="J5" i="89" s="1"/>
  <c r="E5" i="90" s="1"/>
  <c r="G5" i="90" s="1"/>
  <c r="J5" i="90" s="1"/>
  <c r="E5" i="91" s="1"/>
  <c r="G5" i="91" s="1"/>
  <c r="J5" i="91" s="1"/>
  <c r="E5" i="92" s="1"/>
  <c r="G5" i="92" s="1"/>
  <c r="J5" i="92" s="1"/>
  <c r="E5" i="93" s="1"/>
  <c r="G5" i="93" s="1"/>
  <c r="J5" i="93" s="1"/>
  <c r="E5" i="94" s="1"/>
  <c r="G5" i="94" s="1"/>
  <c r="J5" i="94" s="1"/>
  <c r="E5" i="95" s="1"/>
  <c r="G5" i="95" s="1"/>
  <c r="J5" i="95" s="1"/>
  <c r="E5" i="96" s="1"/>
  <c r="G5" i="96" s="1"/>
  <c r="J5" i="96" s="1"/>
  <c r="E5" i="97" s="1"/>
  <c r="E5" i="8"/>
  <c r="J181" i="8"/>
  <c r="G79" i="99" l="1"/>
  <c r="J79" i="99" s="1"/>
  <c r="E79" i="100" s="1"/>
  <c r="G102" i="99"/>
  <c r="J102" i="99" s="1"/>
  <c r="E102" i="100" s="1"/>
  <c r="G145" i="99"/>
  <c r="J145" i="99" s="1"/>
  <c r="E145" i="100" s="1"/>
  <c r="E27" i="100"/>
  <c r="G27" i="99"/>
  <c r="J27" i="99" s="1"/>
  <c r="G216" i="99"/>
  <c r="J216" i="99" s="1"/>
  <c r="E216" i="100" s="1"/>
  <c r="G56" i="99"/>
  <c r="J56" i="99" s="1"/>
  <c r="E56" i="100" s="1"/>
  <c r="G58" i="99"/>
  <c r="J58" i="99" s="1"/>
  <c r="E58" i="100" s="1"/>
  <c r="E201" i="100"/>
  <c r="G201" i="99"/>
  <c r="J201" i="99" s="1"/>
  <c r="G213" i="99"/>
  <c r="J213" i="99" s="1"/>
  <c r="E213" i="100" s="1"/>
  <c r="G218" i="99"/>
  <c r="J218" i="99" s="1"/>
  <c r="E218" i="100" s="1"/>
  <c r="G67" i="99"/>
  <c r="J67" i="99" s="1"/>
  <c r="E67" i="100" s="1"/>
  <c r="E106" i="100"/>
  <c r="G106" i="99"/>
  <c r="J106" i="99" s="1"/>
  <c r="G48" i="99"/>
  <c r="J48" i="99" s="1"/>
  <c r="E48" i="100" s="1"/>
  <c r="G198" i="99"/>
  <c r="J198" i="99" s="1"/>
  <c r="E198" i="100" s="1"/>
  <c r="G92" i="99"/>
  <c r="J92" i="99" s="1"/>
  <c r="E92" i="100" s="1"/>
  <c r="E222" i="100"/>
  <c r="G222" i="99"/>
  <c r="J222" i="99" s="1"/>
  <c r="G153" i="99"/>
  <c r="J153" i="99" s="1"/>
  <c r="E153" i="100" s="1"/>
  <c r="G117" i="98"/>
  <c r="J117" i="98" s="1"/>
  <c r="E117" i="99" s="1"/>
  <c r="G93" i="99"/>
  <c r="J93" i="99" s="1"/>
  <c r="E93" i="100" s="1"/>
  <c r="E187" i="98"/>
  <c r="G187" i="97"/>
  <c r="J187" i="97" s="1"/>
  <c r="G94" i="99"/>
  <c r="J94" i="99" s="1"/>
  <c r="E94" i="100" s="1"/>
  <c r="G42" i="99"/>
  <c r="J42" i="99" s="1"/>
  <c r="E42" i="100" s="1"/>
  <c r="G217" i="98"/>
  <c r="J217" i="98" s="1"/>
  <c r="E217" i="99" s="1"/>
  <c r="E223" i="100"/>
  <c r="G223" i="99"/>
  <c r="J223" i="99" s="1"/>
  <c r="G159" i="99"/>
  <c r="J159" i="99" s="1"/>
  <c r="E159" i="100" s="1"/>
  <c r="G196" i="99"/>
  <c r="J196" i="99" s="1"/>
  <c r="E196" i="100" s="1"/>
  <c r="G147" i="99"/>
  <c r="J147" i="99" s="1"/>
  <c r="E147" i="100" s="1"/>
  <c r="E108" i="99"/>
  <c r="G108" i="98"/>
  <c r="J108" i="98" s="1"/>
  <c r="G65" i="99"/>
  <c r="J65" i="99" s="1"/>
  <c r="E65" i="100" s="1"/>
  <c r="G41" i="99"/>
  <c r="J41" i="99" s="1"/>
  <c r="E41" i="100" s="1"/>
  <c r="G151" i="99"/>
  <c r="J151" i="99" s="1"/>
  <c r="E151" i="100" s="1"/>
  <c r="E212" i="100"/>
  <c r="G212" i="99"/>
  <c r="J212" i="99" s="1"/>
  <c r="G40" i="99"/>
  <c r="J40" i="99" s="1"/>
  <c r="E40" i="100" s="1"/>
  <c r="G8" i="96"/>
  <c r="J8" i="96" s="1"/>
  <c r="E8" i="97" s="1"/>
  <c r="G103" i="99"/>
  <c r="J103" i="99" s="1"/>
  <c r="E103" i="100" s="1"/>
  <c r="G50" i="99"/>
  <c r="J50" i="99" s="1"/>
  <c r="E50" i="100" s="1"/>
  <c r="G142" i="98"/>
  <c r="J142" i="98" s="1"/>
  <c r="E142" i="99" s="1"/>
  <c r="G43" i="99"/>
  <c r="J43" i="99" s="1"/>
  <c r="E43" i="100" s="1"/>
  <c r="G30" i="99"/>
  <c r="J30" i="99" s="1"/>
  <c r="E30" i="100" s="1"/>
  <c r="E91" i="100"/>
  <c r="G91" i="99"/>
  <c r="J91" i="99" s="1"/>
  <c r="G149" i="99"/>
  <c r="J149" i="99" s="1"/>
  <c r="E149" i="100" s="1"/>
  <c r="G162" i="99"/>
  <c r="J162" i="99" s="1"/>
  <c r="E162" i="100" s="1"/>
  <c r="G208" i="99"/>
  <c r="J208" i="99" s="1"/>
  <c r="E208" i="100" s="1"/>
  <c r="G164" i="99"/>
  <c r="J164" i="99" s="1"/>
  <c r="E164" i="100" s="1"/>
  <c r="G32" i="99"/>
  <c r="J32" i="99" s="1"/>
  <c r="E32" i="100" s="1"/>
  <c r="G193" i="99"/>
  <c r="J193" i="99" s="1"/>
  <c r="E193" i="100" s="1"/>
  <c r="G72" i="99"/>
  <c r="J72" i="99" s="1"/>
  <c r="E72" i="100" s="1"/>
  <c r="G203" i="99"/>
  <c r="J203" i="99" s="1"/>
  <c r="E203" i="100" s="1"/>
  <c r="G55" i="99"/>
  <c r="J55" i="99" s="1"/>
  <c r="E55" i="100" s="1"/>
  <c r="G206" i="99"/>
  <c r="J206" i="99" s="1"/>
  <c r="E206" i="100" s="1"/>
  <c r="G215" i="99"/>
  <c r="J215" i="99" s="1"/>
  <c r="E215" i="100" s="1"/>
  <c r="G211" i="99"/>
  <c r="J211" i="99" s="1"/>
  <c r="E211" i="100" s="1"/>
  <c r="G45" i="99"/>
  <c r="J45" i="99" s="1"/>
  <c r="E45" i="100" s="1"/>
  <c r="G166" i="99"/>
  <c r="J166" i="99" s="1"/>
  <c r="E166" i="100" s="1"/>
  <c r="G144" i="99"/>
  <c r="J144" i="99" s="1"/>
  <c r="E144" i="100" s="1"/>
  <c r="G16" i="96"/>
  <c r="J16" i="96" s="1"/>
  <c r="E16" i="97" s="1"/>
  <c r="G70" i="106"/>
  <c r="J70" i="106" s="1"/>
  <c r="E70" i="107" s="1"/>
  <c r="G70" i="107" s="1"/>
  <c r="J70" i="107" s="1"/>
  <c r="G115" i="99"/>
  <c r="J115" i="99" s="1"/>
  <c r="E115" i="100" s="1"/>
  <c r="G57" i="99"/>
  <c r="J57" i="99" s="1"/>
  <c r="E57" i="100" s="1"/>
  <c r="G13" i="96"/>
  <c r="J13" i="96" s="1"/>
  <c r="E13" i="97" s="1"/>
  <c r="G146" i="98"/>
  <c r="J146" i="98" s="1"/>
  <c r="E146" i="99" s="1"/>
  <c r="G82" i="99"/>
  <c r="J82" i="99" s="1"/>
  <c r="E82" i="100" s="1"/>
  <c r="G54" i="99"/>
  <c r="J54" i="99" s="1"/>
  <c r="E54" i="100" s="1"/>
  <c r="G124" i="99"/>
  <c r="J124" i="99" s="1"/>
  <c r="E124" i="100" s="1"/>
  <c r="G163" i="99"/>
  <c r="J163" i="99" s="1"/>
  <c r="E163" i="100" s="1"/>
  <c r="G140" i="99"/>
  <c r="J140" i="99" s="1"/>
  <c r="E140" i="100" s="1"/>
  <c r="G83" i="99"/>
  <c r="J83" i="99" s="1"/>
  <c r="E83" i="100" s="1"/>
  <c r="G109" i="99"/>
  <c r="J109" i="99" s="1"/>
  <c r="E109" i="100" s="1"/>
  <c r="G37" i="99"/>
  <c r="J37" i="99" s="1"/>
  <c r="E37" i="100" s="1"/>
  <c r="G107" i="99"/>
  <c r="J107" i="99" s="1"/>
  <c r="E107" i="100" s="1"/>
  <c r="G84" i="99"/>
  <c r="J84" i="99" s="1"/>
  <c r="E84" i="100" s="1"/>
  <c r="G225" i="100"/>
  <c r="J225" i="100" s="1"/>
  <c r="E225" i="101" s="1"/>
  <c r="G68" i="99"/>
  <c r="J68" i="99" s="1"/>
  <c r="E68" i="100" s="1"/>
  <c r="G104" i="99"/>
  <c r="J104" i="99" s="1"/>
  <c r="E104" i="100" s="1"/>
  <c r="G51" i="99"/>
  <c r="J51" i="99" s="1"/>
  <c r="E51" i="100" s="1"/>
  <c r="G88" i="99"/>
  <c r="J88" i="99" s="1"/>
  <c r="E88" i="100" s="1"/>
  <c r="G49" i="99"/>
  <c r="J49" i="99" s="1"/>
  <c r="E49" i="100" s="1"/>
  <c r="G76" i="99"/>
  <c r="J76" i="99" s="1"/>
  <c r="E76" i="100" s="1"/>
  <c r="G71" i="99"/>
  <c r="J71" i="99" s="1"/>
  <c r="E71" i="100" s="1"/>
  <c r="G46" i="99"/>
  <c r="J46" i="99" s="1"/>
  <c r="E46" i="100" s="1"/>
  <c r="G77" i="99"/>
  <c r="J77" i="99" s="1"/>
  <c r="E77" i="100" s="1"/>
  <c r="G96" i="99"/>
  <c r="J96" i="99" s="1"/>
  <c r="E96" i="100" s="1"/>
  <c r="G165" i="99"/>
  <c r="J165" i="99" s="1"/>
  <c r="E165" i="100" s="1"/>
  <c r="G18" i="96"/>
  <c r="J18" i="96" s="1"/>
  <c r="E18" i="97" s="1"/>
  <c r="G127" i="99"/>
  <c r="J127" i="99" s="1"/>
  <c r="E127" i="100" s="1"/>
  <c r="G53" i="99"/>
  <c r="J53" i="99" s="1"/>
  <c r="E53" i="100" s="1"/>
  <c r="G31" i="99"/>
  <c r="J31" i="99" s="1"/>
  <c r="E31" i="100" s="1"/>
  <c r="G207" i="99"/>
  <c r="J207" i="99" s="1"/>
  <c r="E207" i="100" s="1"/>
  <c r="G116" i="97"/>
  <c r="J116" i="97" s="1"/>
  <c r="E116" i="98" s="1"/>
  <c r="G14" i="96"/>
  <c r="J14" i="96" s="1"/>
  <c r="E14" i="97" s="1"/>
  <c r="G17" i="96"/>
  <c r="J17" i="96" s="1"/>
  <c r="E17" i="97" s="1"/>
  <c r="G122" i="99"/>
  <c r="J122" i="99" s="1"/>
  <c r="E122" i="100" s="1"/>
  <c r="G66" i="99"/>
  <c r="J66" i="99" s="1"/>
  <c r="E66" i="100" s="1"/>
  <c r="G89" i="98"/>
  <c r="J89" i="98" s="1"/>
  <c r="E89" i="99" s="1"/>
  <c r="G195" i="99"/>
  <c r="J195" i="99" s="1"/>
  <c r="E195" i="100" s="1"/>
  <c r="G86" i="99"/>
  <c r="J86" i="99" s="1"/>
  <c r="E86" i="100" s="1"/>
  <c r="G105" i="98"/>
  <c r="J105" i="98" s="1"/>
  <c r="E105" i="99" s="1"/>
  <c r="G158" i="99"/>
  <c r="J158" i="99" s="1"/>
  <c r="E158" i="100" s="1"/>
  <c r="G120" i="99"/>
  <c r="J120" i="99" s="1"/>
  <c r="E120" i="100" s="1"/>
  <c r="G22" i="99"/>
  <c r="J22" i="99" s="1"/>
  <c r="E22" i="100" s="1"/>
  <c r="G220" i="99"/>
  <c r="J220" i="99" s="1"/>
  <c r="E220" i="100" s="1"/>
  <c r="G148" i="99"/>
  <c r="J148" i="99" s="1"/>
  <c r="E148" i="100" s="1"/>
  <c r="G118" i="97"/>
  <c r="J118" i="97" s="1"/>
  <c r="E118" i="98" s="1"/>
  <c r="G85" i="99"/>
  <c r="J85" i="99" s="1"/>
  <c r="E85" i="100" s="1"/>
  <c r="G39" i="99"/>
  <c r="J39" i="99" s="1"/>
  <c r="E39" i="100" s="1"/>
  <c r="G52" i="99"/>
  <c r="J52" i="99" s="1"/>
  <c r="E52" i="100" s="1"/>
  <c r="G7" i="96"/>
  <c r="J7" i="96" s="1"/>
  <c r="E7" i="97" s="1"/>
  <c r="G97" i="99"/>
  <c r="J97" i="99" s="1"/>
  <c r="E97" i="100" s="1"/>
  <c r="G75" i="99"/>
  <c r="J75" i="99" s="1"/>
  <c r="E75" i="100" s="1"/>
  <c r="G188" i="99"/>
  <c r="J188" i="99" s="1"/>
  <c r="E188" i="100" s="1"/>
  <c r="G200" i="99"/>
  <c r="J200" i="99" s="1"/>
  <c r="E200" i="100" s="1"/>
  <c r="G47" i="99"/>
  <c r="J47" i="99" s="1"/>
  <c r="E47" i="100" s="1"/>
  <c r="G152" i="99"/>
  <c r="J152" i="99" s="1"/>
  <c r="E152" i="100" s="1"/>
  <c r="G64" i="99"/>
  <c r="J64" i="99" s="1"/>
  <c r="E64" i="100" s="1"/>
  <c r="G61" i="99"/>
  <c r="J61" i="99" s="1"/>
  <c r="E61" i="100" s="1"/>
  <c r="G63" i="99"/>
  <c r="J63" i="99" s="1"/>
  <c r="E63" i="100" s="1"/>
  <c r="G69" i="106"/>
  <c r="J69" i="106" s="1"/>
  <c r="E69" i="107" s="1"/>
  <c r="G69" i="107" s="1"/>
  <c r="J69" i="107" s="1"/>
  <c r="G123" i="99"/>
  <c r="J123" i="99" s="1"/>
  <c r="E123" i="100" s="1"/>
  <c r="G29" i="99"/>
  <c r="J29" i="99" s="1"/>
  <c r="E29" i="100" s="1"/>
  <c r="G20" i="99"/>
  <c r="J20" i="99" s="1"/>
  <c r="E20" i="100" s="1"/>
  <c r="G221" i="99"/>
  <c r="J221" i="99" s="1"/>
  <c r="E221" i="100" s="1"/>
  <c r="G26" i="99"/>
  <c r="J26" i="99" s="1"/>
  <c r="E26" i="100" s="1"/>
  <c r="G23" i="99"/>
  <c r="J23" i="99" s="1"/>
  <c r="E23" i="100" s="1"/>
  <c r="G121" i="99"/>
  <c r="J121" i="99" s="1"/>
  <c r="E121" i="100" s="1"/>
  <c r="G143" i="99"/>
  <c r="J143" i="99" s="1"/>
  <c r="E143" i="100" s="1"/>
  <c r="G194" i="98"/>
  <c r="J194" i="98" s="1"/>
  <c r="E194" i="99" s="1"/>
  <c r="G219" i="99"/>
  <c r="J219" i="99" s="1"/>
  <c r="E219" i="100" s="1"/>
  <c r="G154" i="106"/>
  <c r="J154" i="106" s="1"/>
  <c r="E154" i="107" s="1"/>
  <c r="G154" i="107" s="1"/>
  <c r="J154" i="107" s="1"/>
  <c r="G78" i="99"/>
  <c r="J78" i="99" s="1"/>
  <c r="E78" i="100" s="1"/>
  <c r="G21" i="99"/>
  <c r="J21" i="99" s="1"/>
  <c r="E21" i="100" s="1"/>
  <c r="G139" i="99"/>
  <c r="J139" i="99" s="1"/>
  <c r="E139" i="100" s="1"/>
  <c r="G73" i="99"/>
  <c r="J73" i="99" s="1"/>
  <c r="E73" i="100" s="1"/>
  <c r="G24" i="99"/>
  <c r="J24" i="99" s="1"/>
  <c r="E24" i="100" s="1"/>
  <c r="G125" i="99"/>
  <c r="J125" i="99" s="1"/>
  <c r="E125" i="100" s="1"/>
  <c r="G214" i="99"/>
  <c r="J214" i="99" s="1"/>
  <c r="E214" i="100" s="1"/>
  <c r="G19" i="99"/>
  <c r="J19" i="99" s="1"/>
  <c r="E19" i="100" s="1"/>
  <c r="G6" i="96"/>
  <c r="J6" i="96" s="1"/>
  <c r="E6" i="97" s="1"/>
  <c r="G210" i="99"/>
  <c r="J210" i="99" s="1"/>
  <c r="E210" i="100" s="1"/>
  <c r="G34" i="99"/>
  <c r="J34" i="99" s="1"/>
  <c r="E34" i="100" s="1"/>
  <c r="G98" i="99"/>
  <c r="J98" i="99" s="1"/>
  <c r="E98" i="100" s="1"/>
  <c r="G224" i="99"/>
  <c r="J224" i="99" s="1"/>
  <c r="E224" i="100" s="1"/>
  <c r="G135" i="99"/>
  <c r="J135" i="99" s="1"/>
  <c r="E135" i="100" s="1"/>
  <c r="G209" i="99"/>
  <c r="J209" i="99" s="1"/>
  <c r="E209" i="100" s="1"/>
  <c r="G28" i="99"/>
  <c r="J28" i="99" s="1"/>
  <c r="E28" i="100" s="1"/>
  <c r="G15" i="96"/>
  <c r="J15" i="96" s="1"/>
  <c r="E15" i="97" s="1"/>
  <c r="G36" i="99"/>
  <c r="J36" i="99" s="1"/>
  <c r="E36" i="100" s="1"/>
  <c r="G60" i="99"/>
  <c r="J60" i="99" s="1"/>
  <c r="E60" i="100" s="1"/>
  <c r="G119" i="99"/>
  <c r="J119" i="99" s="1"/>
  <c r="E119" i="100" s="1"/>
  <c r="G141" i="99"/>
  <c r="J141" i="99" s="1"/>
  <c r="E141" i="100" s="1"/>
  <c r="G126" i="99"/>
  <c r="J126" i="99" s="1"/>
  <c r="E126" i="100" s="1"/>
  <c r="G33" i="99"/>
  <c r="J33" i="99" s="1"/>
  <c r="E33" i="100" s="1"/>
  <c r="G90" i="99"/>
  <c r="J90" i="99" s="1"/>
  <c r="E90" i="100" s="1"/>
  <c r="G101" i="99"/>
  <c r="J101" i="99" s="1"/>
  <c r="E101" i="100" s="1"/>
  <c r="G197" i="99"/>
  <c r="J197" i="99" s="1"/>
  <c r="E197" i="100" s="1"/>
  <c r="G25" i="99"/>
  <c r="J25" i="99" s="1"/>
  <c r="E25" i="100" s="1"/>
  <c r="J5" i="8"/>
  <c r="G5" i="8"/>
  <c r="J178" i="8"/>
  <c r="J180" i="8"/>
  <c r="J162" i="8"/>
  <c r="J161" i="8"/>
  <c r="G181" i="8"/>
  <c r="J179" i="8"/>
  <c r="J163" i="8"/>
  <c r="G141" i="100" l="1"/>
  <c r="J141" i="100" s="1"/>
  <c r="E141" i="101" s="1"/>
  <c r="G66" i="100"/>
  <c r="J66" i="100" s="1"/>
  <c r="E66" i="101" s="1"/>
  <c r="G78" i="100"/>
  <c r="J78" i="100" s="1"/>
  <c r="E78" i="101" s="1"/>
  <c r="E126" i="101"/>
  <c r="G126" i="100"/>
  <c r="J126" i="100" s="1"/>
  <c r="G135" i="100"/>
  <c r="J135" i="100" s="1"/>
  <c r="E135" i="101" s="1"/>
  <c r="G125" i="100"/>
  <c r="J125" i="100" s="1"/>
  <c r="E125" i="101" s="1"/>
  <c r="G194" i="99"/>
  <c r="J194" i="99" s="1"/>
  <c r="E194" i="100" s="1"/>
  <c r="E123" i="101"/>
  <c r="G123" i="100"/>
  <c r="J123" i="100" s="1"/>
  <c r="G188" i="100"/>
  <c r="J188" i="100" s="1"/>
  <c r="E188" i="101" s="1"/>
  <c r="G148" i="100"/>
  <c r="J148" i="100" s="1"/>
  <c r="E148" i="101" s="1"/>
  <c r="G89" i="99"/>
  <c r="J89" i="99" s="1"/>
  <c r="E89" i="100" s="1"/>
  <c r="E53" i="101"/>
  <c r="G53" i="100"/>
  <c r="J53" i="100" s="1"/>
  <c r="G76" i="100"/>
  <c r="J76" i="100" s="1"/>
  <c r="E76" i="101" s="1"/>
  <c r="G107" i="100"/>
  <c r="J107" i="100" s="1"/>
  <c r="E107" i="101" s="1"/>
  <c r="G82" i="100"/>
  <c r="J82" i="100" s="1"/>
  <c r="E82" i="101" s="1"/>
  <c r="E166" i="101"/>
  <c r="G166" i="100"/>
  <c r="J166" i="100" s="1"/>
  <c r="G193" i="100"/>
  <c r="J193" i="100" s="1"/>
  <c r="E193" i="101" s="1"/>
  <c r="G30" i="100"/>
  <c r="J30" i="100" s="1"/>
  <c r="E30" i="101" s="1"/>
  <c r="G196" i="100"/>
  <c r="J196" i="100" s="1"/>
  <c r="E196" i="101" s="1"/>
  <c r="G48" i="100"/>
  <c r="J48" i="100" s="1"/>
  <c r="E48" i="101" s="1"/>
  <c r="G58" i="100"/>
  <c r="J58" i="100" s="1"/>
  <c r="E58" i="101" s="1"/>
  <c r="G49" i="100"/>
  <c r="J49" i="100" s="1"/>
  <c r="E49" i="101" s="1"/>
  <c r="G37" i="100"/>
  <c r="J37" i="100" s="1"/>
  <c r="E37" i="101" s="1"/>
  <c r="E146" i="100"/>
  <c r="G146" i="99"/>
  <c r="J146" i="99" s="1"/>
  <c r="G45" i="100"/>
  <c r="J45" i="100" s="1"/>
  <c r="E45" i="101" s="1"/>
  <c r="G32" i="100"/>
  <c r="J32" i="100" s="1"/>
  <c r="E32" i="101" s="1"/>
  <c r="G43" i="100"/>
  <c r="J43" i="100" s="1"/>
  <c r="E43" i="101" s="1"/>
  <c r="G159" i="100"/>
  <c r="J159" i="100" s="1"/>
  <c r="E159" i="101" s="1"/>
  <c r="G93" i="100"/>
  <c r="J93" i="100" s="1"/>
  <c r="E93" i="101" s="1"/>
  <c r="G56" i="100"/>
  <c r="J56" i="100" s="1"/>
  <c r="E56" i="101" s="1"/>
  <c r="G98" i="100"/>
  <c r="J98" i="100" s="1"/>
  <c r="E98" i="101" s="1"/>
  <c r="G22" i="100"/>
  <c r="J22" i="100" s="1"/>
  <c r="E22" i="101" s="1"/>
  <c r="G88" i="100"/>
  <c r="J88" i="100" s="1"/>
  <c r="E88" i="101" s="1"/>
  <c r="G109" i="100"/>
  <c r="J109" i="100" s="1"/>
  <c r="E109" i="101" s="1"/>
  <c r="G13" i="97"/>
  <c r="J13" i="97" s="1"/>
  <c r="E13" i="98" s="1"/>
  <c r="E211" i="101"/>
  <c r="G211" i="100"/>
  <c r="J211" i="100" s="1"/>
  <c r="G164" i="100"/>
  <c r="J164" i="100" s="1"/>
  <c r="E164" i="101" s="1"/>
  <c r="G142" i="99"/>
  <c r="J142" i="99" s="1"/>
  <c r="E142" i="100" s="1"/>
  <c r="G151" i="100"/>
  <c r="J151" i="100" s="1"/>
  <c r="E151" i="101" s="1"/>
  <c r="E117" i="100"/>
  <c r="G117" i="99"/>
  <c r="J117" i="99" s="1"/>
  <c r="G216" i="100"/>
  <c r="J216" i="100" s="1"/>
  <c r="E216" i="101" s="1"/>
  <c r="G75" i="100"/>
  <c r="J75" i="100" s="1"/>
  <c r="E75" i="101" s="1"/>
  <c r="G119" i="100"/>
  <c r="J119" i="100" s="1"/>
  <c r="E119" i="101" s="1"/>
  <c r="G73" i="100"/>
  <c r="J73" i="100" s="1"/>
  <c r="E73" i="101" s="1"/>
  <c r="G63" i="100"/>
  <c r="J63" i="100" s="1"/>
  <c r="E63" i="101" s="1"/>
  <c r="G122" i="100"/>
  <c r="J122" i="100" s="1"/>
  <c r="E122" i="101" s="1"/>
  <c r="G25" i="100"/>
  <c r="J25" i="100" s="1"/>
  <c r="E25" i="101" s="1"/>
  <c r="G34" i="100"/>
  <c r="J34" i="100" s="1"/>
  <c r="E34" i="101" s="1"/>
  <c r="G23" i="100"/>
  <c r="J23" i="100" s="1"/>
  <c r="E23" i="101" s="1"/>
  <c r="G61" i="100"/>
  <c r="J61" i="100" s="1"/>
  <c r="E61" i="101" s="1"/>
  <c r="G7" i="97"/>
  <c r="J7" i="97" s="1"/>
  <c r="E7" i="98" s="1"/>
  <c r="G120" i="100"/>
  <c r="J120" i="100" s="1"/>
  <c r="E120" i="101" s="1"/>
  <c r="G17" i="97"/>
  <c r="J17" i="97" s="1"/>
  <c r="E17" i="98" s="1"/>
  <c r="G165" i="100"/>
  <c r="J165" i="100" s="1"/>
  <c r="E165" i="101" s="1"/>
  <c r="G51" i="100"/>
  <c r="J51" i="100" s="1"/>
  <c r="E51" i="101" s="1"/>
  <c r="G83" i="100"/>
  <c r="J83" i="100" s="1"/>
  <c r="E83" i="101" s="1"/>
  <c r="G57" i="100"/>
  <c r="J57" i="100" s="1"/>
  <c r="E57" i="101" s="1"/>
  <c r="G215" i="100"/>
  <c r="J215" i="100" s="1"/>
  <c r="E215" i="101" s="1"/>
  <c r="G208" i="100"/>
  <c r="J208" i="100" s="1"/>
  <c r="E208" i="101" s="1"/>
  <c r="G41" i="100"/>
  <c r="J41" i="100" s="1"/>
  <c r="E41" i="101" s="1"/>
  <c r="G153" i="100"/>
  <c r="J153" i="100" s="1"/>
  <c r="E153" i="101" s="1"/>
  <c r="G67" i="100"/>
  <c r="J67" i="100" s="1"/>
  <c r="E67" i="101" s="1"/>
  <c r="G224" i="100"/>
  <c r="J224" i="100" s="1"/>
  <c r="E224" i="101" s="1"/>
  <c r="G220" i="100"/>
  <c r="J220" i="100" s="1"/>
  <c r="E220" i="101" s="1"/>
  <c r="G127" i="100"/>
  <c r="J127" i="100" s="1"/>
  <c r="E127" i="101" s="1"/>
  <c r="G121" i="100"/>
  <c r="J121" i="100" s="1"/>
  <c r="E121" i="101" s="1"/>
  <c r="G97" i="100"/>
  <c r="J97" i="100" s="1"/>
  <c r="E97" i="101" s="1"/>
  <c r="G18" i="97"/>
  <c r="J18" i="97" s="1"/>
  <c r="E18" i="98" s="1"/>
  <c r="G60" i="100"/>
  <c r="J60" i="100" s="1"/>
  <c r="E60" i="101" s="1"/>
  <c r="G139" i="100"/>
  <c r="J139" i="100" s="1"/>
  <c r="E139" i="101" s="1"/>
  <c r="G197" i="100"/>
  <c r="J197" i="100" s="1"/>
  <c r="E197" i="101" s="1"/>
  <c r="G36" i="100"/>
  <c r="J36" i="100" s="1"/>
  <c r="E36" i="101" s="1"/>
  <c r="G210" i="100"/>
  <c r="J210" i="100" s="1"/>
  <c r="E210" i="101" s="1"/>
  <c r="G21" i="100"/>
  <c r="J21" i="100" s="1"/>
  <c r="E21" i="101" s="1"/>
  <c r="G26" i="100"/>
  <c r="J26" i="100" s="1"/>
  <c r="E26" i="101" s="1"/>
  <c r="G64" i="100"/>
  <c r="J64" i="100" s="1"/>
  <c r="E64" i="101" s="1"/>
  <c r="G52" i="100"/>
  <c r="J52" i="100" s="1"/>
  <c r="E52" i="101" s="1"/>
  <c r="G158" i="100"/>
  <c r="J158" i="100" s="1"/>
  <c r="E158" i="101" s="1"/>
  <c r="G14" i="97"/>
  <c r="J14" i="97" s="1"/>
  <c r="E14" i="98" s="1"/>
  <c r="G96" i="100"/>
  <c r="J96" i="100" s="1"/>
  <c r="E96" i="101" s="1"/>
  <c r="G104" i="100"/>
  <c r="J104" i="100" s="1"/>
  <c r="E104" i="101" s="1"/>
  <c r="G140" i="100"/>
  <c r="J140" i="100" s="1"/>
  <c r="E140" i="101" s="1"/>
  <c r="G115" i="100"/>
  <c r="J115" i="100" s="1"/>
  <c r="E115" i="101" s="1"/>
  <c r="G206" i="100"/>
  <c r="J206" i="100" s="1"/>
  <c r="E206" i="101" s="1"/>
  <c r="G162" i="100"/>
  <c r="J162" i="100" s="1"/>
  <c r="E162" i="101" s="1"/>
  <c r="G65" i="100"/>
  <c r="J65" i="100" s="1"/>
  <c r="E65" i="101" s="1"/>
  <c r="G217" i="99"/>
  <c r="J217" i="99" s="1"/>
  <c r="E217" i="100" s="1"/>
  <c r="G218" i="100"/>
  <c r="J218" i="100" s="1"/>
  <c r="E218" i="101" s="1"/>
  <c r="G101" i="100"/>
  <c r="J101" i="100" s="1"/>
  <c r="E101" i="101" s="1"/>
  <c r="G152" i="100"/>
  <c r="J152" i="100" s="1"/>
  <c r="E152" i="101" s="1"/>
  <c r="G116" i="98"/>
  <c r="J116" i="98" s="1"/>
  <c r="E116" i="99" s="1"/>
  <c r="G77" i="100"/>
  <c r="J77" i="100" s="1"/>
  <c r="E77" i="101" s="1"/>
  <c r="G68" i="100"/>
  <c r="J68" i="100" s="1"/>
  <c r="E68" i="101" s="1"/>
  <c r="G163" i="100"/>
  <c r="J163" i="100" s="1"/>
  <c r="E163" i="101" s="1"/>
  <c r="G55" i="100"/>
  <c r="J55" i="100" s="1"/>
  <c r="E55" i="101" s="1"/>
  <c r="G149" i="100"/>
  <c r="J149" i="100" s="1"/>
  <c r="E149" i="101" s="1"/>
  <c r="G103" i="100"/>
  <c r="J103" i="100" s="1"/>
  <c r="E103" i="101" s="1"/>
  <c r="G42" i="100"/>
  <c r="J42" i="100" s="1"/>
  <c r="E42" i="101" s="1"/>
  <c r="G213" i="100"/>
  <c r="J213" i="100" s="1"/>
  <c r="E213" i="101" s="1"/>
  <c r="G145" i="100"/>
  <c r="J145" i="100" s="1"/>
  <c r="E145" i="101" s="1"/>
  <c r="G24" i="100"/>
  <c r="J24" i="100" s="1"/>
  <c r="E24" i="101" s="1"/>
  <c r="G6" i="97"/>
  <c r="J6" i="97" s="1"/>
  <c r="E6" i="98" s="1"/>
  <c r="G39" i="100"/>
  <c r="J39" i="100" s="1"/>
  <c r="E39" i="101" s="1"/>
  <c r="G28" i="100"/>
  <c r="J28" i="100" s="1"/>
  <c r="E28" i="101" s="1"/>
  <c r="G19" i="100"/>
  <c r="J19" i="100" s="1"/>
  <c r="E19" i="101" s="1"/>
  <c r="G20" i="100"/>
  <c r="J20" i="100" s="1"/>
  <c r="E20" i="101" s="1"/>
  <c r="G86" i="100"/>
  <c r="J86" i="100" s="1"/>
  <c r="E86" i="101" s="1"/>
  <c r="G46" i="100"/>
  <c r="J46" i="100" s="1"/>
  <c r="E46" i="101" s="1"/>
  <c r="G225" i="101"/>
  <c r="J225" i="101" s="1"/>
  <c r="E225" i="102" s="1"/>
  <c r="G124" i="100"/>
  <c r="J124" i="100" s="1"/>
  <c r="E124" i="101" s="1"/>
  <c r="G16" i="97"/>
  <c r="J16" i="97" s="1"/>
  <c r="E16" i="98" s="1"/>
  <c r="G203" i="100"/>
  <c r="J203" i="100" s="1"/>
  <c r="E203" i="101" s="1"/>
  <c r="G8" i="97"/>
  <c r="J8" i="97" s="1"/>
  <c r="E8" i="98" s="1"/>
  <c r="G94" i="100"/>
  <c r="J94" i="100" s="1"/>
  <c r="E94" i="101" s="1"/>
  <c r="G92" i="100"/>
  <c r="J92" i="100" s="1"/>
  <c r="E92" i="101" s="1"/>
  <c r="G102" i="100"/>
  <c r="J102" i="100" s="1"/>
  <c r="E102" i="101" s="1"/>
  <c r="G143" i="100"/>
  <c r="J143" i="100" s="1"/>
  <c r="E143" i="101" s="1"/>
  <c r="G15" i="97"/>
  <c r="J15" i="97" s="1"/>
  <c r="E15" i="98" s="1"/>
  <c r="G221" i="100"/>
  <c r="J221" i="100" s="1"/>
  <c r="E221" i="101" s="1"/>
  <c r="G105" i="99"/>
  <c r="J105" i="99" s="1"/>
  <c r="E105" i="100" s="1"/>
  <c r="G90" i="100"/>
  <c r="J90" i="100" s="1"/>
  <c r="E90" i="101" s="1"/>
  <c r="G47" i="100"/>
  <c r="J47" i="100" s="1"/>
  <c r="E47" i="101" s="1"/>
  <c r="G85" i="100"/>
  <c r="J85" i="100" s="1"/>
  <c r="E85" i="101" s="1"/>
  <c r="G207" i="100"/>
  <c r="J207" i="100" s="1"/>
  <c r="E207" i="101" s="1"/>
  <c r="G33" i="100"/>
  <c r="J33" i="100" s="1"/>
  <c r="E33" i="101" s="1"/>
  <c r="G209" i="100"/>
  <c r="J209" i="100" s="1"/>
  <c r="E209" i="101" s="1"/>
  <c r="G214" i="100"/>
  <c r="J214" i="100" s="1"/>
  <c r="E214" i="101" s="1"/>
  <c r="G219" i="100"/>
  <c r="J219" i="100" s="1"/>
  <c r="E219" i="101" s="1"/>
  <c r="G29" i="100"/>
  <c r="J29" i="100" s="1"/>
  <c r="E29" i="101" s="1"/>
  <c r="G200" i="100"/>
  <c r="J200" i="100" s="1"/>
  <c r="E200" i="101" s="1"/>
  <c r="G118" i="98"/>
  <c r="J118" i="98" s="1"/>
  <c r="E118" i="99" s="1"/>
  <c r="G195" i="100"/>
  <c r="J195" i="100" s="1"/>
  <c r="E195" i="101" s="1"/>
  <c r="G31" i="100"/>
  <c r="J31" i="100" s="1"/>
  <c r="E31" i="101" s="1"/>
  <c r="G71" i="100"/>
  <c r="J71" i="100" s="1"/>
  <c r="E71" i="101" s="1"/>
  <c r="G84" i="100"/>
  <c r="J84" i="100" s="1"/>
  <c r="E84" i="101" s="1"/>
  <c r="G54" i="100"/>
  <c r="J54" i="100" s="1"/>
  <c r="E54" i="101" s="1"/>
  <c r="G144" i="100"/>
  <c r="J144" i="100" s="1"/>
  <c r="E144" i="101" s="1"/>
  <c r="G72" i="100"/>
  <c r="J72" i="100" s="1"/>
  <c r="E72" i="101" s="1"/>
  <c r="G40" i="100"/>
  <c r="J40" i="100" s="1"/>
  <c r="E40" i="101" s="1"/>
  <c r="G147" i="100"/>
  <c r="J147" i="100" s="1"/>
  <c r="E147" i="101" s="1"/>
  <c r="G198" i="100"/>
  <c r="J198" i="100" s="1"/>
  <c r="E198" i="101" s="1"/>
  <c r="G79" i="100"/>
  <c r="J79" i="100" s="1"/>
  <c r="E79" i="101" s="1"/>
  <c r="G91" i="100"/>
  <c r="J91" i="100" s="1"/>
  <c r="E91" i="101" s="1"/>
  <c r="G50" i="100"/>
  <c r="J50" i="100" s="1"/>
  <c r="E50" i="101" s="1"/>
  <c r="G212" i="100"/>
  <c r="J212" i="100" s="1"/>
  <c r="E212" i="101" s="1"/>
  <c r="G108" i="99"/>
  <c r="J108" i="99" s="1"/>
  <c r="E108" i="100" s="1"/>
  <c r="G223" i="100"/>
  <c r="J223" i="100" s="1"/>
  <c r="E223" i="101" s="1"/>
  <c r="G187" i="98"/>
  <c r="J187" i="98" s="1"/>
  <c r="E187" i="99" s="1"/>
  <c r="G222" i="100"/>
  <c r="J222" i="100" s="1"/>
  <c r="E222" i="101" s="1"/>
  <c r="G106" i="100"/>
  <c r="J106" i="100" s="1"/>
  <c r="E106" i="101" s="1"/>
  <c r="G201" i="100"/>
  <c r="J201" i="100" s="1"/>
  <c r="E201" i="101" s="1"/>
  <c r="G27" i="100"/>
  <c r="J27" i="100" s="1"/>
  <c r="E27" i="101" s="1"/>
  <c r="G180" i="8"/>
  <c r="G179" i="8"/>
  <c r="G161" i="8"/>
  <c r="G162" i="8"/>
  <c r="G178" i="8"/>
  <c r="G163" i="8"/>
  <c r="G33" i="101" l="1"/>
  <c r="J33" i="101" s="1"/>
  <c r="E33" i="102" s="1"/>
  <c r="E162" i="102"/>
  <c r="G162" i="101"/>
  <c r="J162" i="101" s="1"/>
  <c r="G207" i="101"/>
  <c r="J207" i="101" s="1"/>
  <c r="E207" i="102" s="1"/>
  <c r="E106" i="102"/>
  <c r="G106" i="101"/>
  <c r="J106" i="101" s="1"/>
  <c r="G79" i="101"/>
  <c r="J79" i="101" s="1"/>
  <c r="E79" i="102" s="1"/>
  <c r="E71" i="102"/>
  <c r="G71" i="101"/>
  <c r="J71" i="101" s="1"/>
  <c r="G209" i="101"/>
  <c r="J209" i="101" s="1"/>
  <c r="E209" i="102" s="1"/>
  <c r="E15" i="99"/>
  <c r="G15" i="98"/>
  <c r="J15" i="98" s="1"/>
  <c r="G124" i="101"/>
  <c r="J124" i="101" s="1"/>
  <c r="E124" i="102" s="1"/>
  <c r="G6" i="98"/>
  <c r="J6" i="98" s="1"/>
  <c r="E6" i="99" s="1"/>
  <c r="G163" i="101"/>
  <c r="J163" i="101" s="1"/>
  <c r="E163" i="102" s="1"/>
  <c r="G65" i="101"/>
  <c r="J65" i="101" s="1"/>
  <c r="E65" i="102" s="1"/>
  <c r="G158" i="101"/>
  <c r="J158" i="101" s="1"/>
  <c r="E158" i="102" s="1"/>
  <c r="E139" i="102"/>
  <c r="G139" i="101"/>
  <c r="J139" i="101" s="1"/>
  <c r="G67" i="101"/>
  <c r="J67" i="101" s="1"/>
  <c r="E67" i="102" s="1"/>
  <c r="E165" i="102"/>
  <c r="G165" i="101"/>
  <c r="J165" i="101" s="1"/>
  <c r="G122" i="101"/>
  <c r="J122" i="101" s="1"/>
  <c r="E122" i="102" s="1"/>
  <c r="E151" i="102"/>
  <c r="G151" i="101"/>
  <c r="J151" i="101" s="1"/>
  <c r="G32" i="101"/>
  <c r="J32" i="101" s="1"/>
  <c r="E32" i="102" s="1"/>
  <c r="E76" i="102"/>
  <c r="G76" i="101"/>
  <c r="J76" i="101" s="1"/>
  <c r="G194" i="100"/>
  <c r="J194" i="100" s="1"/>
  <c r="E194" i="101" s="1"/>
  <c r="G52" i="101"/>
  <c r="J52" i="101" s="1"/>
  <c r="E52" i="102" s="1"/>
  <c r="G17" i="98"/>
  <c r="J17" i="98" s="1"/>
  <c r="E17" i="99" s="1"/>
  <c r="G63" i="101"/>
  <c r="J63" i="101" s="1"/>
  <c r="E63" i="102" s="1"/>
  <c r="G142" i="100"/>
  <c r="J142" i="100" s="1"/>
  <c r="E142" i="101" s="1"/>
  <c r="G45" i="101"/>
  <c r="J45" i="101" s="1"/>
  <c r="E45" i="102" s="1"/>
  <c r="G196" i="101"/>
  <c r="J196" i="101" s="1"/>
  <c r="E196" i="102" s="1"/>
  <c r="E125" i="102"/>
  <c r="G125" i="101"/>
  <c r="J125" i="101" s="1"/>
  <c r="G143" i="101"/>
  <c r="J143" i="101" s="1"/>
  <c r="E143" i="102" s="1"/>
  <c r="G46" i="101"/>
  <c r="J46" i="101" s="1"/>
  <c r="E46" i="102" s="1"/>
  <c r="G64" i="101"/>
  <c r="J64" i="101" s="1"/>
  <c r="E64" i="102" s="1"/>
  <c r="G41" i="101"/>
  <c r="J41" i="101" s="1"/>
  <c r="E41" i="102" s="1"/>
  <c r="G120" i="101"/>
  <c r="J120" i="101" s="1"/>
  <c r="E120" i="102" s="1"/>
  <c r="G73" i="101"/>
  <c r="J73" i="101" s="1"/>
  <c r="E73" i="102" s="1"/>
  <c r="G164" i="101"/>
  <c r="J164" i="101" s="1"/>
  <c r="E164" i="102" s="1"/>
  <c r="G98" i="101"/>
  <c r="J98" i="101" s="1"/>
  <c r="E98" i="102" s="1"/>
  <c r="G30" i="101"/>
  <c r="J30" i="101" s="1"/>
  <c r="E30" i="102" s="1"/>
  <c r="E135" i="102"/>
  <c r="G135" i="101"/>
  <c r="J135" i="101" s="1"/>
  <c r="G222" i="101"/>
  <c r="J222" i="101" s="1"/>
  <c r="E222" i="102" s="1"/>
  <c r="G24" i="101"/>
  <c r="J24" i="101" s="1"/>
  <c r="E24" i="102" s="1"/>
  <c r="G147" i="101"/>
  <c r="J147" i="101" s="1"/>
  <c r="E147" i="102" s="1"/>
  <c r="E77" i="102"/>
  <c r="G77" i="101"/>
  <c r="J77" i="101" s="1"/>
  <c r="G18" i="98"/>
  <c r="J18" i="98" s="1"/>
  <c r="E18" i="99" s="1"/>
  <c r="G40" i="101"/>
  <c r="J40" i="101" s="1"/>
  <c r="E40" i="102" s="1"/>
  <c r="G92" i="101"/>
  <c r="J92" i="101" s="1"/>
  <c r="E92" i="102" s="1"/>
  <c r="E86" i="102"/>
  <c r="G86" i="101"/>
  <c r="J86" i="101" s="1"/>
  <c r="G213" i="101"/>
  <c r="J213" i="101" s="1"/>
  <c r="E213" i="102" s="1"/>
  <c r="G116" i="99"/>
  <c r="J116" i="99" s="1"/>
  <c r="E116" i="100" s="1"/>
  <c r="G115" i="101"/>
  <c r="J115" i="101" s="1"/>
  <c r="E115" i="102" s="1"/>
  <c r="E26" i="102"/>
  <c r="G26" i="101"/>
  <c r="J26" i="101" s="1"/>
  <c r="G97" i="101"/>
  <c r="J97" i="101" s="1"/>
  <c r="E97" i="102" s="1"/>
  <c r="G208" i="101"/>
  <c r="J208" i="101" s="1"/>
  <c r="E208" i="102" s="1"/>
  <c r="G7" i="98"/>
  <c r="J7" i="98" s="1"/>
  <c r="E7" i="99" s="1"/>
  <c r="E119" i="102"/>
  <c r="G119" i="101"/>
  <c r="J119" i="101" s="1"/>
  <c r="G56" i="101"/>
  <c r="J56" i="101" s="1"/>
  <c r="E56" i="102" s="1"/>
  <c r="G193" i="101"/>
  <c r="J193" i="101" s="1"/>
  <c r="E193" i="102" s="1"/>
  <c r="G89" i="100"/>
  <c r="J89" i="100" s="1"/>
  <c r="E89" i="101" s="1"/>
  <c r="E225" i="103"/>
  <c r="G225" i="102"/>
  <c r="J225" i="102" s="1"/>
  <c r="G153" i="101"/>
  <c r="J153" i="101" s="1"/>
  <c r="E153" i="102" s="1"/>
  <c r="G195" i="101"/>
  <c r="J195" i="101" s="1"/>
  <c r="E195" i="102" s="1"/>
  <c r="G102" i="101"/>
  <c r="J102" i="101" s="1"/>
  <c r="E102" i="102" s="1"/>
  <c r="E145" i="102"/>
  <c r="G145" i="101"/>
  <c r="J145" i="101" s="1"/>
  <c r="G206" i="101"/>
  <c r="J206" i="101" s="1"/>
  <c r="E206" i="102" s="1"/>
  <c r="G223" i="101"/>
  <c r="J223" i="101" s="1"/>
  <c r="E223" i="102" s="1"/>
  <c r="G118" i="99"/>
  <c r="J118" i="99" s="1"/>
  <c r="E118" i="100" s="1"/>
  <c r="E85" i="102"/>
  <c r="G85" i="101"/>
  <c r="J85" i="101" s="1"/>
  <c r="G108" i="100"/>
  <c r="J108" i="100" s="1"/>
  <c r="E108" i="101" s="1"/>
  <c r="G72" i="101"/>
  <c r="J72" i="101" s="1"/>
  <c r="E72" i="102" s="1"/>
  <c r="G200" i="101"/>
  <c r="J200" i="101" s="1"/>
  <c r="E200" i="102" s="1"/>
  <c r="G47" i="101"/>
  <c r="J47" i="101" s="1"/>
  <c r="E47" i="102" s="1"/>
  <c r="G94" i="101"/>
  <c r="J94" i="101" s="1"/>
  <c r="E94" i="102" s="1"/>
  <c r="G20" i="101"/>
  <c r="J20" i="101" s="1"/>
  <c r="E20" i="102" s="1"/>
  <c r="G42" i="101"/>
  <c r="J42" i="101" s="1"/>
  <c r="E42" i="102" s="1"/>
  <c r="G152" i="101"/>
  <c r="J152" i="101" s="1"/>
  <c r="E152" i="102" s="1"/>
  <c r="G140" i="101"/>
  <c r="J140" i="101" s="1"/>
  <c r="E140" i="102" s="1"/>
  <c r="G21" i="101"/>
  <c r="J21" i="101" s="1"/>
  <c r="E21" i="102" s="1"/>
  <c r="G121" i="101"/>
  <c r="J121" i="101" s="1"/>
  <c r="E121" i="102" s="1"/>
  <c r="G215" i="101"/>
  <c r="J215" i="101" s="1"/>
  <c r="E215" i="102" s="1"/>
  <c r="G61" i="101"/>
  <c r="J61" i="101" s="1"/>
  <c r="E61" i="102" s="1"/>
  <c r="G75" i="101"/>
  <c r="J75" i="101" s="1"/>
  <c r="E75" i="102" s="1"/>
  <c r="G93" i="101"/>
  <c r="J93" i="101" s="1"/>
  <c r="E93" i="102" s="1"/>
  <c r="E37" i="102"/>
  <c r="G37" i="101"/>
  <c r="J37" i="101" s="1"/>
  <c r="G148" i="101"/>
  <c r="J148" i="101" s="1"/>
  <c r="E148" i="102" s="1"/>
  <c r="G198" i="101"/>
  <c r="J198" i="101" s="1"/>
  <c r="E198" i="102" s="1"/>
  <c r="G212" i="101"/>
  <c r="J212" i="101" s="1"/>
  <c r="E212" i="102" s="1"/>
  <c r="E8" i="99"/>
  <c r="G8" i="98"/>
  <c r="J8" i="98" s="1"/>
  <c r="G103" i="101"/>
  <c r="J103" i="101" s="1"/>
  <c r="E103" i="102" s="1"/>
  <c r="G101" i="101"/>
  <c r="J101" i="101" s="1"/>
  <c r="E101" i="102" s="1"/>
  <c r="G104" i="101"/>
  <c r="J104" i="101" s="1"/>
  <c r="E104" i="102" s="1"/>
  <c r="E210" i="102"/>
  <c r="G210" i="101"/>
  <c r="J210" i="101" s="1"/>
  <c r="G127" i="101"/>
  <c r="J127" i="101" s="1"/>
  <c r="E127" i="102" s="1"/>
  <c r="G57" i="101"/>
  <c r="J57" i="101" s="1"/>
  <c r="E57" i="102" s="1"/>
  <c r="G23" i="101"/>
  <c r="J23" i="101" s="1"/>
  <c r="E23" i="102" s="1"/>
  <c r="G216" i="101"/>
  <c r="J216" i="101" s="1"/>
  <c r="E216" i="102" s="1"/>
  <c r="G13" i="98"/>
  <c r="J13" i="98" s="1"/>
  <c r="E13" i="99" s="1"/>
  <c r="G49" i="101"/>
  <c r="J49" i="101" s="1"/>
  <c r="E49" i="102" s="1"/>
  <c r="G188" i="101"/>
  <c r="J188" i="101" s="1"/>
  <c r="E188" i="102" s="1"/>
  <c r="G78" i="101"/>
  <c r="J78" i="101" s="1"/>
  <c r="E78" i="102" s="1"/>
  <c r="G60" i="101"/>
  <c r="J60" i="101" s="1"/>
  <c r="E60" i="102" s="1"/>
  <c r="G29" i="101"/>
  <c r="J29" i="101" s="1"/>
  <c r="E29" i="102" s="1"/>
  <c r="G27" i="101"/>
  <c r="J27" i="101" s="1"/>
  <c r="E27" i="102" s="1"/>
  <c r="G219" i="101"/>
  <c r="J219" i="101" s="1"/>
  <c r="E219" i="102" s="1"/>
  <c r="G28" i="101"/>
  <c r="J28" i="101" s="1"/>
  <c r="E28" i="102" s="1"/>
  <c r="G218" i="101"/>
  <c r="J218" i="101" s="1"/>
  <c r="E218" i="102" s="1"/>
  <c r="G96" i="101"/>
  <c r="J96" i="101" s="1"/>
  <c r="E96" i="102" s="1"/>
  <c r="E36" i="102"/>
  <c r="G36" i="101"/>
  <c r="J36" i="101" s="1"/>
  <c r="G220" i="101"/>
  <c r="J220" i="101" s="1"/>
  <c r="E220" i="102" s="1"/>
  <c r="G83" i="101"/>
  <c r="J83" i="101" s="1"/>
  <c r="E83" i="102" s="1"/>
  <c r="G34" i="101"/>
  <c r="J34" i="101" s="1"/>
  <c r="E34" i="102" s="1"/>
  <c r="E109" i="102"/>
  <c r="G109" i="101"/>
  <c r="J109" i="101" s="1"/>
  <c r="G58" i="101"/>
  <c r="J58" i="101" s="1"/>
  <c r="E58" i="102" s="1"/>
  <c r="G82" i="101"/>
  <c r="J82" i="101" s="1"/>
  <c r="E82" i="102" s="1"/>
  <c r="G66" i="101"/>
  <c r="J66" i="101" s="1"/>
  <c r="E66" i="102" s="1"/>
  <c r="E31" i="102"/>
  <c r="G31" i="101"/>
  <c r="J31" i="101" s="1"/>
  <c r="G68" i="101"/>
  <c r="J68" i="101" s="1"/>
  <c r="E68" i="102" s="1"/>
  <c r="G187" i="99"/>
  <c r="J187" i="99" s="1"/>
  <c r="E187" i="100" s="1"/>
  <c r="G144" i="101"/>
  <c r="J144" i="101" s="1"/>
  <c r="E144" i="102" s="1"/>
  <c r="E90" i="102"/>
  <c r="G90" i="101"/>
  <c r="J90" i="101" s="1"/>
  <c r="G19" i="101"/>
  <c r="J19" i="101" s="1"/>
  <c r="E19" i="102" s="1"/>
  <c r="G50" i="101"/>
  <c r="J50" i="101" s="1"/>
  <c r="E50" i="102" s="1"/>
  <c r="G54" i="101"/>
  <c r="J54" i="101" s="1"/>
  <c r="E54" i="102" s="1"/>
  <c r="E105" i="101"/>
  <c r="G105" i="100"/>
  <c r="J105" i="100" s="1"/>
  <c r="G203" i="101"/>
  <c r="J203" i="101" s="1"/>
  <c r="E203" i="102" s="1"/>
  <c r="G149" i="101"/>
  <c r="J149" i="101" s="1"/>
  <c r="E149" i="102" s="1"/>
  <c r="G201" i="101"/>
  <c r="J201" i="101" s="1"/>
  <c r="E201" i="102" s="1"/>
  <c r="E91" i="102"/>
  <c r="G91" i="101"/>
  <c r="J91" i="101" s="1"/>
  <c r="G84" i="101"/>
  <c r="J84" i="101" s="1"/>
  <c r="E84" i="102" s="1"/>
  <c r="G214" i="101"/>
  <c r="J214" i="101" s="1"/>
  <c r="E214" i="102" s="1"/>
  <c r="G221" i="101"/>
  <c r="J221" i="101" s="1"/>
  <c r="E221" i="102" s="1"/>
  <c r="E16" i="99"/>
  <c r="G16" i="98"/>
  <c r="J16" i="98" s="1"/>
  <c r="G39" i="101"/>
  <c r="J39" i="101" s="1"/>
  <c r="E39" i="102" s="1"/>
  <c r="G55" i="101"/>
  <c r="J55" i="101" s="1"/>
  <c r="E55" i="102" s="1"/>
  <c r="G217" i="100"/>
  <c r="J217" i="100" s="1"/>
  <c r="E217" i="101" s="1"/>
  <c r="E14" i="99"/>
  <c r="G14" i="98"/>
  <c r="J14" i="98" s="1"/>
  <c r="G197" i="101"/>
  <c r="J197" i="101" s="1"/>
  <c r="E197" i="102" s="1"/>
  <c r="G224" i="101"/>
  <c r="J224" i="101" s="1"/>
  <c r="E224" i="102" s="1"/>
  <c r="G51" i="101"/>
  <c r="J51" i="101" s="1"/>
  <c r="E51" i="102" s="1"/>
  <c r="E25" i="102"/>
  <c r="G25" i="101"/>
  <c r="J25" i="101" s="1"/>
  <c r="G88" i="101"/>
  <c r="J88" i="101" s="1"/>
  <c r="E88" i="102" s="1"/>
  <c r="G43" i="101"/>
  <c r="J43" i="101" s="1"/>
  <c r="E43" i="102" s="1"/>
  <c r="G107" i="101"/>
  <c r="J107" i="101" s="1"/>
  <c r="E107" i="102" s="1"/>
  <c r="E141" i="102"/>
  <c r="G141" i="101"/>
  <c r="J141" i="101" s="1"/>
  <c r="G117" i="100"/>
  <c r="J117" i="100" s="1"/>
  <c r="E117" i="101" s="1"/>
  <c r="G211" i="101"/>
  <c r="J211" i="101" s="1"/>
  <c r="E211" i="102" s="1"/>
  <c r="G22" i="101"/>
  <c r="J22" i="101" s="1"/>
  <c r="E22" i="102" s="1"/>
  <c r="G159" i="101"/>
  <c r="J159" i="101" s="1"/>
  <c r="E159" i="102" s="1"/>
  <c r="G146" i="100"/>
  <c r="J146" i="100" s="1"/>
  <c r="E146" i="101" s="1"/>
  <c r="G48" i="101"/>
  <c r="J48" i="101" s="1"/>
  <c r="E48" i="102" s="1"/>
  <c r="G166" i="101"/>
  <c r="J166" i="101" s="1"/>
  <c r="E166" i="102" s="1"/>
  <c r="G53" i="101"/>
  <c r="J53" i="101" s="1"/>
  <c r="E53" i="102" s="1"/>
  <c r="G123" i="101"/>
  <c r="J123" i="101" s="1"/>
  <c r="E123" i="102" s="1"/>
  <c r="G126" i="101"/>
  <c r="J126" i="101" s="1"/>
  <c r="E126" i="102" s="1"/>
  <c r="G192" i="74"/>
  <c r="J192" i="74" s="1"/>
  <c r="G107" i="102" l="1"/>
  <c r="J107" i="102" s="1"/>
  <c r="E107" i="103" s="1"/>
  <c r="G211" i="102"/>
  <c r="J211" i="102" s="1"/>
  <c r="E211" i="103" s="1"/>
  <c r="G48" i="102"/>
  <c r="J48" i="102" s="1"/>
  <c r="E48" i="103" s="1"/>
  <c r="E197" i="103"/>
  <c r="G197" i="102"/>
  <c r="J197" i="102" s="1"/>
  <c r="G221" i="102"/>
  <c r="J221" i="102" s="1"/>
  <c r="E221" i="103" s="1"/>
  <c r="G187" i="100"/>
  <c r="J187" i="100" s="1"/>
  <c r="E187" i="101" s="1"/>
  <c r="G28" i="102"/>
  <c r="J28" i="102" s="1"/>
  <c r="E28" i="103" s="1"/>
  <c r="E188" i="103"/>
  <c r="G188" i="102"/>
  <c r="J188" i="102" s="1"/>
  <c r="G198" i="102"/>
  <c r="J198" i="102" s="1"/>
  <c r="E198" i="103" s="1"/>
  <c r="G94" i="102"/>
  <c r="J94" i="102" s="1"/>
  <c r="E94" i="103" s="1"/>
  <c r="G118" i="100"/>
  <c r="J118" i="100" s="1"/>
  <c r="E118" i="101" s="1"/>
  <c r="E208" i="103"/>
  <c r="G208" i="102"/>
  <c r="J208" i="102" s="1"/>
  <c r="G222" i="102"/>
  <c r="J222" i="102" s="1"/>
  <c r="E222" i="103" s="1"/>
  <c r="G120" i="102"/>
  <c r="J120" i="102" s="1"/>
  <c r="E120" i="103" s="1"/>
  <c r="G196" i="102"/>
  <c r="J196" i="102" s="1"/>
  <c r="E196" i="103" s="1"/>
  <c r="E163" i="103"/>
  <c r="G163" i="102"/>
  <c r="J163" i="102" s="1"/>
  <c r="G214" i="102"/>
  <c r="J214" i="102" s="1"/>
  <c r="E214" i="103" s="1"/>
  <c r="G68" i="102"/>
  <c r="J68" i="102" s="1"/>
  <c r="E68" i="103" s="1"/>
  <c r="G34" i="102"/>
  <c r="J34" i="102" s="1"/>
  <c r="E34" i="103" s="1"/>
  <c r="G49" i="102"/>
  <c r="J49" i="102" s="1"/>
  <c r="E49" i="103" s="1"/>
  <c r="G148" i="102"/>
  <c r="J148" i="102" s="1"/>
  <c r="E148" i="103" s="1"/>
  <c r="G121" i="102"/>
  <c r="J121" i="102" s="1"/>
  <c r="E121" i="103" s="1"/>
  <c r="G223" i="102"/>
  <c r="J223" i="102" s="1"/>
  <c r="E223" i="103" s="1"/>
  <c r="E97" i="103"/>
  <c r="G97" i="102"/>
  <c r="J97" i="102" s="1"/>
  <c r="G92" i="102"/>
  <c r="J92" i="102" s="1"/>
  <c r="E92" i="103" s="1"/>
  <c r="G41" i="102"/>
  <c r="J41" i="102" s="1"/>
  <c r="E41" i="103" s="1"/>
  <c r="G194" i="101"/>
  <c r="J194" i="101" s="1"/>
  <c r="E194" i="102" s="1"/>
  <c r="G79" i="102"/>
  <c r="J79" i="102" s="1"/>
  <c r="E79" i="103" s="1"/>
  <c r="G54" i="102"/>
  <c r="J54" i="102" s="1"/>
  <c r="E54" i="103" s="1"/>
  <c r="G13" i="99"/>
  <c r="J13" i="99" s="1"/>
  <c r="E13" i="100" s="1"/>
  <c r="G104" i="102"/>
  <c r="J104" i="102" s="1"/>
  <c r="E104" i="103" s="1"/>
  <c r="G21" i="102"/>
  <c r="J21" i="102" s="1"/>
  <c r="E21" i="103" s="1"/>
  <c r="G206" i="102"/>
  <c r="J206" i="102" s="1"/>
  <c r="E206" i="103" s="1"/>
  <c r="G89" i="101"/>
  <c r="J89" i="101" s="1"/>
  <c r="E89" i="102" s="1"/>
  <c r="G40" i="102"/>
  <c r="J40" i="102" s="1"/>
  <c r="E40" i="103" s="1"/>
  <c r="E64" i="103"/>
  <c r="G64" i="102"/>
  <c r="J64" i="102" s="1"/>
  <c r="G67" i="102"/>
  <c r="J67" i="102" s="1"/>
  <c r="E67" i="103" s="1"/>
  <c r="G146" i="101"/>
  <c r="J146" i="101" s="1"/>
  <c r="E146" i="102" s="1"/>
  <c r="G88" i="102"/>
  <c r="J88" i="102" s="1"/>
  <c r="E88" i="103" s="1"/>
  <c r="E27" i="103"/>
  <c r="G27" i="102"/>
  <c r="J27" i="102" s="1"/>
  <c r="G101" i="102"/>
  <c r="J101" i="102" s="1"/>
  <c r="E101" i="103" s="1"/>
  <c r="G140" i="102"/>
  <c r="J140" i="102" s="1"/>
  <c r="E140" i="103" s="1"/>
  <c r="G200" i="102"/>
  <c r="J200" i="102" s="1"/>
  <c r="E200" i="103" s="1"/>
  <c r="E193" i="103"/>
  <c r="G193" i="102"/>
  <c r="J193" i="102" s="1"/>
  <c r="G18" i="99"/>
  <c r="J18" i="99" s="1"/>
  <c r="E18" i="100" s="1"/>
  <c r="G30" i="102"/>
  <c r="J30" i="102" s="1"/>
  <c r="E30" i="103" s="1"/>
  <c r="G142" i="101"/>
  <c r="J142" i="101" s="1"/>
  <c r="E142" i="102" s="1"/>
  <c r="G124" i="102"/>
  <c r="J124" i="102" s="1"/>
  <c r="E124" i="103" s="1"/>
  <c r="G84" i="102"/>
  <c r="J84" i="102" s="1"/>
  <c r="E84" i="103" s="1"/>
  <c r="G126" i="102"/>
  <c r="J126" i="102" s="1"/>
  <c r="E126" i="103" s="1"/>
  <c r="G217" i="101"/>
  <c r="J217" i="101" s="1"/>
  <c r="E217" i="102" s="1"/>
  <c r="G50" i="102"/>
  <c r="J50" i="102" s="1"/>
  <c r="E50" i="103" s="1"/>
  <c r="G220" i="102"/>
  <c r="J220" i="102" s="1"/>
  <c r="E220" i="103" s="1"/>
  <c r="G123" i="102"/>
  <c r="J123" i="102" s="1"/>
  <c r="E123" i="103" s="1"/>
  <c r="G22" i="102"/>
  <c r="J22" i="102" s="1"/>
  <c r="E22" i="103" s="1"/>
  <c r="G55" i="102"/>
  <c r="J55" i="102" s="1"/>
  <c r="E55" i="103" s="1"/>
  <c r="G19" i="102"/>
  <c r="J19" i="102" s="1"/>
  <c r="E19" i="103" s="1"/>
  <c r="G66" i="102"/>
  <c r="J66" i="102" s="1"/>
  <c r="E66" i="103" s="1"/>
  <c r="G29" i="102"/>
  <c r="J29" i="102" s="1"/>
  <c r="E29" i="103" s="1"/>
  <c r="G103" i="102"/>
  <c r="J103" i="102" s="1"/>
  <c r="E103" i="103" s="1"/>
  <c r="G93" i="102"/>
  <c r="J93" i="102" s="1"/>
  <c r="E93" i="103" s="1"/>
  <c r="G72" i="102"/>
  <c r="J72" i="102" s="1"/>
  <c r="E72" i="103" s="1"/>
  <c r="G56" i="102"/>
  <c r="J56" i="102" s="1"/>
  <c r="E56" i="103" s="1"/>
  <c r="G115" i="102"/>
  <c r="J115" i="102" s="1"/>
  <c r="E115" i="103" s="1"/>
  <c r="G98" i="102"/>
  <c r="J98" i="102" s="1"/>
  <c r="E98" i="103" s="1"/>
  <c r="G32" i="102"/>
  <c r="J32" i="102" s="1"/>
  <c r="E32" i="103" s="1"/>
  <c r="G207" i="102"/>
  <c r="J207" i="102" s="1"/>
  <c r="E207" i="103" s="1"/>
  <c r="G43" i="102"/>
  <c r="J43" i="102" s="1"/>
  <c r="E43" i="103" s="1"/>
  <c r="G201" i="102"/>
  <c r="J201" i="102" s="1"/>
  <c r="E201" i="103" s="1"/>
  <c r="G82" i="102"/>
  <c r="J82" i="102" s="1"/>
  <c r="E82" i="103" s="1"/>
  <c r="G60" i="102"/>
  <c r="J60" i="102" s="1"/>
  <c r="E60" i="103" s="1"/>
  <c r="G23" i="102"/>
  <c r="J23" i="102" s="1"/>
  <c r="E23" i="103" s="1"/>
  <c r="G75" i="102"/>
  <c r="J75" i="102" s="1"/>
  <c r="E75" i="103" s="1"/>
  <c r="G108" i="101"/>
  <c r="J108" i="101" s="1"/>
  <c r="E108" i="102" s="1"/>
  <c r="G102" i="102"/>
  <c r="J102" i="102" s="1"/>
  <c r="E102" i="103" s="1"/>
  <c r="G116" i="100"/>
  <c r="J116" i="100" s="1"/>
  <c r="E116" i="101" s="1"/>
  <c r="G164" i="102"/>
  <c r="J164" i="102" s="1"/>
  <c r="E164" i="103" s="1"/>
  <c r="G143" i="102"/>
  <c r="J143" i="102" s="1"/>
  <c r="E143" i="103" s="1"/>
  <c r="G158" i="102"/>
  <c r="J158" i="102" s="1"/>
  <c r="E158" i="103" s="1"/>
  <c r="G117" i="101"/>
  <c r="J117" i="101" s="1"/>
  <c r="E117" i="102" s="1"/>
  <c r="G149" i="102"/>
  <c r="J149" i="102" s="1"/>
  <c r="E149" i="103" s="1"/>
  <c r="G96" i="102"/>
  <c r="J96" i="102" s="1"/>
  <c r="E96" i="103" s="1"/>
  <c r="G57" i="102"/>
  <c r="J57" i="102" s="1"/>
  <c r="E57" i="103" s="1"/>
  <c r="G61" i="102"/>
  <c r="J61" i="102" s="1"/>
  <c r="E61" i="103" s="1"/>
  <c r="G42" i="102"/>
  <c r="J42" i="102" s="1"/>
  <c r="E42" i="103" s="1"/>
  <c r="G195" i="102"/>
  <c r="J195" i="102" s="1"/>
  <c r="E195" i="103" s="1"/>
  <c r="G213" i="102"/>
  <c r="J213" i="102" s="1"/>
  <c r="E213" i="103" s="1"/>
  <c r="G147" i="102"/>
  <c r="J147" i="102" s="1"/>
  <c r="E147" i="103" s="1"/>
  <c r="G17" i="99"/>
  <c r="J17" i="99" s="1"/>
  <c r="E17" i="100" s="1"/>
  <c r="G209" i="102"/>
  <c r="J209" i="102" s="1"/>
  <c r="E209" i="103" s="1"/>
  <c r="G83" i="102"/>
  <c r="J83" i="102" s="1"/>
  <c r="E83" i="103" s="1"/>
  <c r="G39" i="102"/>
  <c r="J39" i="102" s="1"/>
  <c r="E39" i="103" s="1"/>
  <c r="G51" i="102"/>
  <c r="J51" i="102" s="1"/>
  <c r="E51" i="103" s="1"/>
  <c r="G58" i="102"/>
  <c r="J58" i="102" s="1"/>
  <c r="E58" i="103" s="1"/>
  <c r="G166" i="102"/>
  <c r="J166" i="102" s="1"/>
  <c r="E166" i="103" s="1"/>
  <c r="G224" i="102"/>
  <c r="J224" i="102" s="1"/>
  <c r="E224" i="103" s="1"/>
  <c r="G203" i="102"/>
  <c r="J203" i="102" s="1"/>
  <c r="E203" i="103" s="1"/>
  <c r="G144" i="102"/>
  <c r="J144" i="102" s="1"/>
  <c r="E144" i="103" s="1"/>
  <c r="G218" i="102"/>
  <c r="J218" i="102" s="1"/>
  <c r="E218" i="103" s="1"/>
  <c r="G127" i="102"/>
  <c r="J127" i="102" s="1"/>
  <c r="E127" i="103" s="1"/>
  <c r="G212" i="102"/>
  <c r="J212" i="102" s="1"/>
  <c r="E212" i="103" s="1"/>
  <c r="G20" i="102"/>
  <c r="J20" i="102" s="1"/>
  <c r="E20" i="103" s="1"/>
  <c r="G153" i="102"/>
  <c r="J153" i="102" s="1"/>
  <c r="E153" i="103" s="1"/>
  <c r="G7" i="99"/>
  <c r="J7" i="99" s="1"/>
  <c r="E7" i="100" s="1"/>
  <c r="G24" i="102"/>
  <c r="J24" i="102" s="1"/>
  <c r="E24" i="103" s="1"/>
  <c r="G122" i="102"/>
  <c r="J122" i="102" s="1"/>
  <c r="E122" i="103" s="1"/>
  <c r="G33" i="102"/>
  <c r="J33" i="102" s="1"/>
  <c r="E33" i="103" s="1"/>
  <c r="G25" i="102"/>
  <c r="J25" i="102" s="1"/>
  <c r="E25" i="103" s="1"/>
  <c r="G90" i="102"/>
  <c r="J90" i="102" s="1"/>
  <c r="E90" i="103" s="1"/>
  <c r="G78" i="102"/>
  <c r="J78" i="102" s="1"/>
  <c r="E78" i="103" s="1"/>
  <c r="G215" i="102"/>
  <c r="J215" i="102" s="1"/>
  <c r="E215" i="103" s="1"/>
  <c r="G85" i="102"/>
  <c r="J85" i="102" s="1"/>
  <c r="E85" i="103" s="1"/>
  <c r="G119" i="102"/>
  <c r="J119" i="102" s="1"/>
  <c r="E119" i="103" s="1"/>
  <c r="G77" i="102"/>
  <c r="J77" i="102" s="1"/>
  <c r="E77" i="103" s="1"/>
  <c r="G46" i="102"/>
  <c r="J46" i="102" s="1"/>
  <c r="E46" i="103" s="1"/>
  <c r="G162" i="102"/>
  <c r="J162" i="102" s="1"/>
  <c r="E162" i="103" s="1"/>
  <c r="G219" i="102"/>
  <c r="J219" i="102" s="1"/>
  <c r="E219" i="103" s="1"/>
  <c r="G6" i="99"/>
  <c r="J6" i="99" s="1"/>
  <c r="E6" i="100" s="1"/>
  <c r="G125" i="102"/>
  <c r="J125" i="102" s="1"/>
  <c r="E125" i="103" s="1"/>
  <c r="G63" i="102"/>
  <c r="J63" i="102" s="1"/>
  <c r="E63" i="103" s="1"/>
  <c r="G76" i="102"/>
  <c r="J76" i="102" s="1"/>
  <c r="E76" i="103" s="1"/>
  <c r="G165" i="102"/>
  <c r="J165" i="102" s="1"/>
  <c r="E165" i="103" s="1"/>
  <c r="G65" i="102"/>
  <c r="J65" i="102" s="1"/>
  <c r="E65" i="103" s="1"/>
  <c r="G15" i="99"/>
  <c r="J15" i="99" s="1"/>
  <c r="E15" i="100" s="1"/>
  <c r="G106" i="102"/>
  <c r="J106" i="102" s="1"/>
  <c r="E106" i="103" s="1"/>
  <c r="G16" i="99"/>
  <c r="J16" i="99" s="1"/>
  <c r="E16" i="100" s="1"/>
  <c r="G8" i="99"/>
  <c r="J8" i="99" s="1"/>
  <c r="E8" i="100" s="1"/>
  <c r="G45" i="102"/>
  <c r="J45" i="102" s="1"/>
  <c r="E45" i="103" s="1"/>
  <c r="G14" i="99"/>
  <c r="J14" i="99" s="1"/>
  <c r="E14" i="100" s="1"/>
  <c r="G31" i="102"/>
  <c r="J31" i="102" s="1"/>
  <c r="E31" i="103" s="1"/>
  <c r="G210" i="102"/>
  <c r="J210" i="102" s="1"/>
  <c r="E210" i="103" s="1"/>
  <c r="G145" i="102"/>
  <c r="J145" i="102" s="1"/>
  <c r="E145" i="103" s="1"/>
  <c r="G151" i="102"/>
  <c r="J151" i="102" s="1"/>
  <c r="E151" i="103" s="1"/>
  <c r="G53" i="102"/>
  <c r="J53" i="102" s="1"/>
  <c r="E53" i="103" s="1"/>
  <c r="G91" i="102"/>
  <c r="J91" i="102" s="1"/>
  <c r="E91" i="103" s="1"/>
  <c r="G36" i="102"/>
  <c r="J36" i="102" s="1"/>
  <c r="E36" i="103" s="1"/>
  <c r="G37" i="102"/>
  <c r="J37" i="102" s="1"/>
  <c r="E37" i="103" s="1"/>
  <c r="G225" i="103"/>
  <c r="J225" i="103" s="1"/>
  <c r="E225" i="104" s="1"/>
  <c r="G52" i="102"/>
  <c r="J52" i="102" s="1"/>
  <c r="E52" i="103" s="1"/>
  <c r="G159" i="102"/>
  <c r="J159" i="102" s="1"/>
  <c r="E159" i="103" s="1"/>
  <c r="G109" i="102"/>
  <c r="J109" i="102" s="1"/>
  <c r="E109" i="103" s="1"/>
  <c r="G152" i="102"/>
  <c r="J152" i="102" s="1"/>
  <c r="E152" i="103" s="1"/>
  <c r="G86" i="102"/>
  <c r="J86" i="102" s="1"/>
  <c r="E86" i="103" s="1"/>
  <c r="G139" i="102"/>
  <c r="J139" i="102" s="1"/>
  <c r="E139" i="103" s="1"/>
  <c r="G141" i="102"/>
  <c r="J141" i="102" s="1"/>
  <c r="E141" i="103" s="1"/>
  <c r="G105" i="101"/>
  <c r="J105" i="101" s="1"/>
  <c r="E105" i="102" s="1"/>
  <c r="G216" i="102"/>
  <c r="J216" i="102" s="1"/>
  <c r="E216" i="103" s="1"/>
  <c r="G47" i="102"/>
  <c r="J47" i="102" s="1"/>
  <c r="E47" i="103" s="1"/>
  <c r="G26" i="102"/>
  <c r="J26" i="102" s="1"/>
  <c r="E26" i="103" s="1"/>
  <c r="G135" i="102"/>
  <c r="J135" i="102" s="1"/>
  <c r="E135" i="103" s="1"/>
  <c r="G73" i="102"/>
  <c r="J73" i="102" s="1"/>
  <c r="E73" i="103" s="1"/>
  <c r="G71" i="102"/>
  <c r="J71" i="102" s="1"/>
  <c r="E71" i="103" s="1"/>
  <c r="E192" i="77"/>
  <c r="G192" i="77" s="1"/>
  <c r="J192" i="77" s="1"/>
  <c r="E192" i="78" s="1"/>
  <c r="G192" i="78" s="1"/>
  <c r="J192" i="78" s="1"/>
  <c r="E192" i="79" s="1"/>
  <c r="G192" i="79" s="1"/>
  <c r="J192" i="79" s="1"/>
  <c r="E192" i="80" s="1"/>
  <c r="G192" i="80" s="1"/>
  <c r="J192" i="80" s="1"/>
  <c r="E192" i="81" s="1"/>
  <c r="G192" i="81" s="1"/>
  <c r="J192" i="81" s="1"/>
  <c r="E192" i="82" s="1"/>
  <c r="G192" i="82" s="1"/>
  <c r="J192" i="82" s="1"/>
  <c r="E192" i="83" s="1"/>
  <c r="G192" i="83" s="1"/>
  <c r="J192" i="83" s="1"/>
  <c r="E192" i="84" s="1"/>
  <c r="E192" i="85" s="1"/>
  <c r="E192" i="8"/>
  <c r="G189" i="74"/>
  <c r="J189" i="74" s="1"/>
  <c r="G173" i="74"/>
  <c r="J173" i="74" s="1"/>
  <c r="G175" i="74"/>
  <c r="J175" i="74" s="1"/>
  <c r="G191" i="74"/>
  <c r="J191" i="74" s="1"/>
  <c r="G174" i="74"/>
  <c r="J174" i="74" s="1"/>
  <c r="G190" i="74"/>
  <c r="J190" i="74" s="1"/>
  <c r="G5" i="97"/>
  <c r="J5" i="97" s="1"/>
  <c r="E5" i="98" s="1"/>
  <c r="G5" i="98" s="1"/>
  <c r="J5" i="98" s="1"/>
  <c r="E5" i="99" s="1"/>
  <c r="G5" i="99" s="1"/>
  <c r="J5" i="99" s="1"/>
  <c r="E5" i="100" s="1"/>
  <c r="G5" i="100" s="1"/>
  <c r="J5" i="100" s="1"/>
  <c r="E5" i="101" s="1"/>
  <c r="G5" i="101" s="1"/>
  <c r="J5" i="101" s="1"/>
  <c r="E5" i="102" s="1"/>
  <c r="G5" i="102" s="1"/>
  <c r="E5" i="103" s="1"/>
  <c r="G5" i="103" s="1"/>
  <c r="J5" i="103" s="1"/>
  <c r="E5" i="104" s="1"/>
  <c r="G5" i="104" s="1"/>
  <c r="J5" i="104" s="1"/>
  <c r="E5" i="105" s="1"/>
  <c r="G5" i="105" s="1"/>
  <c r="J5" i="105" s="1"/>
  <c r="E5" i="106" s="1"/>
  <c r="G5" i="106" s="1"/>
  <c r="J5" i="106" s="1"/>
  <c r="E5" i="107" s="1"/>
  <c r="G5" i="107" s="1"/>
  <c r="J5" i="107" s="1"/>
  <c r="G15" i="100" l="1"/>
  <c r="J15" i="100" s="1"/>
  <c r="E15" i="101" s="1"/>
  <c r="G103" i="103"/>
  <c r="J103" i="103" s="1"/>
  <c r="E103" i="104" s="1"/>
  <c r="G26" i="103"/>
  <c r="J26" i="103" s="1"/>
  <c r="E26" i="104" s="1"/>
  <c r="E109" i="104"/>
  <c r="G109" i="103"/>
  <c r="J109" i="103" s="1"/>
  <c r="G151" i="103"/>
  <c r="J151" i="103" s="1"/>
  <c r="E151" i="104" s="1"/>
  <c r="G106" i="103"/>
  <c r="J106" i="103" s="1"/>
  <c r="E106" i="104" s="1"/>
  <c r="G219" i="103"/>
  <c r="J219" i="103" s="1"/>
  <c r="E219" i="104" s="1"/>
  <c r="E90" i="104"/>
  <c r="G90" i="103"/>
  <c r="J90" i="103" s="1"/>
  <c r="G212" i="103"/>
  <c r="J212" i="103" s="1"/>
  <c r="E212" i="104" s="1"/>
  <c r="G51" i="103"/>
  <c r="J51" i="103" s="1"/>
  <c r="E51" i="104" s="1"/>
  <c r="G42" i="103"/>
  <c r="J42" i="103" s="1"/>
  <c r="E42" i="104" s="1"/>
  <c r="G164" i="103"/>
  <c r="J164" i="103" s="1"/>
  <c r="E164" i="104" s="1"/>
  <c r="G201" i="103"/>
  <c r="J201" i="103" s="1"/>
  <c r="E201" i="104" s="1"/>
  <c r="G93" i="103"/>
  <c r="J93" i="103" s="1"/>
  <c r="E93" i="104" s="1"/>
  <c r="G220" i="103"/>
  <c r="J220" i="103" s="1"/>
  <c r="E220" i="104" s="1"/>
  <c r="E18" i="101"/>
  <c r="G18" i="100"/>
  <c r="J18" i="100" s="1"/>
  <c r="G88" i="103"/>
  <c r="J88" i="103" s="1"/>
  <c r="E88" i="104" s="1"/>
  <c r="G41" i="103"/>
  <c r="J41" i="103" s="1"/>
  <c r="E41" i="104" s="1"/>
  <c r="G222" i="103"/>
  <c r="J222" i="103" s="1"/>
  <c r="E222" i="104" s="1"/>
  <c r="E28" i="104"/>
  <c r="G28" i="103"/>
  <c r="J28" i="103" s="1"/>
  <c r="G159" i="103"/>
  <c r="J159" i="103" s="1"/>
  <c r="E159" i="104" s="1"/>
  <c r="G116" i="101"/>
  <c r="J116" i="101" s="1"/>
  <c r="E116" i="102" s="1"/>
  <c r="G50" i="103"/>
  <c r="J50" i="103" s="1"/>
  <c r="E50" i="104" s="1"/>
  <c r="E146" i="103"/>
  <c r="G146" i="102"/>
  <c r="J146" i="102" s="1"/>
  <c r="G92" i="103"/>
  <c r="J92" i="103" s="1"/>
  <c r="E92" i="104" s="1"/>
  <c r="G34" i="103"/>
  <c r="J34" i="103" s="1"/>
  <c r="E34" i="104" s="1"/>
  <c r="G187" i="101"/>
  <c r="J187" i="101" s="1"/>
  <c r="E187" i="102" s="1"/>
  <c r="E162" i="104"/>
  <c r="G162" i="103"/>
  <c r="J162" i="103" s="1"/>
  <c r="G218" i="103"/>
  <c r="J218" i="103" s="1"/>
  <c r="E218" i="104" s="1"/>
  <c r="G57" i="103"/>
  <c r="J57" i="103" s="1"/>
  <c r="E57" i="104" s="1"/>
  <c r="G102" i="103"/>
  <c r="J102" i="103" s="1"/>
  <c r="E102" i="104" s="1"/>
  <c r="E207" i="104"/>
  <c r="G207" i="103"/>
  <c r="J207" i="103" s="1"/>
  <c r="G29" i="103"/>
  <c r="J29" i="103" s="1"/>
  <c r="E29" i="104" s="1"/>
  <c r="G217" i="102"/>
  <c r="J217" i="102" s="1"/>
  <c r="E217" i="103" s="1"/>
  <c r="G67" i="103"/>
  <c r="J67" i="103" s="1"/>
  <c r="E67" i="104" s="1"/>
  <c r="E104" i="104"/>
  <c r="G104" i="103"/>
  <c r="J104" i="103" s="1"/>
  <c r="G68" i="103"/>
  <c r="J68" i="103" s="1"/>
  <c r="E68" i="104" s="1"/>
  <c r="G221" i="103"/>
  <c r="J221" i="103" s="1"/>
  <c r="E221" i="104" s="1"/>
  <c r="G47" i="103"/>
  <c r="J47" i="103" s="1"/>
  <c r="E47" i="104" s="1"/>
  <c r="E61" i="104"/>
  <c r="G61" i="103"/>
  <c r="J61" i="103" s="1"/>
  <c r="G210" i="103"/>
  <c r="J210" i="103" s="1"/>
  <c r="E210" i="104" s="1"/>
  <c r="G83" i="103"/>
  <c r="J83" i="103" s="1"/>
  <c r="E83" i="104" s="1"/>
  <c r="G225" i="104"/>
  <c r="J225" i="104" s="1"/>
  <c r="E225" i="105" s="1"/>
  <c r="E31" i="104"/>
  <c r="G31" i="103"/>
  <c r="J31" i="103" s="1"/>
  <c r="G165" i="103"/>
  <c r="J165" i="103" s="1"/>
  <c r="E165" i="104" s="1"/>
  <c r="G77" i="103"/>
  <c r="J77" i="103" s="1"/>
  <c r="E77" i="104" s="1"/>
  <c r="G122" i="103"/>
  <c r="J122" i="103" s="1"/>
  <c r="E122" i="104" s="1"/>
  <c r="G144" i="103"/>
  <c r="J144" i="103" s="1"/>
  <c r="E144" i="104" s="1"/>
  <c r="G209" i="103"/>
  <c r="J209" i="103" s="1"/>
  <c r="E209" i="104" s="1"/>
  <c r="G96" i="103"/>
  <c r="J96" i="103" s="1"/>
  <c r="E96" i="104" s="1"/>
  <c r="G108" i="102"/>
  <c r="J108" i="102" s="1"/>
  <c r="E108" i="103" s="1"/>
  <c r="G32" i="103"/>
  <c r="J32" i="103" s="1"/>
  <c r="E32" i="104" s="1"/>
  <c r="G66" i="103"/>
  <c r="J66" i="103" s="1"/>
  <c r="E66" i="104" s="1"/>
  <c r="G126" i="103"/>
  <c r="J126" i="103" s="1"/>
  <c r="E126" i="104" s="1"/>
  <c r="G200" i="103"/>
  <c r="J200" i="103" s="1"/>
  <c r="E200" i="104" s="1"/>
  <c r="E13" i="101"/>
  <c r="G13" i="100"/>
  <c r="J13" i="100" s="1"/>
  <c r="G214" i="103"/>
  <c r="J214" i="103" s="1"/>
  <c r="E214" i="104" s="1"/>
  <c r="G118" i="101"/>
  <c r="J118" i="101" s="1"/>
  <c r="E118" i="102" s="1"/>
  <c r="G145" i="103"/>
  <c r="J145" i="103" s="1"/>
  <c r="E145" i="104" s="1"/>
  <c r="G39" i="103"/>
  <c r="J39" i="103" s="1"/>
  <c r="E39" i="104" s="1"/>
  <c r="G52" i="103"/>
  <c r="J52" i="103" s="1"/>
  <c r="E52" i="104" s="1"/>
  <c r="G65" i="103"/>
  <c r="J65" i="103" s="1"/>
  <c r="E65" i="104" s="1"/>
  <c r="G105" i="102"/>
  <c r="J105" i="102" s="1"/>
  <c r="E105" i="103" s="1"/>
  <c r="G141" i="103"/>
  <c r="J141" i="103" s="1"/>
  <c r="E141" i="104" s="1"/>
  <c r="G37" i="103"/>
  <c r="J37" i="103" s="1"/>
  <c r="E37" i="104" s="1"/>
  <c r="G14" i="100"/>
  <c r="J14" i="100" s="1"/>
  <c r="E14" i="101" s="1"/>
  <c r="G76" i="103"/>
  <c r="J76" i="103" s="1"/>
  <c r="E76" i="104" s="1"/>
  <c r="G119" i="103"/>
  <c r="J119" i="103" s="1"/>
  <c r="E119" i="104" s="1"/>
  <c r="G24" i="103"/>
  <c r="J24" i="103" s="1"/>
  <c r="E24" i="104" s="1"/>
  <c r="G203" i="103"/>
  <c r="J203" i="103" s="1"/>
  <c r="E203" i="104" s="1"/>
  <c r="G17" i="100"/>
  <c r="J17" i="100" s="1"/>
  <c r="E17" i="101" s="1"/>
  <c r="G149" i="103"/>
  <c r="J149" i="103" s="1"/>
  <c r="E149" i="104" s="1"/>
  <c r="G75" i="103"/>
  <c r="J75" i="103" s="1"/>
  <c r="E75" i="104" s="1"/>
  <c r="G98" i="103"/>
  <c r="J98" i="103" s="1"/>
  <c r="E98" i="104" s="1"/>
  <c r="G19" i="103"/>
  <c r="J19" i="103" s="1"/>
  <c r="E19" i="104" s="1"/>
  <c r="G84" i="103"/>
  <c r="J84" i="103" s="1"/>
  <c r="E84" i="104" s="1"/>
  <c r="G140" i="103"/>
  <c r="J140" i="103" s="1"/>
  <c r="E140" i="104" s="1"/>
  <c r="G54" i="103"/>
  <c r="J54" i="103" s="1"/>
  <c r="E54" i="104" s="1"/>
  <c r="G223" i="103"/>
  <c r="J223" i="103" s="1"/>
  <c r="E223" i="104" s="1"/>
  <c r="G94" i="103"/>
  <c r="J94" i="103" s="1"/>
  <c r="E94" i="104" s="1"/>
  <c r="G43" i="103"/>
  <c r="J43" i="103" s="1"/>
  <c r="E43" i="104" s="1"/>
  <c r="G36" i="103"/>
  <c r="J36" i="103" s="1"/>
  <c r="E36" i="104" s="1"/>
  <c r="G85" i="103"/>
  <c r="J85" i="103" s="1"/>
  <c r="E85" i="104" s="1"/>
  <c r="G7" i="100"/>
  <c r="J7" i="100" s="1"/>
  <c r="E7" i="101" s="1"/>
  <c r="G224" i="103"/>
  <c r="J224" i="103" s="1"/>
  <c r="E224" i="104" s="1"/>
  <c r="G147" i="103"/>
  <c r="J147" i="103" s="1"/>
  <c r="E147" i="104" s="1"/>
  <c r="G117" i="102"/>
  <c r="J117" i="102" s="1"/>
  <c r="E117" i="103" s="1"/>
  <c r="G23" i="103"/>
  <c r="J23" i="103" s="1"/>
  <c r="E23" i="104" s="1"/>
  <c r="G115" i="103"/>
  <c r="J115" i="103" s="1"/>
  <c r="E115" i="104" s="1"/>
  <c r="G55" i="103"/>
  <c r="J55" i="103" s="1"/>
  <c r="E55" i="104" s="1"/>
  <c r="G124" i="103"/>
  <c r="J124" i="103" s="1"/>
  <c r="E124" i="104" s="1"/>
  <c r="G101" i="103"/>
  <c r="J101" i="103" s="1"/>
  <c r="E101" i="104" s="1"/>
  <c r="G40" i="103"/>
  <c r="J40" i="103" s="1"/>
  <c r="E40" i="104" s="1"/>
  <c r="G121" i="103"/>
  <c r="J121" i="103" s="1"/>
  <c r="E121" i="104" s="1"/>
  <c r="G198" i="103"/>
  <c r="J198" i="103" s="1"/>
  <c r="E198" i="104" s="1"/>
  <c r="G48" i="103"/>
  <c r="J48" i="103" s="1"/>
  <c r="E48" i="104" s="1"/>
  <c r="G127" i="103"/>
  <c r="J127" i="103" s="1"/>
  <c r="E127" i="104" s="1"/>
  <c r="G46" i="103"/>
  <c r="J46" i="103" s="1"/>
  <c r="E46" i="104" s="1"/>
  <c r="G139" i="103"/>
  <c r="J139" i="103" s="1"/>
  <c r="E139" i="104" s="1"/>
  <c r="G91" i="103"/>
  <c r="J91" i="103" s="1"/>
  <c r="E91" i="104" s="1"/>
  <c r="G153" i="103"/>
  <c r="J153" i="103" s="1"/>
  <c r="E153" i="104" s="1"/>
  <c r="G213" i="103"/>
  <c r="J213" i="103" s="1"/>
  <c r="E213" i="104" s="1"/>
  <c r="G158" i="103"/>
  <c r="J158" i="103" s="1"/>
  <c r="E158" i="104" s="1"/>
  <c r="G60" i="103"/>
  <c r="J60" i="103" s="1"/>
  <c r="E60" i="104" s="1"/>
  <c r="G56" i="103"/>
  <c r="J56" i="103" s="1"/>
  <c r="E56" i="104" s="1"/>
  <c r="G22" i="103"/>
  <c r="J22" i="103" s="1"/>
  <c r="E22" i="104" s="1"/>
  <c r="G142" i="102"/>
  <c r="J142" i="102" s="1"/>
  <c r="E142" i="103" s="1"/>
  <c r="G89" i="102"/>
  <c r="J89" i="102" s="1"/>
  <c r="E89" i="103" s="1"/>
  <c r="G148" i="103"/>
  <c r="J148" i="103" s="1"/>
  <c r="E148" i="104" s="1"/>
  <c r="G196" i="103"/>
  <c r="J196" i="103" s="1"/>
  <c r="E196" i="104" s="1"/>
  <c r="G211" i="103"/>
  <c r="J211" i="103" s="1"/>
  <c r="E211" i="104" s="1"/>
  <c r="G25" i="103"/>
  <c r="J25" i="103" s="1"/>
  <c r="E25" i="104" s="1"/>
  <c r="G216" i="103"/>
  <c r="J216" i="103" s="1"/>
  <c r="E216" i="104" s="1"/>
  <c r="G33" i="103"/>
  <c r="J33" i="103" s="1"/>
  <c r="E33" i="104" s="1"/>
  <c r="G71" i="103"/>
  <c r="J71" i="103" s="1"/>
  <c r="E71" i="104" s="1"/>
  <c r="G45" i="103"/>
  <c r="J45" i="103" s="1"/>
  <c r="E45" i="104" s="1"/>
  <c r="G63" i="103"/>
  <c r="J63" i="103" s="1"/>
  <c r="E63" i="104" s="1"/>
  <c r="G73" i="103"/>
  <c r="J73" i="103" s="1"/>
  <c r="E73" i="104" s="1"/>
  <c r="G86" i="103"/>
  <c r="J86" i="103" s="1"/>
  <c r="E86" i="104" s="1"/>
  <c r="G8" i="100"/>
  <c r="J8" i="100" s="1"/>
  <c r="E8" i="101" s="1"/>
  <c r="G125" i="103"/>
  <c r="J125" i="103" s="1"/>
  <c r="E125" i="104" s="1"/>
  <c r="G215" i="103"/>
  <c r="J215" i="103" s="1"/>
  <c r="E215" i="104" s="1"/>
  <c r="G166" i="103"/>
  <c r="J166" i="103" s="1"/>
  <c r="E166" i="104" s="1"/>
  <c r="G135" i="103"/>
  <c r="J135" i="103" s="1"/>
  <c r="E135" i="104" s="1"/>
  <c r="G152" i="103"/>
  <c r="J152" i="103" s="1"/>
  <c r="E152" i="104" s="1"/>
  <c r="G53" i="103"/>
  <c r="J53" i="103" s="1"/>
  <c r="E53" i="104" s="1"/>
  <c r="G16" i="100"/>
  <c r="J16" i="100" s="1"/>
  <c r="E16" i="101" s="1"/>
  <c r="G6" i="100"/>
  <c r="J6" i="100" s="1"/>
  <c r="E6" i="101" s="1"/>
  <c r="G78" i="103"/>
  <c r="J78" i="103" s="1"/>
  <c r="E78" i="104" s="1"/>
  <c r="G20" i="103"/>
  <c r="J20" i="103" s="1"/>
  <c r="E20" i="104" s="1"/>
  <c r="G58" i="103"/>
  <c r="J58" i="103" s="1"/>
  <c r="E58" i="104" s="1"/>
  <c r="G195" i="103"/>
  <c r="J195" i="103" s="1"/>
  <c r="E195" i="104" s="1"/>
  <c r="G143" i="103"/>
  <c r="J143" i="103" s="1"/>
  <c r="E143" i="104" s="1"/>
  <c r="G82" i="103"/>
  <c r="J82" i="103" s="1"/>
  <c r="E82" i="104" s="1"/>
  <c r="G72" i="103"/>
  <c r="J72" i="103" s="1"/>
  <c r="E72" i="104" s="1"/>
  <c r="G123" i="103"/>
  <c r="J123" i="103" s="1"/>
  <c r="E123" i="104" s="1"/>
  <c r="G30" i="103"/>
  <c r="J30" i="103" s="1"/>
  <c r="E30" i="104" s="1"/>
  <c r="G206" i="103"/>
  <c r="J206" i="103" s="1"/>
  <c r="E206" i="104" s="1"/>
  <c r="G194" i="102"/>
  <c r="J194" i="102" s="1"/>
  <c r="E194" i="103" s="1"/>
  <c r="G120" i="103"/>
  <c r="J120" i="103" s="1"/>
  <c r="E120" i="104" s="1"/>
  <c r="G107" i="103"/>
  <c r="J107" i="103" s="1"/>
  <c r="E107" i="104" s="1"/>
  <c r="G193" i="103"/>
  <c r="J193" i="103" s="1"/>
  <c r="E193" i="104" s="1"/>
  <c r="G27" i="103"/>
  <c r="J27" i="103" s="1"/>
  <c r="E27" i="104" s="1"/>
  <c r="G64" i="103"/>
  <c r="J64" i="103" s="1"/>
  <c r="E64" i="104" s="1"/>
  <c r="G21" i="103"/>
  <c r="J21" i="103" s="1"/>
  <c r="E21" i="104" s="1"/>
  <c r="G79" i="103"/>
  <c r="J79" i="103" s="1"/>
  <c r="E79" i="104" s="1"/>
  <c r="G97" i="103"/>
  <c r="J97" i="103" s="1"/>
  <c r="E97" i="104" s="1"/>
  <c r="G49" i="103"/>
  <c r="J49" i="103" s="1"/>
  <c r="E49" i="104" s="1"/>
  <c r="G163" i="103"/>
  <c r="J163" i="103" s="1"/>
  <c r="E163" i="104" s="1"/>
  <c r="G208" i="103"/>
  <c r="J208" i="103" s="1"/>
  <c r="E208" i="104" s="1"/>
  <c r="G188" i="103"/>
  <c r="J188" i="103" s="1"/>
  <c r="E188" i="104" s="1"/>
  <c r="G197" i="103"/>
  <c r="J197" i="103" s="1"/>
  <c r="E197" i="104" s="1"/>
  <c r="G192" i="85"/>
  <c r="J192" i="85" s="1"/>
  <c r="E192" i="86" s="1"/>
  <c r="E190" i="77"/>
  <c r="G190" i="77" s="1"/>
  <c r="J190" i="77" s="1"/>
  <c r="E190" i="78" s="1"/>
  <c r="G190" i="78" s="1"/>
  <c r="J190" i="78" s="1"/>
  <c r="E190" i="79" s="1"/>
  <c r="G190" i="79" s="1"/>
  <c r="J190" i="79" s="1"/>
  <c r="E190" i="80" s="1"/>
  <c r="G190" i="80" s="1"/>
  <c r="J190" i="80" s="1"/>
  <c r="E190" i="81" s="1"/>
  <c r="G190" i="81" s="1"/>
  <c r="J190" i="81" s="1"/>
  <c r="E190" i="82" s="1"/>
  <c r="G190" i="82" s="1"/>
  <c r="J190" i="82" s="1"/>
  <c r="E190" i="83" s="1"/>
  <c r="G190" i="83" s="1"/>
  <c r="J190" i="83" s="1"/>
  <c r="E190" i="84" s="1"/>
  <c r="E190" i="85" s="1"/>
  <c r="E190" i="8"/>
  <c r="E175" i="77"/>
  <c r="G175" i="77" s="1"/>
  <c r="J175" i="77" s="1"/>
  <c r="E175" i="78" s="1"/>
  <c r="G175" i="78" s="1"/>
  <c r="J175" i="78" s="1"/>
  <c r="E175" i="79" s="1"/>
  <c r="G175" i="79" s="1"/>
  <c r="J175" i="79" s="1"/>
  <c r="E175" i="80" s="1"/>
  <c r="G175" i="80" s="1"/>
  <c r="J175" i="80" s="1"/>
  <c r="E175" i="81" s="1"/>
  <c r="G175" i="81" s="1"/>
  <c r="J175" i="81" s="1"/>
  <c r="E175" i="82" s="1"/>
  <c r="G175" i="82" s="1"/>
  <c r="J175" i="82" s="1"/>
  <c r="E175" i="83" s="1"/>
  <c r="G175" i="83" s="1"/>
  <c r="J175" i="83" s="1"/>
  <c r="E175" i="84" s="1"/>
  <c r="E175" i="85" s="1"/>
  <c r="E175" i="8"/>
  <c r="E173" i="77"/>
  <c r="G173" i="77" s="1"/>
  <c r="J173" i="77" s="1"/>
  <c r="E173" i="78" s="1"/>
  <c r="G173" i="78" s="1"/>
  <c r="J173" i="78" s="1"/>
  <c r="E173" i="79" s="1"/>
  <c r="G173" i="79" s="1"/>
  <c r="J173" i="79" s="1"/>
  <c r="E173" i="80" s="1"/>
  <c r="G173" i="80" s="1"/>
  <c r="J173" i="80" s="1"/>
  <c r="E173" i="81" s="1"/>
  <c r="G173" i="81" s="1"/>
  <c r="J173" i="81" s="1"/>
  <c r="E173" i="82" s="1"/>
  <c r="G173" i="82" s="1"/>
  <c r="J173" i="82" s="1"/>
  <c r="E173" i="83" s="1"/>
  <c r="G173" i="83" s="1"/>
  <c r="J173" i="83" s="1"/>
  <c r="E173" i="84" s="1"/>
  <c r="E173" i="85" s="1"/>
  <c r="E173" i="8"/>
  <c r="E174" i="77"/>
  <c r="G174" i="77" s="1"/>
  <c r="J174" i="77" s="1"/>
  <c r="E174" i="78" s="1"/>
  <c r="G174" i="78" s="1"/>
  <c r="J174" i="78" s="1"/>
  <c r="E174" i="79" s="1"/>
  <c r="G174" i="79" s="1"/>
  <c r="J174" i="79" s="1"/>
  <c r="E174" i="80" s="1"/>
  <c r="G174" i="80" s="1"/>
  <c r="J174" i="80" s="1"/>
  <c r="E174" i="81" s="1"/>
  <c r="G174" i="81" s="1"/>
  <c r="J174" i="81" s="1"/>
  <c r="E174" i="82" s="1"/>
  <c r="G174" i="82" s="1"/>
  <c r="J174" i="82" s="1"/>
  <c r="E174" i="83" s="1"/>
  <c r="G174" i="83" s="1"/>
  <c r="J174" i="83" s="1"/>
  <c r="E174" i="84" s="1"/>
  <c r="E174" i="85" s="1"/>
  <c r="E174" i="8"/>
  <c r="E191" i="77"/>
  <c r="G191" i="77" s="1"/>
  <c r="J191" i="77" s="1"/>
  <c r="E191" i="78" s="1"/>
  <c r="G191" i="78" s="1"/>
  <c r="J191" i="78" s="1"/>
  <c r="E191" i="79" s="1"/>
  <c r="G191" i="79" s="1"/>
  <c r="J191" i="79" s="1"/>
  <c r="E191" i="80" s="1"/>
  <c r="G191" i="80" s="1"/>
  <c r="J191" i="80" s="1"/>
  <c r="E191" i="81" s="1"/>
  <c r="G191" i="81" s="1"/>
  <c r="J191" i="81" s="1"/>
  <c r="E191" i="82" s="1"/>
  <c r="G191" i="82" s="1"/>
  <c r="J191" i="82" s="1"/>
  <c r="E191" i="83" s="1"/>
  <c r="G191" i="83" s="1"/>
  <c r="J191" i="83" s="1"/>
  <c r="E191" i="84" s="1"/>
  <c r="E191" i="85" s="1"/>
  <c r="E191" i="8"/>
  <c r="E189" i="77"/>
  <c r="G189" i="77" s="1"/>
  <c r="J189" i="77" s="1"/>
  <c r="E189" i="78" s="1"/>
  <c r="G189" i="78" s="1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E189" i="85" s="1"/>
  <c r="E189" i="8"/>
  <c r="G192" i="8"/>
  <c r="J192" i="8"/>
  <c r="G78" i="104" l="1"/>
  <c r="J78" i="104" s="1"/>
  <c r="E78" i="105" s="1"/>
  <c r="G115" i="104"/>
  <c r="J115" i="104" s="1"/>
  <c r="E115" i="105" s="1"/>
  <c r="G143" i="104"/>
  <c r="J143" i="104" s="1"/>
  <c r="E143" i="105" s="1"/>
  <c r="G79" i="104"/>
  <c r="J79" i="104" s="1"/>
  <c r="E79" i="105" s="1"/>
  <c r="G206" i="104"/>
  <c r="J206" i="104" s="1"/>
  <c r="E206" i="105" s="1"/>
  <c r="G20" i="104"/>
  <c r="J20" i="104" s="1"/>
  <c r="E20" i="105" s="1"/>
  <c r="G215" i="104"/>
  <c r="J215" i="104" s="1"/>
  <c r="E215" i="105" s="1"/>
  <c r="E33" i="105"/>
  <c r="G33" i="104"/>
  <c r="J33" i="104" s="1"/>
  <c r="G22" i="104"/>
  <c r="J22" i="104" s="1"/>
  <c r="E22" i="105" s="1"/>
  <c r="G46" i="104"/>
  <c r="J46" i="104" s="1"/>
  <c r="E46" i="105" s="1"/>
  <c r="G55" i="104"/>
  <c r="J55" i="104" s="1"/>
  <c r="E55" i="105" s="1"/>
  <c r="E36" i="105"/>
  <c r="G36" i="104"/>
  <c r="J36" i="104" s="1"/>
  <c r="G98" i="104"/>
  <c r="J98" i="104" s="1"/>
  <c r="E98" i="105" s="1"/>
  <c r="G14" i="101"/>
  <c r="J14" i="101" s="1"/>
  <c r="E14" i="102" s="1"/>
  <c r="G118" i="102"/>
  <c r="J118" i="102" s="1"/>
  <c r="E118" i="103" s="1"/>
  <c r="E165" i="105"/>
  <c r="G165" i="104"/>
  <c r="J165" i="104" s="1"/>
  <c r="G47" i="104"/>
  <c r="J47" i="104" s="1"/>
  <c r="E47" i="105" s="1"/>
  <c r="G34" i="104"/>
  <c r="J34" i="104" s="1"/>
  <c r="E34" i="105" s="1"/>
  <c r="G201" i="104"/>
  <c r="J201" i="104" s="1"/>
  <c r="E201" i="105" s="1"/>
  <c r="G219" i="104"/>
  <c r="J219" i="104" s="1"/>
  <c r="E219" i="105" s="1"/>
  <c r="G125" i="104"/>
  <c r="J125" i="104" s="1"/>
  <c r="E125" i="105" s="1"/>
  <c r="G37" i="104"/>
  <c r="J37" i="104" s="1"/>
  <c r="E37" i="105" s="1"/>
  <c r="G214" i="104"/>
  <c r="J214" i="104" s="1"/>
  <c r="E214" i="105" s="1"/>
  <c r="E108" i="104"/>
  <c r="G108" i="103"/>
  <c r="J108" i="103" s="1"/>
  <c r="G221" i="104"/>
  <c r="J221" i="104" s="1"/>
  <c r="E221" i="105" s="1"/>
  <c r="G92" i="104"/>
  <c r="J92" i="104" s="1"/>
  <c r="E92" i="105" s="1"/>
  <c r="G222" i="104"/>
  <c r="J222" i="104" s="1"/>
  <c r="E222" i="105" s="1"/>
  <c r="E106" i="105"/>
  <c r="G106" i="104"/>
  <c r="J106" i="104" s="1"/>
  <c r="G216" i="104"/>
  <c r="J216" i="104" s="1"/>
  <c r="E216" i="105" s="1"/>
  <c r="G123" i="104"/>
  <c r="J123" i="104" s="1"/>
  <c r="E123" i="105" s="1"/>
  <c r="G60" i="104"/>
  <c r="J60" i="104" s="1"/>
  <c r="E60" i="105" s="1"/>
  <c r="E23" i="105"/>
  <c r="G23" i="104"/>
  <c r="J23" i="104" s="1"/>
  <c r="G94" i="104"/>
  <c r="J94" i="104" s="1"/>
  <c r="E94" i="105" s="1"/>
  <c r="G149" i="104"/>
  <c r="J149" i="104" s="1"/>
  <c r="E149" i="105" s="1"/>
  <c r="G141" i="104"/>
  <c r="J141" i="104" s="1"/>
  <c r="E141" i="105" s="1"/>
  <c r="E96" i="105"/>
  <c r="G96" i="104"/>
  <c r="J96" i="104" s="1"/>
  <c r="G68" i="104"/>
  <c r="J68" i="104" s="1"/>
  <c r="E68" i="105" s="1"/>
  <c r="G102" i="104"/>
  <c r="J102" i="104" s="1"/>
  <c r="E102" i="105" s="1"/>
  <c r="G41" i="104"/>
  <c r="J41" i="104" s="1"/>
  <c r="E41" i="105" s="1"/>
  <c r="E151" i="105"/>
  <c r="G151" i="104"/>
  <c r="J151" i="104" s="1"/>
  <c r="G56" i="104"/>
  <c r="J56" i="104" s="1"/>
  <c r="E56" i="105" s="1"/>
  <c r="G6" i="101"/>
  <c r="J6" i="101" s="1"/>
  <c r="E6" i="102" s="1"/>
  <c r="G25" i="104"/>
  <c r="J25" i="104" s="1"/>
  <c r="E25" i="105" s="1"/>
  <c r="E27" i="105"/>
  <c r="G27" i="104"/>
  <c r="J27" i="104" s="1"/>
  <c r="G72" i="104"/>
  <c r="J72" i="104" s="1"/>
  <c r="E72" i="105" s="1"/>
  <c r="G86" i="104"/>
  <c r="J86" i="104" s="1"/>
  <c r="E86" i="105" s="1"/>
  <c r="G211" i="104"/>
  <c r="J211" i="104" s="1"/>
  <c r="E211" i="105" s="1"/>
  <c r="G158" i="104"/>
  <c r="J158" i="104" s="1"/>
  <c r="E158" i="105" s="1"/>
  <c r="G198" i="104"/>
  <c r="J198" i="104" s="1"/>
  <c r="E198" i="105" s="1"/>
  <c r="G117" i="103"/>
  <c r="J117" i="103" s="1"/>
  <c r="E117" i="104" s="1"/>
  <c r="G223" i="104"/>
  <c r="J223" i="104" s="1"/>
  <c r="E223" i="105" s="1"/>
  <c r="G17" i="101"/>
  <c r="J17" i="101" s="1"/>
  <c r="E17" i="102" s="1"/>
  <c r="G105" i="103"/>
  <c r="J105" i="103" s="1"/>
  <c r="E105" i="104" s="1"/>
  <c r="G209" i="104"/>
  <c r="J209" i="104" s="1"/>
  <c r="E209" i="105" s="1"/>
  <c r="G225" i="105"/>
  <c r="J225" i="105" s="1"/>
  <c r="E225" i="106" s="1"/>
  <c r="G57" i="104"/>
  <c r="J57" i="104" s="1"/>
  <c r="E57" i="105" s="1"/>
  <c r="G88" i="104"/>
  <c r="J88" i="104" s="1"/>
  <c r="E88" i="105" s="1"/>
  <c r="G42" i="104"/>
  <c r="J42" i="104" s="1"/>
  <c r="E42" i="105" s="1"/>
  <c r="G21" i="104"/>
  <c r="J21" i="104" s="1"/>
  <c r="E21" i="105" s="1"/>
  <c r="G127" i="104"/>
  <c r="J127" i="104" s="1"/>
  <c r="E127" i="105" s="1"/>
  <c r="G197" i="104"/>
  <c r="J197" i="104" s="1"/>
  <c r="E197" i="105" s="1"/>
  <c r="G64" i="104"/>
  <c r="J64" i="104" s="1"/>
  <c r="E64" i="105" s="1"/>
  <c r="G8" i="101"/>
  <c r="J8" i="101" s="1"/>
  <c r="E8" i="102" s="1"/>
  <c r="G48" i="104"/>
  <c r="J48" i="104" s="1"/>
  <c r="E48" i="105" s="1"/>
  <c r="G188" i="104"/>
  <c r="J188" i="104" s="1"/>
  <c r="E188" i="105" s="1"/>
  <c r="G16" i="101"/>
  <c r="J16" i="101" s="1"/>
  <c r="E16" i="102" s="1"/>
  <c r="G208" i="104"/>
  <c r="J208" i="104" s="1"/>
  <c r="E208" i="105" s="1"/>
  <c r="G193" i="104"/>
  <c r="J193" i="104" s="1"/>
  <c r="E193" i="105" s="1"/>
  <c r="G82" i="104"/>
  <c r="J82" i="104" s="1"/>
  <c r="E82" i="105" s="1"/>
  <c r="G53" i="104"/>
  <c r="J53" i="104" s="1"/>
  <c r="E53" i="105" s="1"/>
  <c r="G73" i="104"/>
  <c r="J73" i="104" s="1"/>
  <c r="E73" i="105" s="1"/>
  <c r="G196" i="104"/>
  <c r="J196" i="104" s="1"/>
  <c r="E196" i="105" s="1"/>
  <c r="G213" i="104"/>
  <c r="J213" i="104" s="1"/>
  <c r="E213" i="105" s="1"/>
  <c r="G121" i="104"/>
  <c r="J121" i="104" s="1"/>
  <c r="E121" i="105" s="1"/>
  <c r="G147" i="104"/>
  <c r="J147" i="104" s="1"/>
  <c r="E147" i="105" s="1"/>
  <c r="G54" i="104"/>
  <c r="J54" i="104" s="1"/>
  <c r="E54" i="105" s="1"/>
  <c r="G203" i="104"/>
  <c r="J203" i="104" s="1"/>
  <c r="E203" i="105" s="1"/>
  <c r="G65" i="104"/>
  <c r="J65" i="104" s="1"/>
  <c r="E65" i="105" s="1"/>
  <c r="G200" i="104"/>
  <c r="J200" i="104" s="1"/>
  <c r="E200" i="105" s="1"/>
  <c r="G83" i="104"/>
  <c r="J83" i="104" s="1"/>
  <c r="E83" i="105" s="1"/>
  <c r="G218" i="104"/>
  <c r="J218" i="104" s="1"/>
  <c r="E218" i="105" s="1"/>
  <c r="G50" i="104"/>
  <c r="J50" i="104" s="1"/>
  <c r="E50" i="105" s="1"/>
  <c r="G51" i="104"/>
  <c r="J51" i="104" s="1"/>
  <c r="E51" i="105" s="1"/>
  <c r="G163" i="104"/>
  <c r="J163" i="104" s="1"/>
  <c r="E163" i="105" s="1"/>
  <c r="G152" i="104"/>
  <c r="J152" i="104" s="1"/>
  <c r="E152" i="105" s="1"/>
  <c r="G148" i="104"/>
  <c r="J148" i="104" s="1"/>
  <c r="E148" i="105" s="1"/>
  <c r="G153" i="104"/>
  <c r="J153" i="104" s="1"/>
  <c r="E153" i="105" s="1"/>
  <c r="G40" i="104"/>
  <c r="J40" i="104" s="1"/>
  <c r="E40" i="105" s="1"/>
  <c r="G224" i="104"/>
  <c r="J224" i="104" s="1"/>
  <c r="E224" i="105" s="1"/>
  <c r="G140" i="104"/>
  <c r="J140" i="104" s="1"/>
  <c r="E140" i="105" s="1"/>
  <c r="G24" i="104"/>
  <c r="J24" i="104" s="1"/>
  <c r="E24" i="105" s="1"/>
  <c r="G52" i="104"/>
  <c r="J52" i="104" s="1"/>
  <c r="E52" i="105" s="1"/>
  <c r="G126" i="104"/>
  <c r="J126" i="104" s="1"/>
  <c r="E126" i="105" s="1"/>
  <c r="G210" i="104"/>
  <c r="J210" i="104" s="1"/>
  <c r="E210" i="105" s="1"/>
  <c r="G67" i="104"/>
  <c r="J67" i="104" s="1"/>
  <c r="E67" i="105" s="1"/>
  <c r="G116" i="102"/>
  <c r="J116" i="102" s="1"/>
  <c r="E116" i="103" s="1"/>
  <c r="G212" i="104"/>
  <c r="J212" i="104" s="1"/>
  <c r="E212" i="105" s="1"/>
  <c r="G26" i="104"/>
  <c r="J26" i="104" s="1"/>
  <c r="E26" i="105" s="1"/>
  <c r="G192" i="86"/>
  <c r="J192" i="86" s="1"/>
  <c r="E192" i="87" s="1"/>
  <c r="G75" i="104"/>
  <c r="J75" i="104" s="1"/>
  <c r="E75" i="105" s="1"/>
  <c r="G195" i="104"/>
  <c r="J195" i="104" s="1"/>
  <c r="E195" i="105" s="1"/>
  <c r="G89" i="103"/>
  <c r="J89" i="103" s="1"/>
  <c r="E89" i="104" s="1"/>
  <c r="G101" i="104"/>
  <c r="J101" i="104" s="1"/>
  <c r="E101" i="105" s="1"/>
  <c r="G84" i="104"/>
  <c r="J84" i="104" s="1"/>
  <c r="E84" i="105" s="1"/>
  <c r="G119" i="104"/>
  <c r="J119" i="104" s="1"/>
  <c r="E119" i="105" s="1"/>
  <c r="G39" i="104"/>
  <c r="J39" i="104" s="1"/>
  <c r="E39" i="105" s="1"/>
  <c r="G66" i="104"/>
  <c r="J66" i="104" s="1"/>
  <c r="E66" i="105" s="1"/>
  <c r="G122" i="104"/>
  <c r="J122" i="104" s="1"/>
  <c r="E122" i="105" s="1"/>
  <c r="G217" i="103"/>
  <c r="J217" i="103" s="1"/>
  <c r="E217" i="104" s="1"/>
  <c r="G159" i="104"/>
  <c r="J159" i="104" s="1"/>
  <c r="E159" i="105" s="1"/>
  <c r="G220" i="104"/>
  <c r="J220" i="104" s="1"/>
  <c r="E220" i="105" s="1"/>
  <c r="G103" i="104"/>
  <c r="J103" i="104" s="1"/>
  <c r="E103" i="105" s="1"/>
  <c r="G30" i="104"/>
  <c r="J30" i="104" s="1"/>
  <c r="E30" i="105" s="1"/>
  <c r="G43" i="104"/>
  <c r="J43" i="104" s="1"/>
  <c r="E43" i="105" s="1"/>
  <c r="G107" i="104"/>
  <c r="J107" i="104" s="1"/>
  <c r="E107" i="105" s="1"/>
  <c r="G63" i="104"/>
  <c r="J63" i="104" s="1"/>
  <c r="E63" i="105" s="1"/>
  <c r="G49" i="104"/>
  <c r="J49" i="104" s="1"/>
  <c r="E49" i="105" s="1"/>
  <c r="G120" i="104"/>
  <c r="J120" i="104" s="1"/>
  <c r="E120" i="105" s="1"/>
  <c r="G135" i="104"/>
  <c r="J135" i="104" s="1"/>
  <c r="E135" i="105" s="1"/>
  <c r="G45" i="104"/>
  <c r="J45" i="104" s="1"/>
  <c r="E45" i="105" s="1"/>
  <c r="G91" i="104"/>
  <c r="J91" i="104" s="1"/>
  <c r="E91" i="105" s="1"/>
  <c r="G7" i="101"/>
  <c r="J7" i="101" s="1"/>
  <c r="E7" i="102" s="1"/>
  <c r="G97" i="104"/>
  <c r="J97" i="104" s="1"/>
  <c r="E97" i="105" s="1"/>
  <c r="G194" i="103"/>
  <c r="J194" i="103" s="1"/>
  <c r="E194" i="104" s="1"/>
  <c r="G58" i="104"/>
  <c r="J58" i="104" s="1"/>
  <c r="E58" i="105" s="1"/>
  <c r="G166" i="104"/>
  <c r="J166" i="104" s="1"/>
  <c r="E166" i="105" s="1"/>
  <c r="G71" i="104"/>
  <c r="J71" i="104" s="1"/>
  <c r="E71" i="105" s="1"/>
  <c r="G142" i="103"/>
  <c r="J142" i="103" s="1"/>
  <c r="E142" i="104" s="1"/>
  <c r="G139" i="104"/>
  <c r="J139" i="104" s="1"/>
  <c r="E139" i="105" s="1"/>
  <c r="G124" i="104"/>
  <c r="J124" i="104" s="1"/>
  <c r="E124" i="105" s="1"/>
  <c r="G85" i="104"/>
  <c r="J85" i="104" s="1"/>
  <c r="E85" i="105" s="1"/>
  <c r="G19" i="104"/>
  <c r="J19" i="104" s="1"/>
  <c r="E19" i="105" s="1"/>
  <c r="G76" i="104"/>
  <c r="J76" i="104" s="1"/>
  <c r="E76" i="105" s="1"/>
  <c r="G145" i="104"/>
  <c r="J145" i="104" s="1"/>
  <c r="E145" i="105" s="1"/>
  <c r="G77" i="104"/>
  <c r="J77" i="104" s="1"/>
  <c r="E77" i="105" s="1"/>
  <c r="G29" i="104"/>
  <c r="J29" i="104" s="1"/>
  <c r="E29" i="105" s="1"/>
  <c r="G187" i="102"/>
  <c r="J187" i="102" s="1"/>
  <c r="E187" i="103" s="1"/>
  <c r="G93" i="104"/>
  <c r="J93" i="104" s="1"/>
  <c r="E93" i="105" s="1"/>
  <c r="G15" i="101"/>
  <c r="J15" i="101" s="1"/>
  <c r="E15" i="102" s="1"/>
  <c r="G173" i="85"/>
  <c r="J173" i="85" s="1"/>
  <c r="E173" i="86" s="1"/>
  <c r="G13" i="101"/>
  <c r="J13" i="101" s="1"/>
  <c r="E13" i="102" s="1"/>
  <c r="G32" i="104"/>
  <c r="J32" i="104" s="1"/>
  <c r="E32" i="105" s="1"/>
  <c r="G144" i="104"/>
  <c r="J144" i="104" s="1"/>
  <c r="E144" i="105" s="1"/>
  <c r="G31" i="104"/>
  <c r="J31" i="104" s="1"/>
  <c r="E31" i="105" s="1"/>
  <c r="G61" i="104"/>
  <c r="J61" i="104" s="1"/>
  <c r="E61" i="105" s="1"/>
  <c r="G104" i="104"/>
  <c r="J104" i="104" s="1"/>
  <c r="E104" i="105" s="1"/>
  <c r="G207" i="104"/>
  <c r="J207" i="104" s="1"/>
  <c r="E207" i="105" s="1"/>
  <c r="G162" i="104"/>
  <c r="J162" i="104" s="1"/>
  <c r="E162" i="105" s="1"/>
  <c r="G146" i="103"/>
  <c r="J146" i="103" s="1"/>
  <c r="E146" i="104" s="1"/>
  <c r="G28" i="104"/>
  <c r="J28" i="104" s="1"/>
  <c r="E28" i="105" s="1"/>
  <c r="G18" i="101"/>
  <c r="J18" i="101" s="1"/>
  <c r="E18" i="102" s="1"/>
  <c r="G164" i="104"/>
  <c r="J164" i="104" s="1"/>
  <c r="E164" i="105" s="1"/>
  <c r="G90" i="104"/>
  <c r="J90" i="104" s="1"/>
  <c r="E90" i="105" s="1"/>
  <c r="G109" i="104"/>
  <c r="J109" i="104" s="1"/>
  <c r="E109" i="105" s="1"/>
  <c r="G189" i="85"/>
  <c r="J189" i="85" s="1"/>
  <c r="E189" i="86" s="1"/>
  <c r="G175" i="85"/>
  <c r="J175" i="85" s="1"/>
  <c r="E175" i="86" s="1"/>
  <c r="G191" i="85"/>
  <c r="J191" i="85" s="1"/>
  <c r="E191" i="86" s="1"/>
  <c r="G190" i="85"/>
  <c r="J190" i="85" s="1"/>
  <c r="E190" i="86" s="1"/>
  <c r="G174" i="85"/>
  <c r="J174" i="85" s="1"/>
  <c r="E174" i="86" s="1"/>
  <c r="J174" i="8"/>
  <c r="G174" i="8"/>
  <c r="J173" i="8"/>
  <c r="G173" i="8"/>
  <c r="J189" i="8"/>
  <c r="G189" i="8"/>
  <c r="J175" i="8"/>
  <c r="G175" i="8"/>
  <c r="J191" i="8"/>
  <c r="G191" i="8"/>
  <c r="J190" i="8"/>
  <c r="G190" i="8"/>
  <c r="G173" i="86" l="1"/>
  <c r="J173" i="86" s="1"/>
  <c r="E173" i="87" s="1"/>
  <c r="G163" i="105"/>
  <c r="J163" i="105" s="1"/>
  <c r="E163" i="106" s="1"/>
  <c r="G191" i="86"/>
  <c r="J191" i="86" s="1"/>
  <c r="E191" i="87" s="1"/>
  <c r="E146" i="105"/>
  <c r="G146" i="104"/>
  <c r="J146" i="104" s="1"/>
  <c r="G13" i="102"/>
  <c r="J13" i="102" s="1"/>
  <c r="E13" i="103" s="1"/>
  <c r="G76" i="105"/>
  <c r="J76" i="105" s="1"/>
  <c r="E76" i="106" s="1"/>
  <c r="G58" i="105"/>
  <c r="J58" i="105" s="1"/>
  <c r="E58" i="106" s="1"/>
  <c r="G49" i="105"/>
  <c r="J49" i="105" s="1"/>
  <c r="E49" i="106" s="1"/>
  <c r="G217" i="104"/>
  <c r="J217" i="104" s="1"/>
  <c r="E217" i="105" s="1"/>
  <c r="G195" i="105"/>
  <c r="J195" i="105" s="1"/>
  <c r="E195" i="106" s="1"/>
  <c r="G126" i="105"/>
  <c r="J126" i="105" s="1"/>
  <c r="E126" i="106" s="1"/>
  <c r="G152" i="105"/>
  <c r="J152" i="105" s="1"/>
  <c r="E152" i="106" s="1"/>
  <c r="G203" i="105"/>
  <c r="J203" i="105" s="1"/>
  <c r="E203" i="106" s="1"/>
  <c r="G82" i="105"/>
  <c r="J82" i="105" s="1"/>
  <c r="E82" i="106" s="1"/>
  <c r="G197" i="105"/>
  <c r="J197" i="105" s="1"/>
  <c r="E197" i="106" s="1"/>
  <c r="E105" i="105"/>
  <c r="G105" i="104"/>
  <c r="J105" i="104" s="1"/>
  <c r="G72" i="105"/>
  <c r="J72" i="105" s="1"/>
  <c r="E72" i="106" s="1"/>
  <c r="G41" i="105"/>
  <c r="J41" i="105" s="1"/>
  <c r="E41" i="106" s="1"/>
  <c r="G92" i="105"/>
  <c r="J92" i="105" s="1"/>
  <c r="E92" i="106" s="1"/>
  <c r="G98" i="105"/>
  <c r="J98" i="105" s="1"/>
  <c r="E98" i="106" s="1"/>
  <c r="G215" i="105"/>
  <c r="J215" i="105" s="1"/>
  <c r="E215" i="106" s="1"/>
  <c r="G122" i="105"/>
  <c r="J122" i="105" s="1"/>
  <c r="E122" i="106" s="1"/>
  <c r="G193" i="105"/>
  <c r="J193" i="105" s="1"/>
  <c r="E193" i="106" s="1"/>
  <c r="E127" i="106"/>
  <c r="G127" i="105"/>
  <c r="J127" i="105" s="1"/>
  <c r="G17" i="102"/>
  <c r="J17" i="102" s="1"/>
  <c r="E17" i="103" s="1"/>
  <c r="G102" i="105"/>
  <c r="J102" i="105" s="1"/>
  <c r="E102" i="106" s="1"/>
  <c r="G221" i="105"/>
  <c r="J221" i="105" s="1"/>
  <c r="E221" i="106" s="1"/>
  <c r="E201" i="106"/>
  <c r="G201" i="105"/>
  <c r="J201" i="105" s="1"/>
  <c r="G20" i="105"/>
  <c r="J20" i="105" s="1"/>
  <c r="E20" i="106" s="1"/>
  <c r="G19" i="105"/>
  <c r="J19" i="105" s="1"/>
  <c r="E19" i="106" s="1"/>
  <c r="G97" i="105"/>
  <c r="J97" i="105" s="1"/>
  <c r="E97" i="106" s="1"/>
  <c r="E192" i="88"/>
  <c r="G192" i="87"/>
  <c r="J192" i="87" s="1"/>
  <c r="G24" i="105"/>
  <c r="J24" i="105" s="1"/>
  <c r="E24" i="106" s="1"/>
  <c r="G51" i="105"/>
  <c r="J51" i="105" s="1"/>
  <c r="E51" i="106" s="1"/>
  <c r="G147" i="105"/>
  <c r="J147" i="105" s="1"/>
  <c r="E147" i="106" s="1"/>
  <c r="G208" i="105"/>
  <c r="J208" i="105" s="1"/>
  <c r="E208" i="106" s="1"/>
  <c r="G21" i="105"/>
  <c r="J21" i="105" s="1"/>
  <c r="E21" i="106" s="1"/>
  <c r="G223" i="105"/>
  <c r="J223" i="105" s="1"/>
  <c r="E223" i="106" s="1"/>
  <c r="G68" i="105"/>
  <c r="J68" i="105" s="1"/>
  <c r="E68" i="106" s="1"/>
  <c r="G60" i="105"/>
  <c r="J60" i="105" s="1"/>
  <c r="E60" i="106" s="1"/>
  <c r="G34" i="105"/>
  <c r="J34" i="105" s="1"/>
  <c r="E34" i="106" s="1"/>
  <c r="G206" i="105"/>
  <c r="J206" i="105" s="1"/>
  <c r="E206" i="106" s="1"/>
  <c r="G75" i="105"/>
  <c r="J75" i="105" s="1"/>
  <c r="E75" i="106" s="1"/>
  <c r="G189" i="86"/>
  <c r="J189" i="86" s="1"/>
  <c r="E189" i="87" s="1"/>
  <c r="G15" i="102"/>
  <c r="J15" i="102" s="1"/>
  <c r="E15" i="103" s="1"/>
  <c r="G107" i="105"/>
  <c r="J107" i="105" s="1"/>
  <c r="E107" i="106" s="1"/>
  <c r="G104" i="105"/>
  <c r="J104" i="105" s="1"/>
  <c r="E104" i="106" s="1"/>
  <c r="G124" i="105"/>
  <c r="J124" i="105" s="1"/>
  <c r="E124" i="106" s="1"/>
  <c r="G7" i="102"/>
  <c r="J7" i="102" s="1"/>
  <c r="E7" i="103" s="1"/>
  <c r="G43" i="105"/>
  <c r="J43" i="105" s="1"/>
  <c r="E43" i="106" s="1"/>
  <c r="G39" i="105"/>
  <c r="J39" i="105" s="1"/>
  <c r="E39" i="106" s="1"/>
  <c r="G26" i="105"/>
  <c r="J26" i="105" s="1"/>
  <c r="E26" i="106" s="1"/>
  <c r="G140" i="105"/>
  <c r="J140" i="105" s="1"/>
  <c r="E140" i="106" s="1"/>
  <c r="G50" i="105"/>
  <c r="J50" i="105" s="1"/>
  <c r="E50" i="106" s="1"/>
  <c r="G121" i="105"/>
  <c r="J121" i="105" s="1"/>
  <c r="E121" i="106" s="1"/>
  <c r="G16" i="102"/>
  <c r="J16" i="102" s="1"/>
  <c r="E16" i="103" s="1"/>
  <c r="G42" i="105"/>
  <c r="J42" i="105" s="1"/>
  <c r="E42" i="106" s="1"/>
  <c r="G117" i="104"/>
  <c r="J117" i="104" s="1"/>
  <c r="E117" i="105" s="1"/>
  <c r="G25" i="105"/>
  <c r="J25" i="105" s="1"/>
  <c r="E25" i="106" s="1"/>
  <c r="G123" i="105"/>
  <c r="J123" i="105" s="1"/>
  <c r="E123" i="106" s="1"/>
  <c r="G47" i="105"/>
  <c r="J47" i="105" s="1"/>
  <c r="E47" i="106" s="1"/>
  <c r="G55" i="105"/>
  <c r="J55" i="105" s="1"/>
  <c r="E55" i="106" s="1"/>
  <c r="G194" i="104"/>
  <c r="J194" i="104" s="1"/>
  <c r="E194" i="105" s="1"/>
  <c r="G52" i="105"/>
  <c r="J52" i="105" s="1"/>
  <c r="E52" i="106" s="1"/>
  <c r="G207" i="105"/>
  <c r="J207" i="105" s="1"/>
  <c r="E207" i="106" s="1"/>
  <c r="G85" i="105"/>
  <c r="J85" i="105" s="1"/>
  <c r="E85" i="106" s="1"/>
  <c r="G66" i="105"/>
  <c r="J66" i="105" s="1"/>
  <c r="E66" i="106" s="1"/>
  <c r="G109" i="105"/>
  <c r="J109" i="105" s="1"/>
  <c r="E109" i="106" s="1"/>
  <c r="G93" i="105"/>
  <c r="J93" i="105" s="1"/>
  <c r="E93" i="106" s="1"/>
  <c r="G90" i="105"/>
  <c r="J90" i="105" s="1"/>
  <c r="E90" i="106" s="1"/>
  <c r="G61" i="105"/>
  <c r="J61" i="105" s="1"/>
  <c r="E61" i="106" s="1"/>
  <c r="G187" i="103"/>
  <c r="J187" i="103" s="1"/>
  <c r="E187" i="104" s="1"/>
  <c r="G139" i="105"/>
  <c r="J139" i="105" s="1"/>
  <c r="E139" i="106" s="1"/>
  <c r="G91" i="105"/>
  <c r="J91" i="105" s="1"/>
  <c r="E91" i="106" s="1"/>
  <c r="G30" i="105"/>
  <c r="J30" i="105" s="1"/>
  <c r="E30" i="106" s="1"/>
  <c r="G119" i="105"/>
  <c r="J119" i="105" s="1"/>
  <c r="E119" i="106" s="1"/>
  <c r="G212" i="105"/>
  <c r="J212" i="105" s="1"/>
  <c r="E212" i="106" s="1"/>
  <c r="G224" i="105"/>
  <c r="J224" i="105" s="1"/>
  <c r="E224" i="106" s="1"/>
  <c r="G218" i="105"/>
  <c r="J218" i="105" s="1"/>
  <c r="E218" i="106" s="1"/>
  <c r="G213" i="105"/>
  <c r="J213" i="105" s="1"/>
  <c r="E213" i="106" s="1"/>
  <c r="G188" i="105"/>
  <c r="J188" i="105" s="1"/>
  <c r="E188" i="106" s="1"/>
  <c r="G88" i="105"/>
  <c r="J88" i="105" s="1"/>
  <c r="E88" i="106" s="1"/>
  <c r="G198" i="105"/>
  <c r="J198" i="105" s="1"/>
  <c r="E198" i="106" s="1"/>
  <c r="G6" i="102"/>
  <c r="J6" i="102" s="1"/>
  <c r="E6" i="103" s="1"/>
  <c r="G216" i="105"/>
  <c r="J216" i="105" s="1"/>
  <c r="E216" i="106" s="1"/>
  <c r="G214" i="105"/>
  <c r="J214" i="105" s="1"/>
  <c r="E214" i="106" s="1"/>
  <c r="G46" i="105"/>
  <c r="J46" i="105" s="1"/>
  <c r="E46" i="106" s="1"/>
  <c r="G63" i="105"/>
  <c r="J63" i="105" s="1"/>
  <c r="E63" i="106" s="1"/>
  <c r="G142" i="104"/>
  <c r="J142" i="104" s="1"/>
  <c r="E142" i="105" s="1"/>
  <c r="G103" i="105"/>
  <c r="J103" i="105" s="1"/>
  <c r="E103" i="106" s="1"/>
  <c r="G84" i="105"/>
  <c r="J84" i="105" s="1"/>
  <c r="E84" i="106" s="1"/>
  <c r="G116" i="103"/>
  <c r="J116" i="103" s="1"/>
  <c r="E116" i="104" s="1"/>
  <c r="G40" i="105"/>
  <c r="J40" i="105" s="1"/>
  <c r="E40" i="106" s="1"/>
  <c r="G83" i="105"/>
  <c r="J83" i="105" s="1"/>
  <c r="E83" i="106" s="1"/>
  <c r="G196" i="105"/>
  <c r="J196" i="105" s="1"/>
  <c r="E196" i="106" s="1"/>
  <c r="G48" i="105"/>
  <c r="J48" i="105" s="1"/>
  <c r="E48" i="106" s="1"/>
  <c r="G57" i="105"/>
  <c r="J57" i="105" s="1"/>
  <c r="E57" i="106" s="1"/>
  <c r="G158" i="105"/>
  <c r="J158" i="105" s="1"/>
  <c r="E158" i="106" s="1"/>
  <c r="G56" i="105"/>
  <c r="J56" i="105" s="1"/>
  <c r="E56" i="106" s="1"/>
  <c r="G141" i="105"/>
  <c r="J141" i="105" s="1"/>
  <c r="E141" i="106" s="1"/>
  <c r="G37" i="105"/>
  <c r="J37" i="105" s="1"/>
  <c r="E37" i="106" s="1"/>
  <c r="G22" i="105"/>
  <c r="J22" i="105" s="1"/>
  <c r="E22" i="106" s="1"/>
  <c r="G143" i="105"/>
  <c r="J143" i="105" s="1"/>
  <c r="E143" i="106" s="1"/>
  <c r="G162" i="105"/>
  <c r="J162" i="105" s="1"/>
  <c r="E162" i="106" s="1"/>
  <c r="G31" i="105"/>
  <c r="J31" i="105" s="1"/>
  <c r="E31" i="106" s="1"/>
  <c r="G18" i="102"/>
  <c r="J18" i="102" s="1"/>
  <c r="E18" i="103" s="1"/>
  <c r="G135" i="105"/>
  <c r="J135" i="105" s="1"/>
  <c r="E135" i="106" s="1"/>
  <c r="G101" i="105"/>
  <c r="J101" i="105" s="1"/>
  <c r="E101" i="106" s="1"/>
  <c r="G153" i="105"/>
  <c r="J153" i="105" s="1"/>
  <c r="E153" i="106" s="1"/>
  <c r="G200" i="105"/>
  <c r="J200" i="105" s="1"/>
  <c r="E200" i="106" s="1"/>
  <c r="G73" i="105"/>
  <c r="J73" i="105" s="1"/>
  <c r="E73" i="106" s="1"/>
  <c r="G8" i="102"/>
  <c r="J8" i="102" s="1"/>
  <c r="E8" i="103" s="1"/>
  <c r="G225" i="106"/>
  <c r="J225" i="106" s="1"/>
  <c r="E225" i="107" s="1"/>
  <c r="G225" i="107" s="1"/>
  <c r="J225" i="107" s="1"/>
  <c r="G211" i="105"/>
  <c r="J211" i="105" s="1"/>
  <c r="E211" i="106" s="1"/>
  <c r="G149" i="105"/>
  <c r="J149" i="105" s="1"/>
  <c r="E149" i="106" s="1"/>
  <c r="G125" i="105"/>
  <c r="J125" i="105" s="1"/>
  <c r="E125" i="106" s="1"/>
  <c r="G118" i="103"/>
  <c r="J118" i="103" s="1"/>
  <c r="E118" i="104" s="1"/>
  <c r="G115" i="105"/>
  <c r="J115" i="105" s="1"/>
  <c r="E115" i="106" s="1"/>
  <c r="G175" i="86"/>
  <c r="J175" i="86" s="1"/>
  <c r="E175" i="87" s="1"/>
  <c r="G54" i="105"/>
  <c r="J54" i="105" s="1"/>
  <c r="E54" i="106" s="1"/>
  <c r="G164" i="105"/>
  <c r="J164" i="105" s="1"/>
  <c r="E164" i="106" s="1"/>
  <c r="G29" i="105"/>
  <c r="J29" i="105" s="1"/>
  <c r="E29" i="106" s="1"/>
  <c r="G45" i="105"/>
  <c r="J45" i="105" s="1"/>
  <c r="E45" i="106" s="1"/>
  <c r="G174" i="86"/>
  <c r="J174" i="86" s="1"/>
  <c r="E174" i="87" s="1"/>
  <c r="G144" i="105"/>
  <c r="J144" i="105" s="1"/>
  <c r="E144" i="106" s="1"/>
  <c r="G77" i="105"/>
  <c r="J77" i="105" s="1"/>
  <c r="E77" i="106" s="1"/>
  <c r="G71" i="105"/>
  <c r="J71" i="105" s="1"/>
  <c r="E71" i="106" s="1"/>
  <c r="G220" i="105"/>
  <c r="J220" i="105" s="1"/>
  <c r="E220" i="106" s="1"/>
  <c r="G67" i="105"/>
  <c r="J67" i="105" s="1"/>
  <c r="E67" i="106" s="1"/>
  <c r="G190" i="86"/>
  <c r="J190" i="86" s="1"/>
  <c r="E190" i="87" s="1"/>
  <c r="G28" i="105"/>
  <c r="J28" i="105" s="1"/>
  <c r="E28" i="106" s="1"/>
  <c r="G32" i="105"/>
  <c r="J32" i="105" s="1"/>
  <c r="E32" i="106" s="1"/>
  <c r="G145" i="105"/>
  <c r="J145" i="105" s="1"/>
  <c r="E145" i="106" s="1"/>
  <c r="G166" i="105"/>
  <c r="J166" i="105" s="1"/>
  <c r="E166" i="106" s="1"/>
  <c r="G120" i="105"/>
  <c r="J120" i="105" s="1"/>
  <c r="E120" i="106" s="1"/>
  <c r="G159" i="105"/>
  <c r="J159" i="105" s="1"/>
  <c r="E159" i="106" s="1"/>
  <c r="G89" i="104"/>
  <c r="J89" i="104" s="1"/>
  <c r="E89" i="105" s="1"/>
  <c r="G210" i="105"/>
  <c r="J210" i="105" s="1"/>
  <c r="E210" i="106" s="1"/>
  <c r="G148" i="105"/>
  <c r="J148" i="105" s="1"/>
  <c r="E148" i="106" s="1"/>
  <c r="G65" i="105"/>
  <c r="J65" i="105" s="1"/>
  <c r="E65" i="106" s="1"/>
  <c r="G53" i="105"/>
  <c r="J53" i="105" s="1"/>
  <c r="E53" i="106" s="1"/>
  <c r="G64" i="105"/>
  <c r="J64" i="105" s="1"/>
  <c r="E64" i="106" s="1"/>
  <c r="G209" i="105"/>
  <c r="J209" i="105" s="1"/>
  <c r="E209" i="106" s="1"/>
  <c r="G86" i="105"/>
  <c r="J86" i="105" s="1"/>
  <c r="E86" i="106" s="1"/>
  <c r="G94" i="105"/>
  <c r="J94" i="105" s="1"/>
  <c r="E94" i="106" s="1"/>
  <c r="G222" i="105"/>
  <c r="J222" i="105" s="1"/>
  <c r="E222" i="106" s="1"/>
  <c r="G14" i="102"/>
  <c r="J14" i="102" s="1"/>
  <c r="E14" i="103" s="1"/>
  <c r="G78" i="105"/>
  <c r="J78" i="105" s="1"/>
  <c r="E78" i="106" s="1"/>
  <c r="G27" i="105"/>
  <c r="J27" i="105" s="1"/>
  <c r="E27" i="106" s="1"/>
  <c r="G151" i="105"/>
  <c r="J151" i="105" s="1"/>
  <c r="E151" i="106" s="1"/>
  <c r="G96" i="105"/>
  <c r="J96" i="105" s="1"/>
  <c r="E96" i="106" s="1"/>
  <c r="G23" i="105"/>
  <c r="J23" i="105" s="1"/>
  <c r="E23" i="106" s="1"/>
  <c r="G106" i="105"/>
  <c r="J106" i="105" s="1"/>
  <c r="E106" i="106" s="1"/>
  <c r="G108" i="104"/>
  <c r="J108" i="104" s="1"/>
  <c r="E108" i="105" s="1"/>
  <c r="G219" i="105"/>
  <c r="J219" i="105" s="1"/>
  <c r="E219" i="106" s="1"/>
  <c r="G165" i="105"/>
  <c r="J165" i="105" s="1"/>
  <c r="E165" i="106" s="1"/>
  <c r="G36" i="105"/>
  <c r="J36" i="105" s="1"/>
  <c r="E36" i="106" s="1"/>
  <c r="G33" i="105"/>
  <c r="J33" i="105" s="1"/>
  <c r="E33" i="106" s="1"/>
  <c r="G79" i="105"/>
  <c r="J79" i="105" s="1"/>
  <c r="E79" i="106" s="1"/>
  <c r="G120" i="106" l="1"/>
  <c r="J120" i="106" s="1"/>
  <c r="E120" i="107" s="1"/>
  <c r="G120" i="107" s="1"/>
  <c r="J120" i="107" s="1"/>
  <c r="G61" i="106"/>
  <c r="J61" i="106" s="1"/>
  <c r="E61" i="107" s="1"/>
  <c r="G61" i="107" s="1"/>
  <c r="J61" i="107" s="1"/>
  <c r="G14" i="103"/>
  <c r="J14" i="103" s="1"/>
  <c r="E14" i="104" s="1"/>
  <c r="E23" i="107"/>
  <c r="G23" i="107" s="1"/>
  <c r="J23" i="107" s="1"/>
  <c r="G23" i="106"/>
  <c r="J23" i="106" s="1"/>
  <c r="G86" i="106"/>
  <c r="J86" i="106" s="1"/>
  <c r="E86" i="107" s="1"/>
  <c r="G86" i="107" s="1"/>
  <c r="J86" i="107" s="1"/>
  <c r="G159" i="106"/>
  <c r="J159" i="106" s="1"/>
  <c r="E159" i="107" s="1"/>
  <c r="G159" i="107" s="1"/>
  <c r="J159" i="107" s="1"/>
  <c r="G220" i="106"/>
  <c r="J220" i="106" s="1"/>
  <c r="E220" i="107" s="1"/>
  <c r="G220" i="107" s="1"/>
  <c r="J220" i="107" s="1"/>
  <c r="G54" i="106"/>
  <c r="J54" i="106" s="1"/>
  <c r="E54" i="107" s="1"/>
  <c r="G54" i="107" s="1"/>
  <c r="J54" i="107" s="1"/>
  <c r="G8" i="103"/>
  <c r="J8" i="103" s="1"/>
  <c r="E8" i="104" s="1"/>
  <c r="G162" i="106"/>
  <c r="J162" i="106" s="1"/>
  <c r="E162" i="107" s="1"/>
  <c r="G162" i="107" s="1"/>
  <c r="J162" i="107" s="1"/>
  <c r="G48" i="106"/>
  <c r="J48" i="106" s="1"/>
  <c r="E48" i="107" s="1"/>
  <c r="G48" i="107" s="1"/>
  <c r="J48" i="107" s="1"/>
  <c r="G63" i="106"/>
  <c r="J63" i="106" s="1"/>
  <c r="E63" i="107" s="1"/>
  <c r="G63" i="107" s="1"/>
  <c r="J63" i="107" s="1"/>
  <c r="G213" i="106"/>
  <c r="J213" i="106" s="1"/>
  <c r="E213" i="107" s="1"/>
  <c r="G213" i="107" s="1"/>
  <c r="J213" i="107" s="1"/>
  <c r="G187" i="104"/>
  <c r="J187" i="104" s="1"/>
  <c r="E187" i="105" s="1"/>
  <c r="G52" i="106"/>
  <c r="J52" i="106" s="1"/>
  <c r="E52" i="107" s="1"/>
  <c r="G52" i="107" s="1"/>
  <c r="J52" i="107" s="1"/>
  <c r="E16" i="104"/>
  <c r="G16" i="103"/>
  <c r="J16" i="103" s="1"/>
  <c r="G124" i="106"/>
  <c r="J124" i="106" s="1"/>
  <c r="E124" i="107" s="1"/>
  <c r="G124" i="107" s="1"/>
  <c r="J124" i="107" s="1"/>
  <c r="G60" i="106"/>
  <c r="J60" i="106" s="1"/>
  <c r="E60" i="107" s="1"/>
  <c r="G60" i="107" s="1"/>
  <c r="J60" i="107" s="1"/>
  <c r="G102" i="106"/>
  <c r="J102" i="106" s="1"/>
  <c r="E102" i="107" s="1"/>
  <c r="G102" i="107" s="1"/>
  <c r="J102" i="107" s="1"/>
  <c r="E203" i="107"/>
  <c r="G203" i="107" s="1"/>
  <c r="J203" i="107" s="1"/>
  <c r="G203" i="106"/>
  <c r="J203" i="106" s="1"/>
  <c r="G58" i="106"/>
  <c r="J58" i="106" s="1"/>
  <c r="E58" i="107" s="1"/>
  <c r="G58" i="107" s="1"/>
  <c r="J58" i="107" s="1"/>
  <c r="G143" i="106"/>
  <c r="J143" i="106" s="1"/>
  <c r="E143" i="107" s="1"/>
  <c r="G143" i="107" s="1"/>
  <c r="J143" i="107" s="1"/>
  <c r="G194" i="105"/>
  <c r="J194" i="105" s="1"/>
  <c r="E194" i="106" s="1"/>
  <c r="E121" i="107"/>
  <c r="G121" i="107" s="1"/>
  <c r="J121" i="107" s="1"/>
  <c r="G121" i="106"/>
  <c r="J121" i="106" s="1"/>
  <c r="G104" i="106"/>
  <c r="J104" i="106" s="1"/>
  <c r="E104" i="107" s="1"/>
  <c r="G104" i="107" s="1"/>
  <c r="J104" i="107" s="1"/>
  <c r="G68" i="106"/>
  <c r="J68" i="106" s="1"/>
  <c r="E68" i="107" s="1"/>
  <c r="G68" i="107" s="1"/>
  <c r="J68" i="107" s="1"/>
  <c r="G17" i="103"/>
  <c r="J17" i="103" s="1"/>
  <c r="E17" i="104" s="1"/>
  <c r="E92" i="107"/>
  <c r="G92" i="107" s="1"/>
  <c r="J92" i="107" s="1"/>
  <c r="G92" i="106"/>
  <c r="J92" i="106" s="1"/>
  <c r="G76" i="106"/>
  <c r="J76" i="106" s="1"/>
  <c r="E76" i="107" s="1"/>
  <c r="G76" i="107" s="1"/>
  <c r="J76" i="107" s="1"/>
  <c r="G79" i="106"/>
  <c r="J79" i="106" s="1"/>
  <c r="E79" i="107" s="1"/>
  <c r="G79" i="107" s="1"/>
  <c r="J79" i="107" s="1"/>
  <c r="G73" i="106"/>
  <c r="J73" i="106" s="1"/>
  <c r="E73" i="107" s="1"/>
  <c r="G73" i="107" s="1"/>
  <c r="J73" i="107" s="1"/>
  <c r="E200" i="107"/>
  <c r="G200" i="107" s="1"/>
  <c r="J200" i="107" s="1"/>
  <c r="G200" i="106"/>
  <c r="J200" i="106" s="1"/>
  <c r="G83" i="106"/>
  <c r="J83" i="106" s="1"/>
  <c r="E83" i="107" s="1"/>
  <c r="G83" i="107" s="1"/>
  <c r="J83" i="107" s="1"/>
  <c r="G224" i="106"/>
  <c r="J224" i="106" s="1"/>
  <c r="E224" i="107" s="1"/>
  <c r="G224" i="107" s="1"/>
  <c r="J224" i="107" s="1"/>
  <c r="G90" i="106"/>
  <c r="J90" i="106" s="1"/>
  <c r="E90" i="107" s="1"/>
  <c r="G90" i="107" s="1"/>
  <c r="J90" i="107" s="1"/>
  <c r="G55" i="106"/>
  <c r="J55" i="106" s="1"/>
  <c r="E55" i="107" s="1"/>
  <c r="G55" i="107" s="1"/>
  <c r="J55" i="107" s="1"/>
  <c r="G50" i="106"/>
  <c r="J50" i="106" s="1"/>
  <c r="E50" i="107" s="1"/>
  <c r="G50" i="107" s="1"/>
  <c r="J50" i="107" s="1"/>
  <c r="G107" i="106"/>
  <c r="J107" i="106" s="1"/>
  <c r="E107" i="107" s="1"/>
  <c r="G107" i="107" s="1"/>
  <c r="J107" i="107" s="1"/>
  <c r="G223" i="106"/>
  <c r="J223" i="106" s="1"/>
  <c r="E223" i="107" s="1"/>
  <c r="G223" i="107" s="1"/>
  <c r="J223" i="107" s="1"/>
  <c r="E97" i="107"/>
  <c r="G97" i="107" s="1"/>
  <c r="J97" i="107" s="1"/>
  <c r="G97" i="106"/>
  <c r="J97" i="106" s="1"/>
  <c r="G41" i="106"/>
  <c r="J41" i="106" s="1"/>
  <c r="E41" i="107" s="1"/>
  <c r="G41" i="107" s="1"/>
  <c r="J41" i="107" s="1"/>
  <c r="G13" i="103"/>
  <c r="J13" i="103" s="1"/>
  <c r="E13" i="104" s="1"/>
  <c r="G209" i="106"/>
  <c r="J209" i="106" s="1"/>
  <c r="E209" i="107" s="1"/>
  <c r="G209" i="107" s="1"/>
  <c r="J209" i="107" s="1"/>
  <c r="G46" i="106"/>
  <c r="J46" i="106" s="1"/>
  <c r="E46" i="107" s="1"/>
  <c r="G46" i="107" s="1"/>
  <c r="J46" i="107" s="1"/>
  <c r="G64" i="106"/>
  <c r="J64" i="106" s="1"/>
  <c r="E64" i="107" s="1"/>
  <c r="G64" i="107" s="1"/>
  <c r="J64" i="107" s="1"/>
  <c r="G77" i="106"/>
  <c r="J77" i="106" s="1"/>
  <c r="E77" i="107" s="1"/>
  <c r="G77" i="107" s="1"/>
  <c r="J77" i="107" s="1"/>
  <c r="G22" i="106"/>
  <c r="J22" i="106" s="1"/>
  <c r="E22" i="107" s="1"/>
  <c r="G22" i="107" s="1"/>
  <c r="J22" i="107" s="1"/>
  <c r="E36" i="107"/>
  <c r="G36" i="107" s="1"/>
  <c r="J36" i="107" s="1"/>
  <c r="G36" i="106"/>
  <c r="J36" i="106" s="1"/>
  <c r="G145" i="106"/>
  <c r="J145" i="106" s="1"/>
  <c r="E145" i="107" s="1"/>
  <c r="G145" i="107" s="1"/>
  <c r="J145" i="107" s="1"/>
  <c r="G144" i="106"/>
  <c r="J144" i="106" s="1"/>
  <c r="E144" i="107" s="1"/>
  <c r="G144" i="107" s="1"/>
  <c r="J144" i="107" s="1"/>
  <c r="G118" i="104"/>
  <c r="J118" i="104" s="1"/>
  <c r="E118" i="105" s="1"/>
  <c r="E153" i="107"/>
  <c r="G153" i="107" s="1"/>
  <c r="J153" i="107" s="1"/>
  <c r="G153" i="106"/>
  <c r="J153" i="106" s="1"/>
  <c r="G37" i="106"/>
  <c r="J37" i="106" s="1"/>
  <c r="E37" i="107" s="1"/>
  <c r="G37" i="107" s="1"/>
  <c r="J37" i="107" s="1"/>
  <c r="G40" i="106"/>
  <c r="J40" i="106" s="1"/>
  <c r="E40" i="107" s="1"/>
  <c r="G40" i="107" s="1"/>
  <c r="J40" i="107" s="1"/>
  <c r="G216" i="106"/>
  <c r="J216" i="106" s="1"/>
  <c r="E216" i="107" s="1"/>
  <c r="G216" i="107" s="1"/>
  <c r="J216" i="107" s="1"/>
  <c r="E212" i="107"/>
  <c r="G212" i="107" s="1"/>
  <c r="J212" i="107" s="1"/>
  <c r="G212" i="106"/>
  <c r="J212" i="106" s="1"/>
  <c r="G93" i="106"/>
  <c r="J93" i="106" s="1"/>
  <c r="E93" i="107" s="1"/>
  <c r="G93" i="107" s="1"/>
  <c r="J93" i="107" s="1"/>
  <c r="G47" i="106"/>
  <c r="J47" i="106" s="1"/>
  <c r="E47" i="107" s="1"/>
  <c r="G47" i="107" s="1"/>
  <c r="J47" i="107" s="1"/>
  <c r="G140" i="106"/>
  <c r="J140" i="106" s="1"/>
  <c r="E140" i="107" s="1"/>
  <c r="G140" i="107" s="1"/>
  <c r="J140" i="107" s="1"/>
  <c r="E15" i="104"/>
  <c r="G15" i="103"/>
  <c r="J15" i="103" s="1"/>
  <c r="G21" i="106"/>
  <c r="J21" i="106" s="1"/>
  <c r="E21" i="107" s="1"/>
  <c r="G21" i="107" s="1"/>
  <c r="J21" i="107" s="1"/>
  <c r="G19" i="106"/>
  <c r="J19" i="106" s="1"/>
  <c r="E19" i="107" s="1"/>
  <c r="G19" i="107" s="1"/>
  <c r="J19" i="107" s="1"/>
  <c r="G72" i="106"/>
  <c r="J72" i="106" s="1"/>
  <c r="E72" i="107" s="1"/>
  <c r="G72" i="107" s="1"/>
  <c r="J72" i="107" s="1"/>
  <c r="E126" i="107"/>
  <c r="G126" i="107" s="1"/>
  <c r="J126" i="107" s="1"/>
  <c r="G126" i="106"/>
  <c r="J126" i="106" s="1"/>
  <c r="G175" i="87"/>
  <c r="J175" i="87" s="1"/>
  <c r="E175" i="88" s="1"/>
  <c r="G218" i="106"/>
  <c r="J218" i="106" s="1"/>
  <c r="E218" i="107" s="1"/>
  <c r="G218" i="107" s="1"/>
  <c r="J218" i="107" s="1"/>
  <c r="G151" i="106"/>
  <c r="J151" i="106" s="1"/>
  <c r="E151" i="107" s="1"/>
  <c r="G151" i="107" s="1"/>
  <c r="J151" i="107" s="1"/>
  <c r="E166" i="107"/>
  <c r="G166" i="107" s="1"/>
  <c r="J166" i="107" s="1"/>
  <c r="G166" i="106"/>
  <c r="J166" i="106" s="1"/>
  <c r="G115" i="106"/>
  <c r="J115" i="106" s="1"/>
  <c r="E115" i="107" s="1"/>
  <c r="G115" i="107" s="1"/>
  <c r="J115" i="107" s="1"/>
  <c r="G214" i="106"/>
  <c r="J214" i="106" s="1"/>
  <c r="E214" i="107" s="1"/>
  <c r="G214" i="107" s="1"/>
  <c r="J214" i="107" s="1"/>
  <c r="G27" i="106"/>
  <c r="J27" i="106" s="1"/>
  <c r="E27" i="107" s="1"/>
  <c r="G27" i="107" s="1"/>
  <c r="J27" i="107" s="1"/>
  <c r="E53" i="107"/>
  <c r="G53" i="107" s="1"/>
  <c r="J53" i="107" s="1"/>
  <c r="G53" i="106"/>
  <c r="J53" i="106" s="1"/>
  <c r="G165" i="106"/>
  <c r="J165" i="106" s="1"/>
  <c r="E165" i="107" s="1"/>
  <c r="G165" i="107" s="1"/>
  <c r="J165" i="107" s="1"/>
  <c r="G78" i="106"/>
  <c r="J78" i="106" s="1"/>
  <c r="E78" i="107" s="1"/>
  <c r="G78" i="107" s="1"/>
  <c r="J78" i="107" s="1"/>
  <c r="G65" i="106"/>
  <c r="J65" i="106" s="1"/>
  <c r="E65" i="107" s="1"/>
  <c r="G65" i="107" s="1"/>
  <c r="J65" i="107" s="1"/>
  <c r="G32" i="106"/>
  <c r="J32" i="106" s="1"/>
  <c r="E32" i="107" s="1"/>
  <c r="G32" i="107" s="1"/>
  <c r="J32" i="107" s="1"/>
  <c r="G174" i="87"/>
  <c r="J174" i="87" s="1"/>
  <c r="E174" i="88" s="1"/>
  <c r="G125" i="106"/>
  <c r="J125" i="106" s="1"/>
  <c r="E125" i="107" s="1"/>
  <c r="G125" i="107" s="1"/>
  <c r="J125" i="107" s="1"/>
  <c r="G101" i="106"/>
  <c r="J101" i="106" s="1"/>
  <c r="E101" i="107" s="1"/>
  <c r="G101" i="107" s="1"/>
  <c r="J101" i="107" s="1"/>
  <c r="E141" i="107"/>
  <c r="G141" i="107" s="1"/>
  <c r="J141" i="107" s="1"/>
  <c r="G141" i="106"/>
  <c r="J141" i="106" s="1"/>
  <c r="G116" i="104"/>
  <c r="J116" i="104" s="1"/>
  <c r="E116" i="105" s="1"/>
  <c r="G6" i="103"/>
  <c r="J6" i="103" s="1"/>
  <c r="E6" i="104" s="1"/>
  <c r="G119" i="106"/>
  <c r="J119" i="106" s="1"/>
  <c r="E119" i="107" s="1"/>
  <c r="G119" i="107" s="1"/>
  <c r="J119" i="107" s="1"/>
  <c r="E109" i="107"/>
  <c r="G109" i="107" s="1"/>
  <c r="J109" i="107" s="1"/>
  <c r="G109" i="106"/>
  <c r="J109" i="106" s="1"/>
  <c r="G123" i="106"/>
  <c r="J123" i="106" s="1"/>
  <c r="E123" i="107" s="1"/>
  <c r="G123" i="107" s="1"/>
  <c r="J123" i="107" s="1"/>
  <c r="G26" i="106"/>
  <c r="J26" i="106" s="1"/>
  <c r="E26" i="107" s="1"/>
  <c r="G26" i="107" s="1"/>
  <c r="J26" i="107" s="1"/>
  <c r="G189" i="87"/>
  <c r="J189" i="87" s="1"/>
  <c r="E189" i="88" s="1"/>
  <c r="E208" i="107"/>
  <c r="G208" i="107" s="1"/>
  <c r="J208" i="107" s="1"/>
  <c r="G208" i="106"/>
  <c r="J208" i="106" s="1"/>
  <c r="G20" i="106"/>
  <c r="J20" i="106" s="1"/>
  <c r="E20" i="107" s="1"/>
  <c r="G20" i="107" s="1"/>
  <c r="J20" i="107" s="1"/>
  <c r="G193" i="106"/>
  <c r="J193" i="106" s="1"/>
  <c r="E193" i="107" s="1"/>
  <c r="G193" i="107" s="1"/>
  <c r="J193" i="107" s="1"/>
  <c r="G195" i="106"/>
  <c r="J195" i="106" s="1"/>
  <c r="E195" i="107" s="1"/>
  <c r="G195" i="107" s="1"/>
  <c r="J195" i="107" s="1"/>
  <c r="G219" i="106"/>
  <c r="J219" i="106" s="1"/>
  <c r="E219" i="107" s="1"/>
  <c r="G219" i="107" s="1"/>
  <c r="J219" i="107" s="1"/>
  <c r="G28" i="106"/>
  <c r="J28" i="106" s="1"/>
  <c r="E28" i="107" s="1"/>
  <c r="G28" i="107" s="1"/>
  <c r="J28" i="107" s="1"/>
  <c r="G45" i="106"/>
  <c r="J45" i="106" s="1"/>
  <c r="E45" i="107" s="1"/>
  <c r="G45" i="107" s="1"/>
  <c r="J45" i="107" s="1"/>
  <c r="G149" i="106"/>
  <c r="J149" i="106" s="1"/>
  <c r="E149" i="107" s="1"/>
  <c r="G149" i="107" s="1"/>
  <c r="J149" i="107" s="1"/>
  <c r="E135" i="107"/>
  <c r="G135" i="107" s="1"/>
  <c r="J135" i="107" s="1"/>
  <c r="G135" i="106"/>
  <c r="J135" i="106" s="1"/>
  <c r="G56" i="106"/>
  <c r="J56" i="106" s="1"/>
  <c r="E56" i="107" s="1"/>
  <c r="G56" i="107" s="1"/>
  <c r="J56" i="107" s="1"/>
  <c r="G84" i="106"/>
  <c r="J84" i="106" s="1"/>
  <c r="E84" i="107" s="1"/>
  <c r="G84" i="107" s="1"/>
  <c r="J84" i="107" s="1"/>
  <c r="G198" i="106"/>
  <c r="J198" i="106" s="1"/>
  <c r="E198" i="107" s="1"/>
  <c r="G198" i="107" s="1"/>
  <c r="J198" i="107" s="1"/>
  <c r="E30" i="107"/>
  <c r="G30" i="107" s="1"/>
  <c r="J30" i="107" s="1"/>
  <c r="G30" i="106"/>
  <c r="J30" i="106" s="1"/>
  <c r="G66" i="106"/>
  <c r="J66" i="106" s="1"/>
  <c r="E66" i="107" s="1"/>
  <c r="G66" i="107" s="1"/>
  <c r="J66" i="107" s="1"/>
  <c r="G25" i="106"/>
  <c r="J25" i="106" s="1"/>
  <c r="E25" i="107" s="1"/>
  <c r="G25" i="107" s="1"/>
  <c r="J25" i="107" s="1"/>
  <c r="G39" i="106"/>
  <c r="J39" i="106" s="1"/>
  <c r="E39" i="107" s="1"/>
  <c r="G39" i="107" s="1"/>
  <c r="J39" i="107" s="1"/>
  <c r="G75" i="106"/>
  <c r="J75" i="106" s="1"/>
  <c r="E75" i="107" s="1"/>
  <c r="G75" i="107" s="1"/>
  <c r="J75" i="107" s="1"/>
  <c r="G147" i="106"/>
  <c r="J147" i="106" s="1"/>
  <c r="E147" i="107" s="1"/>
  <c r="G147" i="107" s="1"/>
  <c r="J147" i="107" s="1"/>
  <c r="G122" i="106"/>
  <c r="J122" i="106" s="1"/>
  <c r="E122" i="107" s="1"/>
  <c r="G122" i="107" s="1"/>
  <c r="J122" i="107" s="1"/>
  <c r="G217" i="105"/>
  <c r="J217" i="105" s="1"/>
  <c r="E217" i="106" s="1"/>
  <c r="E191" i="88"/>
  <c r="G191" i="87"/>
  <c r="J191" i="87" s="1"/>
  <c r="G71" i="106"/>
  <c r="J71" i="106" s="1"/>
  <c r="E71" i="107" s="1"/>
  <c r="G71" i="107" s="1"/>
  <c r="J71" i="107" s="1"/>
  <c r="G108" i="105"/>
  <c r="J108" i="105" s="1"/>
  <c r="E108" i="106" s="1"/>
  <c r="G190" i="87"/>
  <c r="J190" i="87" s="1"/>
  <c r="E190" i="88" s="1"/>
  <c r="E211" i="107"/>
  <c r="G211" i="107" s="1"/>
  <c r="J211" i="107" s="1"/>
  <c r="G211" i="106"/>
  <c r="J211" i="106" s="1"/>
  <c r="G18" i="103"/>
  <c r="J18" i="103" s="1"/>
  <c r="E18" i="104" s="1"/>
  <c r="G158" i="106"/>
  <c r="J158" i="106" s="1"/>
  <c r="E158" i="107" s="1"/>
  <c r="G158" i="107" s="1"/>
  <c r="J158" i="107" s="1"/>
  <c r="G103" i="106"/>
  <c r="J103" i="106" s="1"/>
  <c r="E103" i="107" s="1"/>
  <c r="G103" i="107" s="1"/>
  <c r="J103" i="107" s="1"/>
  <c r="E88" i="107"/>
  <c r="G88" i="107" s="1"/>
  <c r="J88" i="107" s="1"/>
  <c r="G88" i="106"/>
  <c r="J88" i="106" s="1"/>
  <c r="G91" i="106"/>
  <c r="J91" i="106" s="1"/>
  <c r="E91" i="107" s="1"/>
  <c r="G91" i="107" s="1"/>
  <c r="J91" i="107" s="1"/>
  <c r="G85" i="106"/>
  <c r="J85" i="106" s="1"/>
  <c r="E85" i="107" s="1"/>
  <c r="G85" i="107" s="1"/>
  <c r="J85" i="107" s="1"/>
  <c r="G117" i="105"/>
  <c r="J117" i="105" s="1"/>
  <c r="E117" i="106" s="1"/>
  <c r="E43" i="107"/>
  <c r="G43" i="107" s="1"/>
  <c r="J43" i="107" s="1"/>
  <c r="G43" i="106"/>
  <c r="J43" i="106" s="1"/>
  <c r="G206" i="106"/>
  <c r="J206" i="106" s="1"/>
  <c r="E206" i="107" s="1"/>
  <c r="G206" i="107" s="1"/>
  <c r="J206" i="107" s="1"/>
  <c r="G51" i="106"/>
  <c r="J51" i="106" s="1"/>
  <c r="E51" i="107" s="1"/>
  <c r="G51" i="107" s="1"/>
  <c r="J51" i="107" s="1"/>
  <c r="G215" i="106"/>
  <c r="J215" i="106" s="1"/>
  <c r="E215" i="107" s="1"/>
  <c r="G215" i="107" s="1"/>
  <c r="J215" i="107" s="1"/>
  <c r="E197" i="107"/>
  <c r="G197" i="107" s="1"/>
  <c r="J197" i="107" s="1"/>
  <c r="G197" i="106"/>
  <c r="J197" i="106" s="1"/>
  <c r="G163" i="106"/>
  <c r="J163" i="106" s="1"/>
  <c r="E163" i="107" s="1"/>
  <c r="G163" i="107" s="1"/>
  <c r="J163" i="107" s="1"/>
  <c r="G96" i="106"/>
  <c r="J96" i="106" s="1"/>
  <c r="E96" i="107" s="1"/>
  <c r="G96" i="107" s="1"/>
  <c r="J96" i="107" s="1"/>
  <c r="G196" i="106"/>
  <c r="J196" i="106" s="1"/>
  <c r="E196" i="107" s="1"/>
  <c r="G196" i="107" s="1"/>
  <c r="J196" i="107" s="1"/>
  <c r="E33" i="107"/>
  <c r="G33" i="107" s="1"/>
  <c r="J33" i="107" s="1"/>
  <c r="G33" i="106"/>
  <c r="J33" i="106" s="1"/>
  <c r="G148" i="106"/>
  <c r="J148" i="106" s="1"/>
  <c r="E148" i="107" s="1"/>
  <c r="G148" i="107" s="1"/>
  <c r="J148" i="107" s="1"/>
  <c r="G222" i="106"/>
  <c r="J222" i="106" s="1"/>
  <c r="E222" i="107" s="1"/>
  <c r="G222" i="107" s="1"/>
  <c r="J222" i="107" s="1"/>
  <c r="G210" i="106"/>
  <c r="J210" i="106" s="1"/>
  <c r="E210" i="107" s="1"/>
  <c r="G210" i="107" s="1"/>
  <c r="J210" i="107" s="1"/>
  <c r="E29" i="107"/>
  <c r="G29" i="107" s="1"/>
  <c r="J29" i="107" s="1"/>
  <c r="G29" i="106"/>
  <c r="J29" i="106" s="1"/>
  <c r="G106" i="106"/>
  <c r="J106" i="106" s="1"/>
  <c r="E106" i="107" s="1"/>
  <c r="G106" i="107" s="1"/>
  <c r="J106" i="107" s="1"/>
  <c r="G94" i="106"/>
  <c r="J94" i="106" s="1"/>
  <c r="E94" i="107" s="1"/>
  <c r="G94" i="107" s="1"/>
  <c r="J94" i="107" s="1"/>
  <c r="G89" i="105"/>
  <c r="J89" i="105" s="1"/>
  <c r="E89" i="106" s="1"/>
  <c r="E67" i="107"/>
  <c r="G67" i="107" s="1"/>
  <c r="J67" i="107" s="1"/>
  <c r="G67" i="106"/>
  <c r="J67" i="106" s="1"/>
  <c r="G164" i="106"/>
  <c r="J164" i="106" s="1"/>
  <c r="E164" i="107" s="1"/>
  <c r="G164" i="107" s="1"/>
  <c r="J164" i="107" s="1"/>
  <c r="G31" i="106"/>
  <c r="J31" i="106" s="1"/>
  <c r="E31" i="107" s="1"/>
  <c r="G31" i="107" s="1"/>
  <c r="J31" i="107" s="1"/>
  <c r="G57" i="106"/>
  <c r="J57" i="106" s="1"/>
  <c r="E57" i="107" s="1"/>
  <c r="G57" i="107" s="1"/>
  <c r="J57" i="107" s="1"/>
  <c r="E142" i="106"/>
  <c r="G142" i="105"/>
  <c r="J142" i="105" s="1"/>
  <c r="G188" i="106"/>
  <c r="J188" i="106" s="1"/>
  <c r="E188" i="107" s="1"/>
  <c r="G188" i="107" s="1"/>
  <c r="J188" i="107" s="1"/>
  <c r="G139" i="106"/>
  <c r="J139" i="106" s="1"/>
  <c r="E139" i="107" s="1"/>
  <c r="G139" i="107" s="1"/>
  <c r="J139" i="107" s="1"/>
  <c r="G207" i="106"/>
  <c r="J207" i="106" s="1"/>
  <c r="E207" i="107" s="1"/>
  <c r="G207" i="107" s="1"/>
  <c r="J207" i="107" s="1"/>
  <c r="E42" i="107"/>
  <c r="G42" i="107" s="1"/>
  <c r="J42" i="107" s="1"/>
  <c r="G42" i="106"/>
  <c r="J42" i="106" s="1"/>
  <c r="G7" i="103"/>
  <c r="J7" i="103" s="1"/>
  <c r="E7" i="104" s="1"/>
  <c r="G34" i="106"/>
  <c r="J34" i="106" s="1"/>
  <c r="E34" i="107" s="1"/>
  <c r="G34" i="107" s="1"/>
  <c r="J34" i="107" s="1"/>
  <c r="G24" i="106"/>
  <c r="J24" i="106" s="1"/>
  <c r="E24" i="107" s="1"/>
  <c r="G24" i="107" s="1"/>
  <c r="J24" i="107" s="1"/>
  <c r="E221" i="107"/>
  <c r="G221" i="107" s="1"/>
  <c r="J221" i="107" s="1"/>
  <c r="G221" i="106"/>
  <c r="J221" i="106" s="1"/>
  <c r="G82" i="106"/>
  <c r="J82" i="106" s="1"/>
  <c r="E82" i="107" s="1"/>
  <c r="G82" i="107" s="1"/>
  <c r="J82" i="107" s="1"/>
  <c r="G173" i="87"/>
  <c r="J173" i="87" s="1"/>
  <c r="E173" i="88" s="1"/>
  <c r="G192" i="88"/>
  <c r="J192" i="88" s="1"/>
  <c r="E192" i="89" s="1"/>
  <c r="E201" i="107"/>
  <c r="G201" i="107" s="1"/>
  <c r="J201" i="107" s="1"/>
  <c r="G201" i="106"/>
  <c r="J201" i="106" s="1"/>
  <c r="G127" i="106"/>
  <c r="J127" i="106" s="1"/>
  <c r="E127" i="107" s="1"/>
  <c r="G127" i="107" s="1"/>
  <c r="J127" i="107" s="1"/>
  <c r="G98" i="106"/>
  <c r="J98" i="106" s="1"/>
  <c r="E98" i="107" s="1"/>
  <c r="G98" i="107" s="1"/>
  <c r="J98" i="107" s="1"/>
  <c r="G105" i="105"/>
  <c r="J105" i="105" s="1"/>
  <c r="E105" i="106" s="1"/>
  <c r="G152" i="106"/>
  <c r="J152" i="106" s="1"/>
  <c r="E152" i="107" s="1"/>
  <c r="G152" i="107" s="1"/>
  <c r="J152" i="107" s="1"/>
  <c r="G49" i="106"/>
  <c r="J49" i="106" s="1"/>
  <c r="E49" i="107" s="1"/>
  <c r="G49" i="107" s="1"/>
  <c r="J49" i="107" s="1"/>
  <c r="G146" i="105"/>
  <c r="J146" i="105" s="1"/>
  <c r="E146" i="106" s="1"/>
  <c r="G173" i="88" l="1"/>
  <c r="J173" i="88" s="1"/>
  <c r="E173" i="89" s="1"/>
  <c r="G89" i="106"/>
  <c r="J89" i="106" s="1"/>
  <c r="E89" i="107" s="1"/>
  <c r="G89" i="107" s="1"/>
  <c r="J89" i="107" s="1"/>
  <c r="G174" i="88"/>
  <c r="J174" i="88" s="1"/>
  <c r="E174" i="89" s="1"/>
  <c r="G118" i="105"/>
  <c r="J118" i="105" s="1"/>
  <c r="E118" i="106" s="1"/>
  <c r="G6" i="104"/>
  <c r="J6" i="104" s="1"/>
  <c r="E6" i="105" s="1"/>
  <c r="G7" i="104"/>
  <c r="J7" i="104" s="1"/>
  <c r="E7" i="105" s="1"/>
  <c r="G18" i="104"/>
  <c r="J18" i="104" s="1"/>
  <c r="E18" i="105" s="1"/>
  <c r="G217" i="106"/>
  <c r="J217" i="106" s="1"/>
  <c r="E217" i="107" s="1"/>
  <c r="G217" i="107" s="1"/>
  <c r="J217" i="107" s="1"/>
  <c r="G116" i="105"/>
  <c r="J116" i="105" s="1"/>
  <c r="E116" i="106" s="1"/>
  <c r="G146" i="106"/>
  <c r="J146" i="106" s="1"/>
  <c r="E146" i="107" s="1"/>
  <c r="G146" i="107" s="1"/>
  <c r="J146" i="107" s="1"/>
  <c r="G192" i="89"/>
  <c r="J192" i="89" s="1"/>
  <c r="E192" i="90" s="1"/>
  <c r="E117" i="107"/>
  <c r="G117" i="107" s="1"/>
  <c r="J117" i="107" s="1"/>
  <c r="G117" i="106"/>
  <c r="J117" i="106" s="1"/>
  <c r="G189" i="88"/>
  <c r="J189" i="88" s="1"/>
  <c r="E189" i="89" s="1"/>
  <c r="G13" i="104"/>
  <c r="J13" i="104" s="1"/>
  <c r="E13" i="105" s="1"/>
  <c r="G194" i="106"/>
  <c r="J194" i="106" s="1"/>
  <c r="E194" i="107" s="1"/>
  <c r="G194" i="107" s="1"/>
  <c r="J194" i="107" s="1"/>
  <c r="E8" i="105"/>
  <c r="G8" i="104"/>
  <c r="J8" i="104" s="1"/>
  <c r="G14" i="104"/>
  <c r="J14" i="104" s="1"/>
  <c r="E14" i="105" s="1"/>
  <c r="G190" i="88"/>
  <c r="J190" i="88" s="1"/>
  <c r="E190" i="89" s="1"/>
  <c r="G105" i="106"/>
  <c r="J105" i="106" s="1"/>
  <c r="E105" i="107" s="1"/>
  <c r="G105" i="107" s="1"/>
  <c r="J105" i="107" s="1"/>
  <c r="E108" i="107"/>
  <c r="G108" i="107" s="1"/>
  <c r="J108" i="107" s="1"/>
  <c r="G108" i="106"/>
  <c r="J108" i="106" s="1"/>
  <c r="G175" i="88"/>
  <c r="J175" i="88" s="1"/>
  <c r="E175" i="89" s="1"/>
  <c r="G17" i="104"/>
  <c r="J17" i="104" s="1"/>
  <c r="E17" i="105" s="1"/>
  <c r="G187" i="105"/>
  <c r="J187" i="105" s="1"/>
  <c r="E187" i="106" s="1"/>
  <c r="G15" i="104"/>
  <c r="J15" i="104" s="1"/>
  <c r="E15" i="105" s="1"/>
  <c r="G16" i="104"/>
  <c r="J16" i="104" s="1"/>
  <c r="E16" i="105" s="1"/>
  <c r="G191" i="88"/>
  <c r="J191" i="88" s="1"/>
  <c r="E191" i="89" s="1"/>
  <c r="G142" i="106"/>
  <c r="J142" i="106" s="1"/>
  <c r="E142" i="107" s="1"/>
  <c r="G142" i="107" s="1"/>
  <c r="J142" i="107" s="1"/>
  <c r="G18" i="105" l="1"/>
  <c r="J18" i="105" s="1"/>
  <c r="E18" i="106" s="1"/>
  <c r="G16" i="105"/>
  <c r="J16" i="105" s="1"/>
  <c r="E16" i="106" s="1"/>
  <c r="G192" i="90"/>
  <c r="J192" i="90" s="1"/>
  <c r="E192" i="91" s="1"/>
  <c r="E191" i="90"/>
  <c r="G191" i="89"/>
  <c r="J191" i="89" s="1"/>
  <c r="G7" i="105"/>
  <c r="J7" i="105" s="1"/>
  <c r="E7" i="106" s="1"/>
  <c r="G15" i="105"/>
  <c r="J15" i="105" s="1"/>
  <c r="E15" i="106" s="1"/>
  <c r="G6" i="105"/>
  <c r="J6" i="105" s="1"/>
  <c r="E6" i="106" s="1"/>
  <c r="E174" i="90"/>
  <c r="G174" i="89"/>
  <c r="J174" i="89" s="1"/>
  <c r="G14" i="105"/>
  <c r="J14" i="105" s="1"/>
  <c r="E14" i="106" s="1"/>
  <c r="G189" i="89"/>
  <c r="J189" i="89" s="1"/>
  <c r="E189" i="90" s="1"/>
  <c r="G190" i="89"/>
  <c r="J190" i="89" s="1"/>
  <c r="E190" i="90" s="1"/>
  <c r="G187" i="106"/>
  <c r="J187" i="106" s="1"/>
  <c r="E187" i="107" s="1"/>
  <c r="G187" i="107" s="1"/>
  <c r="J187" i="107" s="1"/>
  <c r="G17" i="105"/>
  <c r="J17" i="105" s="1"/>
  <c r="E17" i="106" s="1"/>
  <c r="G116" i="106"/>
  <c r="J116" i="106" s="1"/>
  <c r="E116" i="107" s="1"/>
  <c r="G116" i="107" s="1"/>
  <c r="J116" i="107" s="1"/>
  <c r="G175" i="89"/>
  <c r="J175" i="89" s="1"/>
  <c r="E175" i="90" s="1"/>
  <c r="G13" i="105"/>
  <c r="J13" i="105" s="1"/>
  <c r="E13" i="106" s="1"/>
  <c r="G173" i="89"/>
  <c r="J173" i="89" s="1"/>
  <c r="E173" i="90" s="1"/>
  <c r="G118" i="106"/>
  <c r="J118" i="106" s="1"/>
  <c r="E118" i="107" s="1"/>
  <c r="G118" i="107" s="1"/>
  <c r="J118" i="107" s="1"/>
  <c r="G8" i="105"/>
  <c r="J8" i="105" s="1"/>
  <c r="E8" i="106" s="1"/>
  <c r="G6" i="106" l="1"/>
  <c r="J6" i="106" s="1"/>
  <c r="E6" i="107" s="1"/>
  <c r="G6" i="107" s="1"/>
  <c r="J6" i="107" s="1"/>
  <c r="G17" i="106"/>
  <c r="J17" i="106" s="1"/>
  <c r="E17" i="107" s="1"/>
  <c r="G17" i="107" s="1"/>
  <c r="J17" i="107" s="1"/>
  <c r="G7" i="106"/>
  <c r="J7" i="106" s="1"/>
  <c r="E7" i="107" s="1"/>
  <c r="G7" i="107" s="1"/>
  <c r="J7" i="107" s="1"/>
  <c r="E189" i="91"/>
  <c r="G189" i="90"/>
  <c r="J189" i="90" s="1"/>
  <c r="G15" i="106"/>
  <c r="J15" i="106" s="1"/>
  <c r="E15" i="107" s="1"/>
  <c r="G15" i="107" s="1"/>
  <c r="J15" i="107" s="1"/>
  <c r="G14" i="106"/>
  <c r="J14" i="106" s="1"/>
  <c r="E14" i="107" s="1"/>
  <c r="G14" i="107" s="1"/>
  <c r="J14" i="107" s="1"/>
  <c r="G8" i="106"/>
  <c r="J8" i="106" s="1"/>
  <c r="E8" i="107" s="1"/>
  <c r="G8" i="107" s="1"/>
  <c r="J8" i="107" s="1"/>
  <c r="G190" i="90"/>
  <c r="J190" i="90" s="1"/>
  <c r="E190" i="91" s="1"/>
  <c r="G173" i="90"/>
  <c r="J173" i="90" s="1"/>
  <c r="E173" i="91" s="1"/>
  <c r="G192" i="91"/>
  <c r="J192" i="91" s="1"/>
  <c r="E192" i="92" s="1"/>
  <c r="G13" i="106"/>
  <c r="J13" i="106" s="1"/>
  <c r="E13" i="107" s="1"/>
  <c r="G13" i="107" s="1"/>
  <c r="J13" i="107" s="1"/>
  <c r="G16" i="106"/>
  <c r="J16" i="106" s="1"/>
  <c r="E16" i="107" s="1"/>
  <c r="G16" i="107" s="1"/>
  <c r="J16" i="107" s="1"/>
  <c r="G175" i="90"/>
  <c r="J175" i="90" s="1"/>
  <c r="E175" i="91" s="1"/>
  <c r="G18" i="106"/>
  <c r="J18" i="106" s="1"/>
  <c r="E18" i="107" s="1"/>
  <c r="G18" i="107" s="1"/>
  <c r="J18" i="107" s="1"/>
  <c r="G191" i="90"/>
  <c r="J191" i="90" s="1"/>
  <c r="E191" i="91" s="1"/>
  <c r="G174" i="90"/>
  <c r="J174" i="90" s="1"/>
  <c r="E174" i="91" s="1"/>
  <c r="G175" i="91" l="1"/>
  <c r="J175" i="91" s="1"/>
  <c r="E175" i="92" s="1"/>
  <c r="G191" i="91"/>
  <c r="J191" i="91" s="1"/>
  <c r="E191" i="92" s="1"/>
  <c r="G192" i="92"/>
  <c r="J192" i="92" s="1"/>
  <c r="E192" i="93" s="1"/>
  <c r="G173" i="91"/>
  <c r="J173" i="91" s="1"/>
  <c r="E173" i="92" s="1"/>
  <c r="G174" i="91"/>
  <c r="J174" i="91" s="1"/>
  <c r="E174" i="92" s="1"/>
  <c r="G190" i="91"/>
  <c r="J190" i="91" s="1"/>
  <c r="E190" i="92" s="1"/>
  <c r="G189" i="91"/>
  <c r="J189" i="91" s="1"/>
  <c r="E189" i="92" s="1"/>
  <c r="G189" i="92" l="1"/>
  <c r="J189" i="92" s="1"/>
  <c r="E189" i="93" s="1"/>
  <c r="G173" i="92"/>
  <c r="J173" i="92" s="1"/>
  <c r="E173" i="93" s="1"/>
  <c r="G190" i="92"/>
  <c r="J190" i="92" s="1"/>
  <c r="E190" i="93" s="1"/>
  <c r="G174" i="92"/>
  <c r="J174" i="92" s="1"/>
  <c r="E174" i="93" s="1"/>
  <c r="G192" i="93"/>
  <c r="J192" i="93" s="1"/>
  <c r="E192" i="94" s="1"/>
  <c r="G191" i="92"/>
  <c r="J191" i="92" s="1"/>
  <c r="E191" i="93" s="1"/>
  <c r="G175" i="92"/>
  <c r="J175" i="92" s="1"/>
  <c r="E175" i="93" s="1"/>
  <c r="G174" i="93" l="1"/>
  <c r="J174" i="93" s="1"/>
  <c r="E174" i="94" s="1"/>
  <c r="G175" i="93"/>
  <c r="J175" i="93" s="1"/>
  <c r="E175" i="94" s="1"/>
  <c r="G191" i="93"/>
  <c r="J191" i="93" s="1"/>
  <c r="E191" i="94" s="1"/>
  <c r="G192" i="94"/>
  <c r="J192" i="94" s="1"/>
  <c r="E192" i="95" s="1"/>
  <c r="G190" i="93"/>
  <c r="J190" i="93" s="1"/>
  <c r="E190" i="94" s="1"/>
  <c r="G173" i="93"/>
  <c r="J173" i="93" s="1"/>
  <c r="E173" i="94" s="1"/>
  <c r="G189" i="93"/>
  <c r="J189" i="93" s="1"/>
  <c r="E189" i="94" s="1"/>
  <c r="G189" i="94" l="1"/>
  <c r="J189" i="94" s="1"/>
  <c r="E189" i="95" s="1"/>
  <c r="G190" i="94"/>
  <c r="J190" i="94" s="1"/>
  <c r="E190" i="95" s="1"/>
  <c r="G173" i="94"/>
  <c r="J173" i="94" s="1"/>
  <c r="E173" i="95" s="1"/>
  <c r="G192" i="95"/>
  <c r="J192" i="95" s="1"/>
  <c r="E192" i="96" s="1"/>
  <c r="G191" i="94"/>
  <c r="J191" i="94" s="1"/>
  <c r="E191" i="95" s="1"/>
  <c r="G175" i="94"/>
  <c r="J175" i="94" s="1"/>
  <c r="E175" i="95" s="1"/>
  <c r="G174" i="94"/>
  <c r="J174" i="94" s="1"/>
  <c r="E174" i="95" s="1"/>
  <c r="G190" i="95" l="1"/>
  <c r="J190" i="95" s="1"/>
  <c r="E190" i="96" s="1"/>
  <c r="G174" i="95"/>
  <c r="J174" i="95" s="1"/>
  <c r="E174" i="96" s="1"/>
  <c r="G175" i="95"/>
  <c r="J175" i="95" s="1"/>
  <c r="E175" i="96" s="1"/>
  <c r="G191" i="95"/>
  <c r="J191" i="95" s="1"/>
  <c r="E191" i="96" s="1"/>
  <c r="G192" i="96"/>
  <c r="J192" i="96" s="1"/>
  <c r="E192" i="97" s="1"/>
  <c r="G173" i="95"/>
  <c r="J173" i="95" s="1"/>
  <c r="E173" i="96" s="1"/>
  <c r="G189" i="95"/>
  <c r="J189" i="95" s="1"/>
  <c r="E189" i="96" s="1"/>
  <c r="G191" i="96" l="1"/>
  <c r="J191" i="96" s="1"/>
  <c r="E191" i="97" s="1"/>
  <c r="G189" i="96"/>
  <c r="J189" i="96" s="1"/>
  <c r="E189" i="97" s="1"/>
  <c r="G173" i="96"/>
  <c r="J173" i="96" s="1"/>
  <c r="E173" i="97" s="1"/>
  <c r="G192" i="97"/>
  <c r="J192" i="97" s="1"/>
  <c r="E192" i="98" s="1"/>
  <c r="G175" i="96"/>
  <c r="J175" i="96" s="1"/>
  <c r="E175" i="97" s="1"/>
  <c r="G174" i="96"/>
  <c r="J174" i="96" s="1"/>
  <c r="E174" i="97" s="1"/>
  <c r="G190" i="96"/>
  <c r="J190" i="96" s="1"/>
  <c r="E190" i="97" s="1"/>
  <c r="G192" i="98" l="1"/>
  <c r="J192" i="98" s="1"/>
  <c r="E192" i="99" s="1"/>
  <c r="G190" i="97"/>
  <c r="J190" i="97" s="1"/>
  <c r="E190" i="98" s="1"/>
  <c r="G174" i="97"/>
  <c r="J174" i="97" s="1"/>
  <c r="E174" i="98" s="1"/>
  <c r="G175" i="97"/>
  <c r="J175" i="97" s="1"/>
  <c r="E175" i="98" s="1"/>
  <c r="G173" i="97"/>
  <c r="J173" i="97" s="1"/>
  <c r="E173" i="98" s="1"/>
  <c r="G189" i="97"/>
  <c r="J189" i="97" s="1"/>
  <c r="E189" i="98" s="1"/>
  <c r="G191" i="97"/>
  <c r="J191" i="97" s="1"/>
  <c r="E191" i="98" s="1"/>
  <c r="G174" i="98" l="1"/>
  <c r="J174" i="98" s="1"/>
  <c r="E174" i="99" s="1"/>
  <c r="G191" i="98"/>
  <c r="J191" i="98" s="1"/>
  <c r="E191" i="99" s="1"/>
  <c r="G189" i="98"/>
  <c r="J189" i="98" s="1"/>
  <c r="E189" i="99" s="1"/>
  <c r="G173" i="98"/>
  <c r="J173" i="98" s="1"/>
  <c r="E173" i="99" s="1"/>
  <c r="G175" i="98"/>
  <c r="J175" i="98" s="1"/>
  <c r="E175" i="99" s="1"/>
  <c r="G190" i="98"/>
  <c r="J190" i="98" s="1"/>
  <c r="E190" i="99" s="1"/>
  <c r="G192" i="99"/>
  <c r="J192" i="99" s="1"/>
  <c r="E192" i="100" s="1"/>
  <c r="G189" i="99" l="1"/>
  <c r="J189" i="99" s="1"/>
  <c r="E189" i="100" s="1"/>
  <c r="G192" i="100"/>
  <c r="J192" i="100" s="1"/>
  <c r="E192" i="101" s="1"/>
  <c r="G190" i="99"/>
  <c r="J190" i="99" s="1"/>
  <c r="E190" i="100" s="1"/>
  <c r="G175" i="99"/>
  <c r="J175" i="99" s="1"/>
  <c r="E175" i="100" s="1"/>
  <c r="G173" i="99"/>
  <c r="J173" i="99" s="1"/>
  <c r="E173" i="100" s="1"/>
  <c r="G191" i="99"/>
  <c r="J191" i="99" s="1"/>
  <c r="E191" i="100" s="1"/>
  <c r="G174" i="99"/>
  <c r="J174" i="99" s="1"/>
  <c r="E174" i="100" s="1"/>
  <c r="G175" i="100" l="1"/>
  <c r="J175" i="100" s="1"/>
  <c r="E175" i="101" s="1"/>
  <c r="G174" i="100"/>
  <c r="J174" i="100" s="1"/>
  <c r="E174" i="101" s="1"/>
  <c r="G191" i="100"/>
  <c r="J191" i="100" s="1"/>
  <c r="E191" i="101" s="1"/>
  <c r="G173" i="100"/>
  <c r="J173" i="100" s="1"/>
  <c r="E173" i="101" s="1"/>
  <c r="G190" i="100"/>
  <c r="J190" i="100" s="1"/>
  <c r="E190" i="101" s="1"/>
  <c r="G192" i="101"/>
  <c r="J192" i="101" s="1"/>
  <c r="E192" i="102" s="1"/>
  <c r="G189" i="100"/>
  <c r="J189" i="100" s="1"/>
  <c r="E189" i="101" s="1"/>
  <c r="G190" i="101" l="1"/>
  <c r="J190" i="101" s="1"/>
  <c r="E190" i="102" s="1"/>
  <c r="G189" i="101"/>
  <c r="J189" i="101" s="1"/>
  <c r="E189" i="102" s="1"/>
  <c r="G192" i="102"/>
  <c r="J192" i="102" s="1"/>
  <c r="E192" i="103" s="1"/>
  <c r="G173" i="101"/>
  <c r="J173" i="101" s="1"/>
  <c r="E173" i="102" s="1"/>
  <c r="G191" i="101"/>
  <c r="J191" i="101" s="1"/>
  <c r="E191" i="102" s="1"/>
  <c r="G174" i="101"/>
  <c r="J174" i="101" s="1"/>
  <c r="E174" i="102" s="1"/>
  <c r="G175" i="101"/>
  <c r="J175" i="101" s="1"/>
  <c r="E175" i="102" s="1"/>
  <c r="G173" i="102" l="1"/>
  <c r="J173" i="102" s="1"/>
  <c r="E173" i="103" s="1"/>
  <c r="G175" i="102"/>
  <c r="J175" i="102" s="1"/>
  <c r="E175" i="103" s="1"/>
  <c r="G174" i="102"/>
  <c r="J174" i="102" s="1"/>
  <c r="E174" i="103" s="1"/>
  <c r="G191" i="102"/>
  <c r="J191" i="102" s="1"/>
  <c r="E191" i="103" s="1"/>
  <c r="G192" i="103"/>
  <c r="J192" i="103" s="1"/>
  <c r="E192" i="104" s="1"/>
  <c r="G189" i="102"/>
  <c r="J189" i="102" s="1"/>
  <c r="E189" i="103" s="1"/>
  <c r="G190" i="102"/>
  <c r="J190" i="102" s="1"/>
  <c r="E190" i="103" s="1"/>
  <c r="G191" i="103" l="1"/>
  <c r="J191" i="103" s="1"/>
  <c r="E191" i="104" s="1"/>
  <c r="G190" i="103"/>
  <c r="J190" i="103" s="1"/>
  <c r="E190" i="104" s="1"/>
  <c r="G189" i="103"/>
  <c r="J189" i="103" s="1"/>
  <c r="E189" i="104" s="1"/>
  <c r="G192" i="104"/>
  <c r="J192" i="104" s="1"/>
  <c r="E192" i="105" s="1"/>
  <c r="G174" i="103"/>
  <c r="J174" i="103" s="1"/>
  <c r="E174" i="104" s="1"/>
  <c r="G175" i="103"/>
  <c r="J175" i="103" s="1"/>
  <c r="E175" i="104" s="1"/>
  <c r="G173" i="103"/>
  <c r="J173" i="103" s="1"/>
  <c r="E173" i="104" s="1"/>
  <c r="G189" i="104" l="1"/>
  <c r="J189" i="104" s="1"/>
  <c r="E189" i="105" s="1"/>
  <c r="G173" i="104"/>
  <c r="J173" i="104" s="1"/>
  <c r="E173" i="105" s="1"/>
  <c r="G175" i="104"/>
  <c r="J175" i="104" s="1"/>
  <c r="E175" i="105" s="1"/>
  <c r="G174" i="104"/>
  <c r="J174" i="104" s="1"/>
  <c r="E174" i="105" s="1"/>
  <c r="G192" i="105"/>
  <c r="J192" i="105" s="1"/>
  <c r="E192" i="106" s="1"/>
  <c r="G190" i="104"/>
  <c r="J190" i="104" s="1"/>
  <c r="E190" i="105" s="1"/>
  <c r="G191" i="104"/>
  <c r="J191" i="104" s="1"/>
  <c r="E191" i="105" s="1"/>
  <c r="G192" i="106" l="1"/>
  <c r="J192" i="106" s="1"/>
  <c r="E192" i="107" s="1"/>
  <c r="G192" i="107" s="1"/>
  <c r="J192" i="107" s="1"/>
  <c r="G191" i="105"/>
  <c r="J191" i="105" s="1"/>
  <c r="E191" i="106" s="1"/>
  <c r="G190" i="105"/>
  <c r="J190" i="105" s="1"/>
  <c r="E190" i="106" s="1"/>
  <c r="G174" i="105"/>
  <c r="J174" i="105" s="1"/>
  <c r="E174" i="106" s="1"/>
  <c r="G175" i="105"/>
  <c r="J175" i="105" s="1"/>
  <c r="E175" i="106" s="1"/>
  <c r="G173" i="105"/>
  <c r="J173" i="105" s="1"/>
  <c r="E173" i="106" s="1"/>
  <c r="G189" i="105"/>
  <c r="J189" i="105" s="1"/>
  <c r="E189" i="106" s="1"/>
  <c r="G174" i="106" l="1"/>
  <c r="J174" i="106" s="1"/>
  <c r="E174" i="107" s="1"/>
  <c r="G174" i="107" s="1"/>
  <c r="J174" i="107" s="1"/>
  <c r="G173" i="106"/>
  <c r="J173" i="106" s="1"/>
  <c r="E173" i="107" s="1"/>
  <c r="G173" i="107" s="1"/>
  <c r="J173" i="107" s="1"/>
  <c r="G175" i="106"/>
  <c r="J175" i="106" s="1"/>
  <c r="E175" i="107" s="1"/>
  <c r="G175" i="107" s="1"/>
  <c r="J175" i="107" s="1"/>
  <c r="G191" i="106"/>
  <c r="J191" i="106" s="1"/>
  <c r="E191" i="107" s="1"/>
  <c r="G191" i="107" s="1"/>
  <c r="J191" i="107" s="1"/>
  <c r="G189" i="106"/>
  <c r="J189" i="106" s="1"/>
  <c r="E189" i="107" s="1"/>
  <c r="G189" i="107" s="1"/>
  <c r="J189" i="107" s="1"/>
  <c r="G190" i="106"/>
  <c r="J190" i="106" s="1"/>
  <c r="E190" i="107" s="1"/>
  <c r="G190" i="107" s="1"/>
  <c r="J190" i="107" s="1"/>
</calcChain>
</file>

<file path=xl/sharedStrings.xml><?xml version="1.0" encoding="utf-8"?>
<sst xmlns="http://schemas.openxmlformats.org/spreadsheetml/2006/main" count="35177" uniqueCount="1406">
  <si>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</si>
  <si>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</si>
  <si>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</si>
  <si>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</si>
  <si>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</si>
  <si>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</si>
  <si>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</si>
  <si>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</si>
  <si>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</si>
  <si>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</si>
  <si>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</si>
  <si>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</si>
  <si>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</si>
  <si>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</si>
  <si>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</si>
  <si>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</si>
  <si>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</si>
  <si>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</si>
  <si>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</si>
  <si>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</si>
  <si>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</si>
  <si>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</si>
  <si>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</si>
  <si>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</si>
  <si>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</si>
  <si>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</si>
  <si>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</si>
  <si>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</si>
  <si>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</si>
  <si>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</si>
  <si>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</si>
  <si>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</si>
  <si>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</si>
  <si>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</si>
  <si>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</si>
  <si>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</si>
  <si>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</si>
  <si>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</si>
  <si>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</si>
  <si>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</si>
  <si>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</si>
  <si>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</si>
  <si>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</si>
  <si>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</si>
  <si>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</si>
  <si>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</si>
  <si>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</si>
  <si>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</si>
  <si>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</si>
  <si>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</si>
  <si>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</si>
  <si>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</si>
  <si>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</si>
  <si>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</si>
  <si>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</si>
  <si>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</si>
  <si>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</si>
  <si>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</si>
  <si>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</si>
  <si>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</si>
  <si>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</si>
  <si>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</si>
  <si>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</si>
  <si>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</si>
  <si>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</si>
  <si>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</si>
  <si>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</si>
  <si>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</si>
  <si>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</si>
  <si>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</si>
  <si>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</si>
  <si>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</si>
  <si>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</si>
  <si>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</si>
  <si>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</si>
  <si>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</si>
  <si>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</si>
  <si>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</si>
  <si>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</si>
  <si>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</si>
  <si>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</si>
  <si>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</si>
  <si>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</si>
  <si>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</si>
  <si>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</si>
  <si>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</si>
  <si>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</si>
  <si>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</si>
  <si>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</si>
  <si>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</si>
  <si>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</si>
  <si>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</si>
  <si>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</si>
  <si>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</si>
  <si>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</si>
  <si>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</si>
  <si>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</si>
  <si>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</si>
  <si>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</si>
  <si>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</si>
  <si>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</si>
  <si>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</si>
  <si>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</si>
  <si>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</si>
  <si>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</si>
  <si>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</si>
  <si>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</si>
  <si>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</si>
  <si>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</si>
  <si>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</si>
  <si>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</si>
  <si>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</si>
  <si>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</si>
  <si>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</si>
  <si>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</si>
  <si>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</si>
  <si>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</si>
  <si>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</si>
  <si>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</si>
  <si>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</si>
  <si>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</si>
  <si>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</si>
  <si>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</si>
  <si>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</si>
  <si>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</si>
  <si>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</si>
  <si>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</si>
  <si>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</si>
  <si>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</si>
  <si>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</si>
  <si>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</si>
  <si>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</si>
  <si>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</si>
  <si>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</si>
  <si>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</si>
  <si>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</si>
  <si>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</si>
  <si>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</si>
  <si>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</si>
  <si>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</si>
  <si>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</si>
  <si>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</si>
  <si>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</si>
  <si>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</si>
  <si>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</si>
  <si>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</si>
  <si>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</si>
  <si>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</si>
  <si>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</si>
  <si>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</si>
  <si>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</si>
  <si>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</si>
  <si>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</si>
  <si>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</si>
  <si>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</si>
  <si>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</si>
  <si>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</si>
  <si>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</si>
  <si>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</si>
  <si>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</si>
  <si>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</si>
  <si>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</si>
  <si>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</si>
  <si>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</si>
  <si>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</si>
  <si>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</si>
  <si>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</si>
  <si>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</si>
  <si>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</si>
  <si>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</si>
  <si>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</si>
  <si>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</si>
  <si>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</si>
  <si>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</si>
  <si>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</si>
  <si>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</si>
  <si>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</si>
  <si>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</si>
  <si>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</si>
  <si>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</si>
  <si>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</si>
  <si>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</si>
  <si>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</si>
  <si>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</si>
  <si>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</si>
  <si>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</si>
  <si>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</si>
  <si>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</si>
  <si>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</si>
  <si>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</si>
  <si>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</si>
  <si>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</si>
  <si>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</si>
  <si>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</si>
  <si>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</si>
  <si>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</si>
  <si>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</si>
  <si>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</si>
  <si>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</si>
  <si>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</si>
  <si>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</si>
  <si>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</si>
  <si>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</si>
  <si>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</si>
  <si>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</si>
  <si>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</si>
  <si>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</si>
  <si>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</si>
  <si>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</si>
  <si>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</si>
  <si>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</si>
  <si>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</si>
  <si>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</si>
  <si>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</si>
  <si>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</si>
  <si>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</si>
  <si>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</si>
  <si>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</si>
  <si>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</si>
  <si>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</si>
  <si>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</si>
  <si>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</si>
  <si>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</si>
  <si>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</si>
  <si>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</si>
  <si>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</si>
  <si>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</si>
  <si>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</si>
  <si>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</si>
  <si>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</si>
  <si>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</si>
  <si>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</si>
  <si>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</si>
  <si>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</si>
  <si>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</si>
  <si>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</si>
  <si>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</si>
  <si>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</si>
  <si>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</si>
  <si>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</si>
  <si>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</si>
  <si>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</si>
  <si>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</si>
  <si>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</si>
  <si>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</si>
  <si>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</si>
  <si>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</si>
  <si>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</si>
  <si>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</si>
  <si>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</si>
  <si>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</si>
  <si>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</si>
  <si>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</si>
  <si>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</si>
  <si>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</si>
  <si>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</si>
  <si>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</si>
  <si>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</si>
  <si>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</si>
  <si>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</si>
  <si>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</si>
  <si>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</si>
  <si>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</si>
  <si>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</si>
  <si>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</si>
  <si>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</si>
  <si>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</si>
  <si>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</si>
  <si>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</si>
  <si>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</si>
  <si>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</si>
  <si>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</si>
  <si>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</si>
  <si>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</si>
  <si>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</si>
  <si>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</si>
  <si>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</si>
  <si>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</si>
  <si>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</si>
  <si>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</si>
  <si>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</si>
  <si>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</si>
  <si>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</si>
  <si>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</si>
  <si>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</si>
  <si>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</si>
  <si>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</si>
  <si>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</si>
  <si>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</si>
  <si>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</si>
  <si>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</si>
  <si>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</si>
  <si>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</si>
  <si>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</si>
  <si>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</si>
  <si>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</si>
  <si>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</si>
  <si>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</si>
  <si>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</si>
  <si>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</si>
  <si>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</si>
  <si>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</si>
  <si>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</si>
  <si>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</si>
  <si>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</si>
  <si>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</si>
  <si>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</si>
  <si>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</si>
  <si>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</si>
  <si>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</si>
  <si>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</si>
  <si>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</si>
  <si>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</si>
  <si>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</si>
  <si>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</si>
  <si>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</si>
  <si>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</si>
  <si>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</si>
  <si>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</si>
  <si>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</si>
  <si>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</si>
  <si>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</si>
  <si>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</si>
  <si>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</si>
  <si>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</si>
  <si>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</si>
  <si>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</si>
  <si>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</si>
  <si>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</si>
  <si>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</si>
  <si>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</si>
  <si>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</si>
  <si>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</si>
  <si>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</si>
  <si>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</si>
  <si>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</si>
  <si>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</si>
  <si>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</si>
  <si>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</si>
  <si>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</si>
  <si>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</si>
  <si>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</si>
  <si>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</si>
  <si>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</si>
  <si>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</si>
  <si>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</si>
  <si>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</si>
  <si>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</si>
  <si>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</si>
  <si>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</si>
  <si>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</si>
  <si>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</si>
  <si>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</si>
  <si>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</si>
  <si>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</si>
  <si>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</si>
  <si>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</si>
  <si>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</si>
  <si>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</si>
  <si>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</si>
  <si>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</si>
  <si>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</si>
  <si>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</si>
  <si>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</si>
  <si>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</si>
  <si>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</si>
  <si>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</si>
  <si>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</si>
  <si>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</si>
  <si>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</si>
  <si>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</si>
  <si>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</si>
  <si>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</si>
  <si>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</si>
  <si>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</si>
  <si>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</si>
  <si>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</si>
  <si>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</si>
  <si>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</si>
  <si>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</si>
  <si>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</si>
  <si>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</si>
  <si>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</si>
  <si>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</si>
  <si>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</si>
  <si>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</si>
  <si>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</si>
  <si>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</si>
  <si>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</si>
  <si>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</si>
  <si>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</si>
  <si>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</si>
  <si>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</si>
  <si>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</si>
  <si>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</si>
  <si>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</si>
  <si>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</si>
  <si>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</si>
  <si>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</si>
  <si>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</si>
  <si>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</si>
  <si>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</si>
  <si>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</si>
  <si>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</si>
  <si>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</si>
  <si>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</si>
  <si>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</si>
  <si>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</si>
  <si>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</si>
  <si>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</si>
  <si>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</si>
  <si>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</si>
  <si>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</si>
  <si>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</si>
  <si>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</si>
  <si>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</si>
  <si>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</si>
  <si>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</si>
  <si>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</si>
  <si>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</si>
  <si>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</si>
  <si>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</si>
  <si>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</si>
  <si>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</si>
  <si>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</si>
  <si>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</si>
  <si>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</si>
  <si>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</si>
  <si>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</si>
  <si>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</si>
  <si>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</si>
  <si>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</si>
  <si>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</si>
  <si>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</si>
  <si>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</si>
  <si>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</si>
  <si>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</si>
  <si>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</si>
  <si>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</si>
  <si>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</si>
  <si>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</si>
  <si>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</si>
  <si>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</si>
  <si>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</si>
  <si>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</si>
  <si>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</si>
  <si>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</si>
  <si>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</si>
  <si>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</si>
  <si>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</si>
  <si>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</si>
  <si>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</si>
  <si>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</si>
  <si>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</si>
  <si>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</si>
  <si>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</si>
  <si>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</si>
  <si>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</si>
  <si>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</si>
  <si>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</si>
  <si>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</si>
  <si>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</si>
  <si>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</si>
  <si>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</si>
  <si>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</si>
  <si>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</si>
  <si>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</si>
  <si>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</si>
  <si>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</si>
  <si>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</si>
  <si>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</si>
  <si>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</si>
  <si>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</si>
  <si>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</si>
  <si>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</si>
  <si>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</si>
  <si>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</si>
  <si>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</si>
  <si>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</si>
  <si>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</si>
  <si>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</si>
  <si>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</si>
  <si>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</si>
  <si>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</si>
  <si>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</si>
  <si>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</si>
  <si>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</si>
  <si>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</si>
  <si>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</si>
  <si>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</si>
  <si>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</si>
  <si>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</si>
  <si>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</si>
  <si>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</si>
  <si>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</si>
  <si>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</si>
  <si>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</si>
  <si>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</si>
  <si>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</si>
  <si>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</si>
  <si>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</si>
  <si>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</si>
  <si>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</si>
  <si>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</si>
  <si>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</si>
  <si>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</si>
  <si>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</si>
  <si>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</si>
  <si>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</si>
  <si>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</si>
  <si>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</si>
  <si>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</si>
  <si>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</si>
  <si>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</si>
  <si>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</si>
  <si>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</si>
  <si>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</si>
  <si>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</si>
  <si>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</si>
  <si>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</si>
  <si>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</si>
  <si>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</si>
  <si>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</si>
  <si>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</si>
  <si>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</si>
  <si>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</si>
  <si>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</si>
  <si>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</si>
  <si>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</si>
  <si>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</si>
  <si>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</si>
  <si>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</si>
  <si>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</si>
  <si>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</si>
  <si>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</si>
  <si>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</si>
  <si>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</si>
  <si>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</si>
  <si>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</si>
  <si>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</si>
  <si>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</si>
  <si>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</si>
  <si>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</si>
  <si>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</si>
  <si>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</si>
  <si>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</si>
  <si>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</si>
  <si>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</si>
  <si>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</si>
  <si>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</si>
  <si>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</si>
  <si>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</si>
  <si>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</si>
  <si>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</si>
  <si>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</si>
  <si>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</si>
  <si>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</si>
  <si>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</si>
  <si>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</si>
  <si>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</si>
  <si>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</si>
  <si>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</si>
  <si>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</si>
  <si>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</si>
  <si>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</si>
  <si>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</si>
  <si>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</si>
  <si>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</si>
  <si>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</si>
  <si>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</si>
  <si>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</si>
  <si>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</si>
  <si>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</si>
  <si>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</si>
  <si>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</si>
  <si>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</si>
  <si>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</si>
  <si>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</si>
  <si>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</si>
  <si>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</si>
  <si>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</si>
  <si>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</si>
  <si>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</si>
  <si>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</si>
  <si>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</si>
  <si>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</si>
  <si>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</si>
  <si>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</si>
  <si>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</si>
  <si>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</si>
  <si>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</si>
  <si>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</si>
  <si>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</si>
  <si>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</si>
  <si>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</si>
  <si>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</si>
  <si>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</si>
  <si>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</si>
  <si>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</si>
  <si>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</si>
  <si>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</si>
  <si>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</si>
  <si>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</si>
  <si>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</si>
  <si>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</si>
  <si>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</si>
  <si>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</si>
  <si>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</si>
  <si>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</si>
  <si>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</si>
  <si>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</si>
  <si>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</si>
  <si>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</si>
  <si>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</si>
  <si>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</si>
  <si>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</si>
  <si>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</si>
  <si>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</si>
  <si>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</si>
  <si>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</si>
  <si>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</si>
  <si>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</si>
  <si>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</si>
  <si>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</si>
  <si>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</si>
  <si>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</si>
  <si>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</si>
  <si>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</si>
  <si>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</si>
  <si>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</si>
  <si>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</si>
  <si>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</si>
  <si>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</si>
  <si>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</si>
  <si>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</si>
  <si>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</si>
  <si>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</si>
  <si>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</si>
  <si>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</si>
  <si>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</si>
  <si>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</si>
  <si>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</si>
  <si>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</si>
  <si>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</si>
  <si>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</si>
  <si>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</si>
  <si>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</si>
  <si>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</si>
  <si>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</si>
  <si>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</si>
  <si>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</si>
  <si>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</si>
  <si>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</si>
  <si>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</si>
  <si>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</si>
  <si>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</si>
  <si>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</si>
  <si>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</si>
  <si>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</si>
  <si>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</si>
  <si>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</si>
  <si>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</si>
  <si>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</si>
  <si>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</si>
  <si>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</si>
  <si>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</si>
  <si>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</si>
  <si>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</si>
  <si>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</si>
  <si>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</si>
  <si>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</si>
  <si>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</si>
  <si>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</si>
  <si>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</si>
  <si>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</si>
  <si>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</si>
  <si>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</si>
  <si>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</si>
  <si>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</si>
  <si>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</si>
  <si>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</si>
  <si>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</si>
  <si>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</si>
  <si>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</si>
  <si>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</si>
  <si>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</si>
  <si>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</si>
  <si>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</si>
  <si>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</si>
  <si>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</si>
  <si>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</si>
  <si>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</si>
  <si>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</si>
  <si>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</si>
  <si>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</si>
  <si>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</si>
  <si>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</si>
  <si>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</si>
  <si>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</si>
  <si>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</si>
  <si>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</si>
  <si>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</si>
  <si>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</si>
  <si>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</si>
  <si>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</si>
  <si>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</si>
  <si>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</si>
  <si>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</si>
  <si>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</si>
  <si>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</si>
  <si>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</si>
  <si>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</si>
  <si>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</si>
  <si>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</si>
  <si>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</si>
  <si>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</si>
  <si>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</si>
  <si>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</si>
  <si>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</si>
  <si>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</si>
  <si>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</si>
  <si>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</si>
  <si>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</si>
  <si>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</si>
  <si>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</si>
  <si>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</si>
  <si>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</si>
  <si>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</si>
  <si>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</si>
  <si>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</si>
  <si>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</si>
  <si>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</si>
  <si>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</si>
  <si>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</si>
  <si>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</si>
  <si>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</si>
  <si>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</si>
  <si>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</si>
  <si>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</si>
  <si>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</si>
  <si>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</si>
  <si>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</si>
  <si>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</si>
  <si>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</si>
  <si>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</si>
  <si>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</si>
  <si>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</si>
  <si>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</si>
  <si>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</si>
  <si>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</si>
  <si>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</si>
  <si>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</si>
  <si>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</si>
  <si>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</si>
  <si>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</si>
  <si>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</si>
  <si>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</si>
  <si>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</si>
  <si>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</si>
  <si>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</si>
  <si>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</si>
  <si>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</si>
  <si>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</si>
  <si>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</si>
  <si>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</si>
  <si>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</si>
  <si>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</si>
  <si>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</si>
  <si>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</si>
  <si>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</si>
  <si>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</si>
  <si>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</si>
  <si>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</si>
  <si>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</si>
  <si>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</si>
  <si>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</si>
  <si>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</si>
  <si>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</si>
  <si>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</si>
  <si>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</si>
  <si>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</si>
  <si>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</si>
  <si>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</si>
  <si>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</si>
  <si>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</si>
  <si>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</si>
  <si>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</si>
  <si>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</si>
  <si>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</si>
  <si>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</si>
  <si>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</si>
  <si>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</si>
  <si>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</si>
  <si>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</si>
  <si>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</si>
  <si>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</si>
  <si>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</si>
  <si>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</si>
  <si>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</si>
  <si>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</si>
  <si>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</si>
  <si>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</si>
  <si>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</si>
  <si>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</si>
  <si>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</si>
  <si>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</si>
  <si>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</si>
  <si>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</si>
  <si>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</si>
  <si>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</si>
  <si>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</si>
  <si>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</si>
  <si>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</si>
  <si>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</si>
  <si>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</si>
  <si>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</si>
  <si>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</si>
  <si>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</si>
  <si>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</si>
  <si>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</si>
  <si>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</si>
  <si>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</si>
  <si>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</si>
  <si>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</si>
  <si>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</si>
  <si>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</si>
  <si>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</si>
  <si>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</si>
  <si>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</si>
  <si>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</si>
  <si>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</si>
  <si>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</si>
  <si>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</si>
  <si>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</si>
  <si>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</si>
  <si>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</si>
  <si>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</si>
  <si>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</si>
  <si>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</si>
  <si>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</si>
  <si>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</si>
  <si>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</si>
  <si>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</si>
  <si>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</si>
  <si>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</si>
  <si>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</si>
  <si>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</si>
  <si>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</si>
  <si>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</si>
  <si>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</si>
  <si>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</si>
  <si>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</si>
  <si>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</si>
  <si>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</si>
  <si>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</si>
  <si>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</si>
  <si>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</si>
  <si>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</si>
  <si>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</si>
  <si>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</si>
  <si>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</si>
  <si>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</si>
  <si>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</si>
  <si>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</si>
  <si>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</si>
  <si>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</si>
  <si>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</si>
  <si>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</si>
  <si>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</si>
  <si>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</si>
  <si>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</si>
  <si>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</si>
  <si>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</si>
  <si>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</si>
  <si>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</si>
  <si>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</si>
  <si>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</si>
  <si>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</si>
  <si>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</si>
  <si>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</si>
  <si>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</si>
  <si>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</si>
  <si>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</si>
  <si>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</si>
  <si>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</si>
  <si>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</si>
  <si>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</si>
  <si>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</si>
  <si>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</si>
  <si>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</si>
  <si>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</si>
  <si>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</si>
  <si>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</si>
  <si>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</si>
  <si>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</si>
  <si>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</si>
  <si>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</si>
  <si>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</si>
  <si>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</si>
  <si>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</si>
  <si>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</si>
  <si>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</si>
  <si>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</si>
  <si>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</si>
  <si>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</si>
  <si>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</si>
  <si>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</si>
  <si>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</si>
  <si>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</si>
  <si>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</si>
  <si>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</si>
  <si>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</si>
  <si>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</si>
  <si>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</si>
  <si>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</si>
  <si>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</si>
  <si>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</si>
  <si>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</si>
  <si>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</si>
  <si>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</si>
  <si>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</si>
  <si>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</si>
  <si>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</si>
  <si>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</si>
  <si>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</si>
  <si>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</si>
  <si>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</si>
  <si>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</si>
  <si>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</si>
  <si>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</si>
  <si>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</si>
  <si>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</si>
  <si>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</si>
  <si>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</si>
  <si>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</si>
  <si>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</si>
  <si>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</si>
  <si>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</si>
  <si>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</si>
  <si>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</si>
  <si>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</si>
  <si>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</si>
  <si>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</si>
  <si>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</si>
  <si>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</si>
  <si>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</si>
  <si>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</si>
  <si>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</si>
  <si>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</si>
  <si>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</si>
  <si>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</si>
  <si>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</si>
  <si>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</si>
  <si>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</si>
  <si>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</si>
  <si>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</si>
  <si>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</si>
  <si>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</si>
  <si>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</si>
  <si>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</si>
  <si>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</si>
  <si>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</si>
  <si>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</si>
  <si>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</si>
  <si>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</si>
  <si>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</si>
  <si>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</si>
  <si>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</si>
  <si>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</si>
  <si>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</si>
  <si>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</si>
  <si>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</si>
  <si>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</si>
  <si>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</si>
  <si>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</si>
  <si>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</si>
  <si>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</si>
  <si>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</si>
  <si>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</si>
  <si>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</si>
  <si>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</si>
  <si>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</si>
  <si>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</si>
  <si>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</si>
  <si>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</si>
  <si>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</si>
  <si>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</si>
  <si>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</si>
  <si>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</si>
  <si>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</si>
  <si>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</si>
  <si>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</si>
  <si>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</si>
  <si>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</si>
  <si>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</si>
  <si>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</si>
  <si>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</si>
  <si>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</si>
  <si>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</si>
  <si>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</si>
  <si>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</si>
  <si>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</si>
  <si>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</si>
  <si>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</si>
  <si>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</si>
  <si>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</si>
  <si>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</si>
  <si>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</si>
  <si>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</si>
  <si>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</si>
  <si>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</si>
  <si>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</si>
  <si>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</si>
  <si>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</si>
  <si>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</si>
  <si>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</si>
  <si>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</si>
  <si>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</si>
  <si>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</si>
  <si>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</si>
  <si>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</si>
  <si>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</si>
  <si>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</si>
  <si>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</si>
  <si>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</si>
  <si>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</si>
  <si>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</si>
  <si>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</si>
  <si>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</si>
  <si>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</si>
  <si>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</si>
  <si>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</si>
  <si>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</si>
  <si>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</si>
  <si>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</si>
  <si>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</si>
  <si>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</si>
  <si>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</si>
  <si>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</si>
  <si>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</si>
  <si>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</si>
  <si>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</si>
  <si>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</si>
  <si>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</si>
  <si>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</si>
  <si>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</si>
  <si>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</si>
  <si>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</si>
  <si>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</si>
  <si>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</si>
  <si>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</si>
  <si>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</si>
  <si>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</si>
  <si>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</si>
  <si>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</si>
  <si>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</si>
  <si>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</si>
  <si>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</si>
  <si>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</si>
  <si>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</si>
  <si>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</si>
  <si>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</si>
  <si>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</si>
  <si>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</si>
  <si>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</si>
  <si>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</si>
  <si>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</si>
  <si>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</si>
  <si>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</si>
  <si>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</si>
  <si>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</si>
  <si>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</si>
  <si>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</si>
  <si>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</si>
  <si>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</si>
  <si>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</si>
  <si>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</si>
  <si>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</si>
  <si>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</si>
  <si>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</si>
  <si>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</si>
  <si>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</si>
  <si>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</si>
  <si>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</si>
  <si>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</si>
  <si>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</si>
  <si>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</si>
  <si>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</si>
  <si>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</si>
  <si>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</si>
  <si>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</si>
  <si>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</si>
  <si>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</si>
  <si>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</si>
  <si>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</si>
  <si>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</si>
  <si>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</si>
  <si>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</si>
  <si>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</si>
  <si>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</si>
  <si>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</si>
  <si>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</si>
  <si>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</si>
  <si>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</si>
  <si>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</si>
  <si>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</si>
  <si>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</si>
  <si>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</si>
  <si>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</si>
  <si>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</si>
  <si>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</si>
  <si>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</si>
  <si>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</si>
  <si>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</si>
  <si>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</si>
  <si>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</si>
  <si>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</si>
  <si>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</si>
  <si>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</si>
  <si>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</si>
  <si>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</si>
  <si>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</si>
  <si>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</si>
  <si>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</si>
  <si>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</si>
  <si>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</si>
  <si>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</si>
  <si>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</si>
  <si>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</si>
  <si>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</si>
  <si>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</si>
  <si>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</si>
  <si>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</si>
  <si>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</si>
  <si>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</si>
  <si>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</si>
  <si>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</si>
  <si>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</si>
  <si>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</si>
  <si>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</si>
  <si>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</si>
  <si>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</si>
  <si>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</si>
  <si>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</si>
  <si>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</si>
  <si>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</si>
  <si>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</si>
  <si>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</si>
  <si>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</si>
  <si>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</si>
  <si>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</si>
  <si>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</si>
  <si>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</si>
  <si>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</si>
  <si>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</si>
  <si>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</si>
  <si>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</si>
  <si>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</si>
  <si>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</si>
  <si>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</si>
  <si>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</si>
  <si>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</si>
  <si>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</si>
  <si>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</si>
  <si>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</si>
  <si>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</si>
  <si>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</si>
  <si>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</si>
  <si>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</si>
  <si>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</si>
  <si>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</si>
  <si>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</si>
  <si>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</si>
  <si>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</si>
  <si>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</si>
  <si>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</si>
  <si>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</si>
  <si>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</si>
  <si>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</si>
  <si>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</si>
  <si>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</si>
  <si>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</si>
  <si>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</si>
  <si>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</si>
  <si>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</si>
  <si>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</si>
  <si>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</si>
  <si>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</si>
  <si>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</si>
  <si>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</si>
  <si>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</si>
  <si>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</si>
  <si>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</si>
  <si>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</si>
  <si>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</si>
  <si>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</si>
  <si>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</si>
  <si>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</si>
  <si>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</si>
  <si>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</si>
  <si>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</si>
  <si>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</si>
  <si>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</si>
  <si>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</si>
  <si>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</si>
  <si>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</si>
  <si>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</si>
  <si>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</si>
  <si>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</si>
  <si>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</si>
  <si>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</si>
  <si>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</si>
  <si>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</si>
  <si>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</si>
  <si>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</si>
  <si>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</si>
  <si>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</si>
  <si>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</si>
  <si>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</si>
  <si>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</si>
  <si>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</si>
  <si>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</si>
  <si>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</si>
  <si>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</si>
  <si>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</si>
  <si>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</si>
  <si>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</si>
  <si>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</si>
  <si>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</si>
  <si>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</si>
  <si>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</si>
  <si>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</si>
  <si>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</si>
  <si>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</si>
  <si>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</si>
  <si>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</si>
  <si>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</si>
  <si>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</si>
  <si>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</si>
  <si>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</si>
  <si>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</si>
  <si>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</si>
  <si>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</si>
  <si>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</si>
  <si>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</si>
  <si>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</si>
  <si>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</si>
  <si>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</si>
  <si>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</si>
  <si>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</si>
  <si>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</si>
  <si>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</si>
  <si>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</si>
  <si>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</si>
  <si>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</si>
  <si>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</si>
  <si>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</si>
  <si>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</si>
  <si>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</si>
  <si>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</si>
  <si>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</si>
  <si>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</si>
  <si>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</si>
  <si>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</si>
  <si>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</si>
  <si>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</si>
  <si>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</si>
  <si>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</si>
  <si>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</si>
  <si>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</si>
  <si>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</si>
  <si>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</si>
  <si>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</si>
  <si>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</si>
  <si>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</si>
  <si>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</si>
  <si>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</si>
  <si>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</si>
  <si>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</si>
  <si>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</si>
  <si>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</si>
  <si>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</si>
  <si>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</si>
  <si>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</si>
  <si>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</si>
  <si>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</si>
  <si>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</si>
  <si>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</si>
  <si>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</si>
  <si>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</si>
  <si>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</si>
  <si>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</si>
  <si>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</si>
  <si>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</si>
  <si>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</si>
  <si>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</si>
  <si>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</si>
  <si>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</si>
  <si>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</si>
  <si>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</si>
  <si>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</si>
  <si>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</si>
  <si>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</si>
  <si>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</si>
  <si>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</si>
  <si>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</si>
  <si>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</si>
  <si>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</si>
  <si>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</si>
  <si>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</si>
  <si>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</si>
  <si>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</si>
  <si>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</si>
  <si>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</si>
  <si>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</si>
  <si>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</si>
  <si>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</si>
  <si>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</si>
  <si>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</si>
  <si>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</si>
  <si>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</si>
  <si>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</si>
  <si>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</si>
  <si>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</si>
  <si>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</si>
  <si>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</si>
  <si>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</si>
  <si>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</si>
  <si>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</si>
  <si>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</si>
  <si>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</si>
  <si>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</si>
  <si>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</si>
  <si>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</si>
  <si>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</si>
  <si>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</si>
  <si>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</si>
  <si>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</si>
  <si>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</si>
  <si>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</si>
  <si>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</si>
  <si>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</si>
  <si>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</si>
  <si>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</si>
  <si>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</si>
  <si>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</si>
  <si>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</si>
  <si>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</si>
  <si>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</si>
  <si>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</si>
  <si>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</si>
  <si>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</si>
  <si>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</si>
  <si>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</si>
  <si>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</si>
  <si>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</si>
  <si>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</si>
  <si>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</si>
  <si>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</si>
  <si>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</si>
  <si>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</si>
  <si>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</si>
  <si>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</si>
  <si>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</si>
  <si>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</si>
  <si>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</si>
  <si>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</si>
  <si>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</si>
  <si>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</si>
  <si>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</si>
  <si>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</si>
  <si>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</si>
  <si>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บูธ ไทวัสดุ วันที่ 1-31 ต.ค. 2567</t>
  </si>
  <si>
    <t>สรุปยอดขาย บูธ ไทวัสดุ วันที่ 1-31 ต.ค. 2567</t>
  </si>
  <si>
    <t>คืนหมดอายุ</t>
  </si>
  <si>
    <t>ลด50%1</t>
  </si>
  <si>
    <t>ของระบาย</t>
  </si>
  <si>
    <t>แถม1</t>
  </si>
  <si>
    <t>ลด7%10</t>
  </si>
  <si>
    <t>ลด7%17</t>
  </si>
  <si>
    <t>หมดอายุ 1</t>
  </si>
  <si>
    <t xml:space="preserve">ของระบายขาย 20 บาท </t>
  </si>
  <si>
    <t>ตัดรับ - จ่ายแล้ว</t>
  </si>
  <si>
    <t>ลด 10 บาท</t>
  </si>
  <si>
    <t>04</t>
  </si>
  <si>
    <t>ของระบายขาย 15 บาท</t>
  </si>
  <si>
    <t>มะม่วงชีทพาย 140 g.</t>
  </si>
  <si>
    <t>ชิฟฟ่อนหม้อแกง</t>
  </si>
  <si>
    <t>เค้กกล้วยหอมชีท</t>
  </si>
  <si>
    <t>ข้าวเหนียวเปียกลำใย</t>
  </si>
  <si>
    <t>เค้กข้าวหลามมะพร้าวอ่อน</t>
  </si>
  <si>
    <t>ค่าคอมมิสชั่นพิเศษ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</si>
  <si>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</si>
  <si>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</si>
  <si>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</si>
  <si>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</si>
  <si>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</si>
  <si>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</si>
  <si>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</si>
  <si>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</si>
  <si>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</si>
  <si>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</si>
  <si>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</si>
  <si>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ค่าคอมมิชชั่นพิเศษ วันจันทร์ - ศุกร์ ยอดขายหลังหักค่าใช้จ่ายเกิน 10,000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</si>
  <si>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</si>
  <si>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ตัดจ่ายแล้ว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</si>
</sst>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</cellStyleXfs>
  <cellXfs count="18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6" xfId="0" applyNumberFormat="1" applyFont="1" applyBorder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8" fillId="0" borderId="27" xfId="3" applyFont="1" applyBorder="1" applyAlignment="1">
      <alignment horizontal="center" vertical="center"/>
    </xf>
    <xf numFmtId="0" fontId="17" fillId="0" borderId="0" xfId="3"/>
    <xf numFmtId="0" fontId="19" fillId="0" borderId="27" xfId="3" applyFont="1" applyBorder="1" applyAlignment="1">
      <alignment horizontal="left" vertical="center"/>
    </xf>
    <xf numFmtId="0" fontId="19" fillId="0" borderId="27" xfId="3" applyFont="1" applyBorder="1" applyAlignment="1">
      <alignment horizontal="center" vertical="center"/>
    </xf>
    <xf numFmtId="4" fontId="19" fillId="0" borderId="27" xfId="3" applyNumberFormat="1" applyFont="1" applyBorder="1" applyAlignment="1">
      <alignment horizontal="right" vertical="center"/>
    </xf>
    <xf numFmtId="3" fontId="19" fillId="0" borderId="27" xfId="3" applyNumberFormat="1" applyFont="1" applyBorder="1" applyAlignment="1">
      <alignment horizontal="right" vertical="center"/>
    </xf>
    <xf numFmtId="1" fontId="19" fillId="0" borderId="27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43" fontId="2" fillId="2" borderId="0" xfId="0" applyNumberFormat="1" applyFont="1" applyFill="1"/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12" fillId="12" borderId="15" xfId="0" applyFont="1" applyFill="1" applyBorder="1" applyAlignment="1">
      <alignment horizontal="center"/>
    </xf>
    <xf numFmtId="0" fontId="12" fillId="12" borderId="18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15" xfId="0" applyFont="1" applyFill="1" applyBorder="1" applyAlignment="1">
      <alignment horizontal="center"/>
    </xf>
    <xf numFmtId="0" fontId="14" fillId="12" borderId="19" xfId="0" applyFont="1" applyFill="1" applyBorder="1" applyAlignment="1">
      <alignment horizontal="center"/>
    </xf>
    <xf numFmtId="0" fontId="15" fillId="12" borderId="28" xfId="0" applyFont="1" applyFill="1" applyBorder="1" applyAlignment="1">
      <alignment horizontal="center"/>
    </xf>
    <xf numFmtId="0" fontId="15" fillId="12" borderId="29" xfId="0" applyFont="1" applyFill="1" applyBorder="1" applyAlignment="1">
      <alignment horizontal="center"/>
    </xf>
    <xf numFmtId="43" fontId="13" fillId="12" borderId="15" xfId="1" applyFont="1" applyFill="1" applyBorder="1" applyAlignment="1">
      <alignment horizontal="center"/>
    </xf>
    <xf numFmtId="43" fontId="13" fillId="12" borderId="19" xfId="1" applyFont="1" applyFill="1" applyBorder="1" applyAlignment="1">
      <alignment horizontal="center"/>
    </xf>
    <xf numFmtId="49" fontId="20" fillId="0" borderId="0" xfId="0" applyNumberFormat="1" applyFont="1" applyAlignment="1">
      <alignment horizontal="center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21" fillId="2" borderId="1" xfId="0" applyFont="1" applyFill="1" applyBorder="1"/>
    <xf numFmtId="43" fontId="21" fillId="2" borderId="1" xfId="1" applyFont="1" applyFill="1" applyBorder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3" fontId="10" fillId="0" borderId="16" xfId="1" applyFont="1" applyBorder="1" applyAlignment="1">
      <alignment horizontal="center"/>
    </xf>
    <xf numFmtId="43" fontId="10" fillId="22" borderId="1" xfId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0" borderId="1" xfId="1" applyFont="1" applyFill="1" applyBorder="1" applyAlignment="1">
      <alignment horizont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99FFCC"/>
      <color rgb="FFFF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2" activePane="bottomRight" state="frozen"/>
      <selection activeCell="K169" sqref="K169"/>
      <selection pane="topRight" activeCell="K169" sqref="K169"/>
      <selection pane="bottomLeft" activeCell="K169" sqref="K169"/>
      <selection pane="bottomRight" activeCell="K169" sqref="K169"/>
    </sheetView>
  </sheetViews>
  <sheetFormatPr defaultRowHeight="13.8" x14ac:dyDescent="0.25"/>
  <cols>
    <col min="1" max="1" width="16.3984375" customWidth="1"/>
    <col min="2" max="2" width="42.59765625" bestFit="1" customWidth="1"/>
    <col min="3" max="3" width="9.69921875" bestFit="1" customWidth="1"/>
  </cols>
  <sheetData>
    <row r="1" spans="1:3" ht="24.6" x14ac:dyDescent="0.25">
      <c r="A1" s="98" t="s">
        <v>424</v>
      </c>
      <c r="B1" s="98" t="s">
        <v>425</v>
      </c>
      <c r="C1" s="98" t="s">
        <v>275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597</v>
      </c>
      <c r="B4" s="2" t="s">
        <v>303</v>
      </c>
    </row>
    <row r="5" spans="1:3" ht="24" x14ac:dyDescent="0.6">
      <c r="A5" s="1">
        <v>20055116</v>
      </c>
      <c r="B5" s="2" t="s">
        <v>420</v>
      </c>
    </row>
    <row r="6" spans="1:3" ht="24" x14ac:dyDescent="0.6">
      <c r="A6" s="1" t="s">
        <v>864</v>
      </c>
      <c r="B6" s="2" t="s">
        <v>421</v>
      </c>
    </row>
    <row r="7" spans="1:3" ht="24" x14ac:dyDescent="0.6">
      <c r="A7" s="1">
        <v>1124027</v>
      </c>
      <c r="B7" s="2" t="s">
        <v>311</v>
      </c>
    </row>
    <row r="8" spans="1:3" ht="24" x14ac:dyDescent="0.6">
      <c r="A8" s="1">
        <v>1124029</v>
      </c>
      <c r="B8" s="2" t="s">
        <v>312</v>
      </c>
    </row>
    <row r="9" spans="1:3" ht="24" x14ac:dyDescent="0.6">
      <c r="A9" s="1" t="s">
        <v>862</v>
      </c>
      <c r="B9" s="2" t="s">
        <v>419</v>
      </c>
    </row>
    <row r="10" spans="1:3" ht="24" x14ac:dyDescent="0.6">
      <c r="A10" s="1">
        <v>1200019</v>
      </c>
      <c r="B10" s="2" t="s">
        <v>346</v>
      </c>
    </row>
    <row r="11" spans="1:3" ht="24" x14ac:dyDescent="0.6">
      <c r="A11" s="1">
        <v>1200020</v>
      </c>
      <c r="B11" s="2" t="s">
        <v>347</v>
      </c>
    </row>
    <row r="12" spans="1:3" ht="24" x14ac:dyDescent="0.6">
      <c r="A12" s="1">
        <v>5002400</v>
      </c>
      <c r="B12" s="2" t="s">
        <v>352</v>
      </c>
    </row>
    <row r="13" spans="1:3" ht="24" x14ac:dyDescent="0.6">
      <c r="A13" s="1">
        <v>1113011</v>
      </c>
      <c r="B13" s="2" t="s">
        <v>353</v>
      </c>
    </row>
    <row r="14" spans="1:3" ht="24" x14ac:dyDescent="0.6">
      <c r="A14" s="1">
        <v>1113010</v>
      </c>
      <c r="B14" s="2" t="s">
        <v>355</v>
      </c>
    </row>
    <row r="15" spans="1:3" ht="24" x14ac:dyDescent="0.6">
      <c r="A15" s="1">
        <v>20054637</v>
      </c>
      <c r="B15" s="2" t="s">
        <v>356</v>
      </c>
    </row>
    <row r="16" spans="1:3" ht="24" x14ac:dyDescent="0.6">
      <c r="A16" s="1" t="s">
        <v>866</v>
      </c>
      <c r="B16" s="2" t="s">
        <v>357</v>
      </c>
    </row>
    <row r="17" spans="1:2" ht="24" x14ac:dyDescent="0.6">
      <c r="A17" s="1" t="s">
        <v>861</v>
      </c>
      <c r="B17" s="2" t="s">
        <v>375</v>
      </c>
    </row>
    <row r="18" spans="1:2" ht="24" x14ac:dyDescent="0.6">
      <c r="A18" s="1" t="s">
        <v>614</v>
      </c>
      <c r="B18" s="2" t="s">
        <v>418</v>
      </c>
    </row>
    <row r="19" spans="1:2" ht="24" x14ac:dyDescent="0.6">
      <c r="A19" s="1" t="s">
        <v>562</v>
      </c>
      <c r="B19" s="2" t="s">
        <v>313</v>
      </c>
    </row>
    <row r="20" spans="1:2" ht="24" x14ac:dyDescent="0.6">
      <c r="A20" s="1" t="s">
        <v>644</v>
      </c>
      <c r="B20" s="2" t="s">
        <v>422</v>
      </c>
    </row>
    <row r="21" spans="1:2" ht="24" x14ac:dyDescent="0.6">
      <c r="A21" s="1">
        <v>1113157</v>
      </c>
      <c r="B21" s="2" t="s">
        <v>359</v>
      </c>
    </row>
    <row r="22" spans="1:2" ht="24" x14ac:dyDescent="0.6">
      <c r="A22" s="1" t="s">
        <v>603</v>
      </c>
      <c r="B22" s="2" t="s">
        <v>360</v>
      </c>
    </row>
    <row r="23" spans="1:2" ht="24" x14ac:dyDescent="0.6">
      <c r="A23" s="1" t="s">
        <v>604</v>
      </c>
      <c r="B23" s="2" t="s">
        <v>361</v>
      </c>
    </row>
    <row r="24" spans="1:2" ht="24" x14ac:dyDescent="0.6">
      <c r="A24" s="1">
        <v>20053053</v>
      </c>
      <c r="B24" s="2" t="s">
        <v>362</v>
      </c>
    </row>
    <row r="25" spans="1:2" ht="24" x14ac:dyDescent="0.6">
      <c r="A25" s="1" t="s">
        <v>865</v>
      </c>
      <c r="B25" s="2" t="s">
        <v>363</v>
      </c>
    </row>
    <row r="26" spans="1:2" ht="24" x14ac:dyDescent="0.6">
      <c r="A26" s="1">
        <v>1113004</v>
      </c>
      <c r="B26" s="2" t="s">
        <v>366</v>
      </c>
    </row>
    <row r="27" spans="1:2" ht="24" x14ac:dyDescent="0.6">
      <c r="A27" s="1">
        <v>1111410</v>
      </c>
      <c r="B27" s="2" t="s">
        <v>368</v>
      </c>
    </row>
    <row r="28" spans="1:2" ht="24" x14ac:dyDescent="0.6">
      <c r="A28" s="1">
        <v>1111406</v>
      </c>
      <c r="B28" s="2" t="s">
        <v>367</v>
      </c>
    </row>
    <row r="29" spans="1:2" ht="24" x14ac:dyDescent="0.6">
      <c r="A29" s="1">
        <v>1111410</v>
      </c>
      <c r="B29" s="2" t="s">
        <v>369</v>
      </c>
    </row>
    <row r="30" spans="1:2" ht="24" x14ac:dyDescent="0.6">
      <c r="A30" s="1" t="s">
        <v>598</v>
      </c>
      <c r="B30" s="2" t="s">
        <v>370</v>
      </c>
    </row>
    <row r="31" spans="1:2" ht="24" x14ac:dyDescent="0.6">
      <c r="A31" s="1">
        <v>1200003</v>
      </c>
      <c r="B31" s="2" t="s">
        <v>249</v>
      </c>
    </row>
    <row r="32" spans="1:2" ht="24" x14ac:dyDescent="0.6">
      <c r="A32" s="1">
        <v>1200002</v>
      </c>
      <c r="B32" s="2" t="s">
        <v>250</v>
      </c>
    </row>
    <row r="33" spans="1:2" ht="24" x14ac:dyDescent="0.6">
      <c r="A33" s="1">
        <v>1200001</v>
      </c>
      <c r="B33" s="2" t="s">
        <v>372</v>
      </c>
    </row>
    <row r="34" spans="1:2" ht="24" x14ac:dyDescent="0.6">
      <c r="A34" s="1">
        <v>1006002</v>
      </c>
      <c r="B34" s="2" t="s">
        <v>1088</v>
      </c>
    </row>
    <row r="35" spans="1:2" ht="24" x14ac:dyDescent="0.6">
      <c r="A35" s="1" t="s">
        <v>887</v>
      </c>
      <c r="B35" s="2" t="s">
        <v>380</v>
      </c>
    </row>
    <row r="36" spans="1:2" ht="24" x14ac:dyDescent="0.6">
      <c r="A36" s="1" t="s">
        <v>611</v>
      </c>
      <c r="B36" s="2" t="s">
        <v>383</v>
      </c>
    </row>
    <row r="37" spans="1:2" ht="24" x14ac:dyDescent="0.6">
      <c r="A37" s="1" t="s">
        <v>613</v>
      </c>
      <c r="B37" s="2" t="s">
        <v>384</v>
      </c>
    </row>
    <row r="38" spans="1:2" ht="24" x14ac:dyDescent="0.6">
      <c r="A38" s="1">
        <v>1113084</v>
      </c>
      <c r="B38" s="2" t="s">
        <v>387</v>
      </c>
    </row>
    <row r="39" spans="1:2" ht="24" x14ac:dyDescent="0.6">
      <c r="A39" s="1">
        <v>1124002</v>
      </c>
      <c r="B39" s="2" t="s">
        <v>388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633</v>
      </c>
      <c r="B41" s="2" t="s">
        <v>392</v>
      </c>
    </row>
    <row r="42" spans="1:2" ht="24" x14ac:dyDescent="0.6">
      <c r="A42" s="1" t="s">
        <v>632</v>
      </c>
      <c r="B42" s="2" t="s">
        <v>391</v>
      </c>
    </row>
    <row r="43" spans="1:2" ht="24" x14ac:dyDescent="0.6">
      <c r="A43" s="1">
        <v>1115298</v>
      </c>
      <c r="B43" s="2" t="s">
        <v>252</v>
      </c>
    </row>
    <row r="44" spans="1:2" ht="24" x14ac:dyDescent="0.6">
      <c r="A44" s="1">
        <v>1113111</v>
      </c>
      <c r="B44" s="2" t="s">
        <v>1095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619</v>
      </c>
      <c r="B46" s="2" t="s">
        <v>283</v>
      </c>
    </row>
    <row r="47" spans="1:2" ht="24" x14ac:dyDescent="0.6">
      <c r="A47" s="1" t="s">
        <v>626</v>
      </c>
      <c r="B47" s="2" t="s">
        <v>400</v>
      </c>
    </row>
    <row r="48" spans="1:2" ht="24" x14ac:dyDescent="0.6">
      <c r="A48" s="1" t="s">
        <v>624</v>
      </c>
      <c r="B48" s="2" t="s">
        <v>401</v>
      </c>
    </row>
    <row r="49" spans="1:2" ht="24" x14ac:dyDescent="0.6">
      <c r="A49" s="1" t="s">
        <v>625</v>
      </c>
      <c r="B49" s="2" t="s">
        <v>403</v>
      </c>
    </row>
    <row r="50" spans="1:2" ht="24" x14ac:dyDescent="0.6">
      <c r="A50" s="1" t="s">
        <v>623</v>
      </c>
      <c r="B50" s="2" t="s">
        <v>402</v>
      </c>
    </row>
    <row r="51" spans="1:2" ht="24" x14ac:dyDescent="0.6">
      <c r="A51" s="1">
        <v>1114021</v>
      </c>
      <c r="B51" s="2" t="s">
        <v>318</v>
      </c>
    </row>
    <row r="52" spans="1:2" ht="24" x14ac:dyDescent="0.6">
      <c r="A52" s="1" t="s">
        <v>645</v>
      </c>
      <c r="B52" s="2" t="s">
        <v>404</v>
      </c>
    </row>
    <row r="53" spans="1:2" ht="24" x14ac:dyDescent="0.6">
      <c r="A53" s="1" t="s">
        <v>860</v>
      </c>
      <c r="B53" s="2" t="s">
        <v>405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607</v>
      </c>
      <c r="B55" s="2" t="s">
        <v>248</v>
      </c>
    </row>
    <row r="56" spans="1:2" ht="24" x14ac:dyDescent="0.6">
      <c r="A56" s="1">
        <v>1200086</v>
      </c>
      <c r="B56" s="2" t="s">
        <v>406</v>
      </c>
    </row>
    <row r="57" spans="1:2" ht="24" x14ac:dyDescent="0.6">
      <c r="A57" s="1" t="s">
        <v>895</v>
      </c>
      <c r="B57" s="2" t="s">
        <v>239</v>
      </c>
    </row>
    <row r="58" spans="1:2" ht="24" x14ac:dyDescent="0.6">
      <c r="A58" s="1">
        <v>1113108</v>
      </c>
      <c r="B58" s="2" t="s">
        <v>1093</v>
      </c>
    </row>
    <row r="59" spans="1:2" ht="24" x14ac:dyDescent="0.6">
      <c r="A59" s="1">
        <v>1005761</v>
      </c>
      <c r="B59" s="2" t="s">
        <v>247</v>
      </c>
    </row>
    <row r="60" spans="1:2" ht="24" x14ac:dyDescent="0.6">
      <c r="A60" s="1" t="s">
        <v>607</v>
      </c>
      <c r="B60" s="2" t="s">
        <v>248</v>
      </c>
    </row>
    <row r="61" spans="1:2" ht="24" x14ac:dyDescent="0.6">
      <c r="A61" s="1" t="s">
        <v>592</v>
      </c>
      <c r="B61" s="2" t="s">
        <v>423</v>
      </c>
    </row>
    <row r="62" spans="1:2" ht="24" x14ac:dyDescent="0.6">
      <c r="A62" s="1">
        <v>1120003</v>
      </c>
      <c r="B62" s="2" t="s">
        <v>408</v>
      </c>
    </row>
    <row r="63" spans="1:2" ht="24" x14ac:dyDescent="0.6">
      <c r="A63" s="1">
        <v>1124023</v>
      </c>
      <c r="B63" s="2" t="s">
        <v>409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1173</v>
      </c>
    </row>
    <row r="67" spans="1:2" ht="24" x14ac:dyDescent="0.6">
      <c r="A67" s="1">
        <v>1113141</v>
      </c>
      <c r="B67" s="2" t="s">
        <v>1176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546</v>
      </c>
      <c r="B72" s="2" t="s">
        <v>547</v>
      </c>
    </row>
    <row r="73" spans="1:2" ht="24" x14ac:dyDescent="0.6">
      <c r="A73" s="1" t="s">
        <v>856</v>
      </c>
      <c r="B73" s="2" t="s">
        <v>416</v>
      </c>
    </row>
    <row r="74" spans="1:2" ht="24" x14ac:dyDescent="0.6">
      <c r="A74" s="1"/>
      <c r="B74" s="2" t="s">
        <v>259</v>
      </c>
    </row>
    <row r="75" spans="1:2" ht="24" x14ac:dyDescent="0.6">
      <c r="A75" s="1"/>
      <c r="B75" s="2" t="s">
        <v>322</v>
      </c>
    </row>
    <row r="76" spans="1:2" ht="24" x14ac:dyDescent="0.6">
      <c r="A76" s="1"/>
      <c r="B76" s="2" t="s">
        <v>284</v>
      </c>
    </row>
    <row r="77" spans="1:2" ht="24" x14ac:dyDescent="0.6">
      <c r="A77" s="1"/>
      <c r="B77" s="2" t="s">
        <v>285</v>
      </c>
    </row>
    <row r="78" spans="1:2" ht="24" x14ac:dyDescent="0.6">
      <c r="A78" s="1"/>
      <c r="B78" s="2" t="s">
        <v>260</v>
      </c>
    </row>
    <row r="79" spans="1:2" ht="24" x14ac:dyDescent="0.6">
      <c r="A79" s="1"/>
      <c r="B79" s="2" t="s">
        <v>286</v>
      </c>
    </row>
    <row r="80" spans="1:2" ht="24" x14ac:dyDescent="0.6">
      <c r="A80" s="1"/>
      <c r="B80" s="2" t="s">
        <v>261</v>
      </c>
    </row>
    <row r="81" spans="1:2" ht="24" x14ac:dyDescent="0.6">
      <c r="A81" s="1" t="s">
        <v>857</v>
      </c>
      <c r="B81" s="2" t="s">
        <v>858</v>
      </c>
    </row>
    <row r="82" spans="1:2" ht="24" x14ac:dyDescent="0.6">
      <c r="A82" s="1">
        <v>1100011</v>
      </c>
      <c r="B82" s="2" t="s">
        <v>277</v>
      </c>
    </row>
    <row r="83" spans="1:2" ht="24" x14ac:dyDescent="0.6">
      <c r="A83" s="1">
        <v>1100012</v>
      </c>
      <c r="B83" s="2" t="s">
        <v>278</v>
      </c>
    </row>
    <row r="84" spans="1:2" ht="24" x14ac:dyDescent="0.6">
      <c r="A84" s="1">
        <v>1100013</v>
      </c>
      <c r="B84" s="2" t="s">
        <v>279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K169" sqref="K169"/>
      <selection pane="bottomLeft" activeCell="K169" sqref="K169"/>
    </sheetView>
  </sheetViews>
  <sheetFormatPr defaultRowHeight="13.8" x14ac:dyDescent="0.25"/>
  <cols>
    <col min="1" max="1" width="21.3984375" style="86" customWidth="1"/>
    <col min="2" max="2" width="42.8984375" style="86" customWidth="1"/>
    <col min="3" max="3" width="21.3984375" style="86" customWidth="1"/>
    <col min="4" max="4" width="14.19921875" style="87" customWidth="1"/>
    <col min="5" max="6" width="11.3984375" style="88" customWidth="1"/>
    <col min="7" max="8" width="11.3984375" style="89" customWidth="1"/>
    <col min="9" max="9" width="71.3984375" style="86" customWidth="1"/>
    <col min="10" max="10" width="14.19921875" style="90" customWidth="1"/>
    <col min="11" max="256" width="8.69921875" style="85"/>
    <col min="257" max="257" width="21.3984375" style="85" customWidth="1"/>
    <col min="258" max="258" width="42.8984375" style="85" customWidth="1"/>
    <col min="259" max="259" width="21.3984375" style="85" customWidth="1"/>
    <col min="260" max="260" width="14.19921875" style="85" customWidth="1"/>
    <col min="261" max="264" width="11.3984375" style="85" customWidth="1"/>
    <col min="265" max="265" width="71.3984375" style="85" customWidth="1"/>
    <col min="266" max="266" width="14.19921875" style="85" customWidth="1"/>
    <col min="267" max="512" width="8.69921875" style="85"/>
    <col min="513" max="513" width="21.3984375" style="85" customWidth="1"/>
    <col min="514" max="514" width="42.8984375" style="85" customWidth="1"/>
    <col min="515" max="515" width="21.3984375" style="85" customWidth="1"/>
    <col min="516" max="516" width="14.19921875" style="85" customWidth="1"/>
    <col min="517" max="520" width="11.3984375" style="85" customWidth="1"/>
    <col min="521" max="521" width="71.3984375" style="85" customWidth="1"/>
    <col min="522" max="522" width="14.19921875" style="85" customWidth="1"/>
    <col min="523" max="768" width="8.69921875" style="85"/>
    <col min="769" max="769" width="21.3984375" style="85" customWidth="1"/>
    <col min="770" max="770" width="42.8984375" style="85" customWidth="1"/>
    <col min="771" max="771" width="21.3984375" style="85" customWidth="1"/>
    <col min="772" max="772" width="14.19921875" style="85" customWidth="1"/>
    <col min="773" max="776" width="11.3984375" style="85" customWidth="1"/>
    <col min="777" max="777" width="71.3984375" style="85" customWidth="1"/>
    <col min="778" max="778" width="14.19921875" style="85" customWidth="1"/>
    <col min="779" max="1024" width="8.69921875" style="85"/>
    <col min="1025" max="1025" width="21.3984375" style="85" customWidth="1"/>
    <col min="1026" max="1026" width="42.8984375" style="85" customWidth="1"/>
    <col min="1027" max="1027" width="21.3984375" style="85" customWidth="1"/>
    <col min="1028" max="1028" width="14.19921875" style="85" customWidth="1"/>
    <col min="1029" max="1032" width="11.3984375" style="85" customWidth="1"/>
    <col min="1033" max="1033" width="71.3984375" style="85" customWidth="1"/>
    <col min="1034" max="1034" width="14.19921875" style="85" customWidth="1"/>
    <col min="1035" max="1280" width="8.69921875" style="85"/>
    <col min="1281" max="1281" width="21.3984375" style="85" customWidth="1"/>
    <col min="1282" max="1282" width="42.8984375" style="85" customWidth="1"/>
    <col min="1283" max="1283" width="21.3984375" style="85" customWidth="1"/>
    <col min="1284" max="1284" width="14.19921875" style="85" customWidth="1"/>
    <col min="1285" max="1288" width="11.3984375" style="85" customWidth="1"/>
    <col min="1289" max="1289" width="71.3984375" style="85" customWidth="1"/>
    <col min="1290" max="1290" width="14.19921875" style="85" customWidth="1"/>
    <col min="1291" max="1536" width="8.69921875" style="85"/>
    <col min="1537" max="1537" width="21.3984375" style="85" customWidth="1"/>
    <col min="1538" max="1538" width="42.8984375" style="85" customWidth="1"/>
    <col min="1539" max="1539" width="21.3984375" style="85" customWidth="1"/>
    <col min="1540" max="1540" width="14.19921875" style="85" customWidth="1"/>
    <col min="1541" max="1544" width="11.3984375" style="85" customWidth="1"/>
    <col min="1545" max="1545" width="71.3984375" style="85" customWidth="1"/>
    <col min="1546" max="1546" width="14.19921875" style="85" customWidth="1"/>
    <col min="1547" max="1792" width="8.69921875" style="85"/>
    <col min="1793" max="1793" width="21.3984375" style="85" customWidth="1"/>
    <col min="1794" max="1794" width="42.8984375" style="85" customWidth="1"/>
    <col min="1795" max="1795" width="21.3984375" style="85" customWidth="1"/>
    <col min="1796" max="1796" width="14.19921875" style="85" customWidth="1"/>
    <col min="1797" max="1800" width="11.3984375" style="85" customWidth="1"/>
    <col min="1801" max="1801" width="71.3984375" style="85" customWidth="1"/>
    <col min="1802" max="1802" width="14.19921875" style="85" customWidth="1"/>
    <col min="1803" max="2048" width="8.69921875" style="85"/>
    <col min="2049" max="2049" width="21.3984375" style="85" customWidth="1"/>
    <col min="2050" max="2050" width="42.8984375" style="85" customWidth="1"/>
    <col min="2051" max="2051" width="21.3984375" style="85" customWidth="1"/>
    <col min="2052" max="2052" width="14.19921875" style="85" customWidth="1"/>
    <col min="2053" max="2056" width="11.3984375" style="85" customWidth="1"/>
    <col min="2057" max="2057" width="71.3984375" style="85" customWidth="1"/>
    <col min="2058" max="2058" width="14.19921875" style="85" customWidth="1"/>
    <col min="2059" max="2304" width="8.69921875" style="85"/>
    <col min="2305" max="2305" width="21.3984375" style="85" customWidth="1"/>
    <col min="2306" max="2306" width="42.8984375" style="85" customWidth="1"/>
    <col min="2307" max="2307" width="21.3984375" style="85" customWidth="1"/>
    <col min="2308" max="2308" width="14.19921875" style="85" customWidth="1"/>
    <col min="2309" max="2312" width="11.3984375" style="85" customWidth="1"/>
    <col min="2313" max="2313" width="71.3984375" style="85" customWidth="1"/>
    <col min="2314" max="2314" width="14.19921875" style="85" customWidth="1"/>
    <col min="2315" max="2560" width="8.69921875" style="85"/>
    <col min="2561" max="2561" width="21.3984375" style="85" customWidth="1"/>
    <col min="2562" max="2562" width="42.8984375" style="85" customWidth="1"/>
    <col min="2563" max="2563" width="21.3984375" style="85" customWidth="1"/>
    <col min="2564" max="2564" width="14.19921875" style="85" customWidth="1"/>
    <col min="2565" max="2568" width="11.3984375" style="85" customWidth="1"/>
    <col min="2569" max="2569" width="71.3984375" style="85" customWidth="1"/>
    <col min="2570" max="2570" width="14.19921875" style="85" customWidth="1"/>
    <col min="2571" max="2816" width="8.69921875" style="85"/>
    <col min="2817" max="2817" width="21.3984375" style="85" customWidth="1"/>
    <col min="2818" max="2818" width="42.8984375" style="85" customWidth="1"/>
    <col min="2819" max="2819" width="21.3984375" style="85" customWidth="1"/>
    <col min="2820" max="2820" width="14.19921875" style="85" customWidth="1"/>
    <col min="2821" max="2824" width="11.3984375" style="85" customWidth="1"/>
    <col min="2825" max="2825" width="71.3984375" style="85" customWidth="1"/>
    <col min="2826" max="2826" width="14.19921875" style="85" customWidth="1"/>
    <col min="2827" max="3072" width="8.69921875" style="85"/>
    <col min="3073" max="3073" width="21.3984375" style="85" customWidth="1"/>
    <col min="3074" max="3074" width="42.8984375" style="85" customWidth="1"/>
    <col min="3075" max="3075" width="21.3984375" style="85" customWidth="1"/>
    <col min="3076" max="3076" width="14.19921875" style="85" customWidth="1"/>
    <col min="3077" max="3080" width="11.3984375" style="85" customWidth="1"/>
    <col min="3081" max="3081" width="71.3984375" style="85" customWidth="1"/>
    <col min="3082" max="3082" width="14.19921875" style="85" customWidth="1"/>
    <col min="3083" max="3328" width="8.69921875" style="85"/>
    <col min="3329" max="3329" width="21.3984375" style="85" customWidth="1"/>
    <col min="3330" max="3330" width="42.8984375" style="85" customWidth="1"/>
    <col min="3331" max="3331" width="21.3984375" style="85" customWidth="1"/>
    <col min="3332" max="3332" width="14.19921875" style="85" customWidth="1"/>
    <col min="3333" max="3336" width="11.3984375" style="85" customWidth="1"/>
    <col min="3337" max="3337" width="71.3984375" style="85" customWidth="1"/>
    <col min="3338" max="3338" width="14.19921875" style="85" customWidth="1"/>
    <col min="3339" max="3584" width="8.69921875" style="85"/>
    <col min="3585" max="3585" width="21.3984375" style="85" customWidth="1"/>
    <col min="3586" max="3586" width="42.8984375" style="85" customWidth="1"/>
    <col min="3587" max="3587" width="21.3984375" style="85" customWidth="1"/>
    <col min="3588" max="3588" width="14.19921875" style="85" customWidth="1"/>
    <col min="3589" max="3592" width="11.3984375" style="85" customWidth="1"/>
    <col min="3593" max="3593" width="71.3984375" style="85" customWidth="1"/>
    <col min="3594" max="3594" width="14.19921875" style="85" customWidth="1"/>
    <col min="3595" max="3840" width="8.69921875" style="85"/>
    <col min="3841" max="3841" width="21.3984375" style="85" customWidth="1"/>
    <col min="3842" max="3842" width="42.8984375" style="85" customWidth="1"/>
    <col min="3843" max="3843" width="21.3984375" style="85" customWidth="1"/>
    <col min="3844" max="3844" width="14.19921875" style="85" customWidth="1"/>
    <col min="3845" max="3848" width="11.3984375" style="85" customWidth="1"/>
    <col min="3849" max="3849" width="71.3984375" style="85" customWidth="1"/>
    <col min="3850" max="3850" width="14.19921875" style="85" customWidth="1"/>
    <col min="3851" max="4096" width="8.69921875" style="85"/>
    <col min="4097" max="4097" width="21.3984375" style="85" customWidth="1"/>
    <col min="4098" max="4098" width="42.8984375" style="85" customWidth="1"/>
    <col min="4099" max="4099" width="21.3984375" style="85" customWidth="1"/>
    <col min="4100" max="4100" width="14.19921875" style="85" customWidth="1"/>
    <col min="4101" max="4104" width="11.3984375" style="85" customWidth="1"/>
    <col min="4105" max="4105" width="71.3984375" style="85" customWidth="1"/>
    <col min="4106" max="4106" width="14.19921875" style="85" customWidth="1"/>
    <col min="4107" max="4352" width="8.69921875" style="85"/>
    <col min="4353" max="4353" width="21.3984375" style="85" customWidth="1"/>
    <col min="4354" max="4354" width="42.8984375" style="85" customWidth="1"/>
    <col min="4355" max="4355" width="21.3984375" style="85" customWidth="1"/>
    <col min="4356" max="4356" width="14.19921875" style="85" customWidth="1"/>
    <col min="4357" max="4360" width="11.3984375" style="85" customWidth="1"/>
    <col min="4361" max="4361" width="71.3984375" style="85" customWidth="1"/>
    <col min="4362" max="4362" width="14.19921875" style="85" customWidth="1"/>
    <col min="4363" max="4608" width="8.69921875" style="85"/>
    <col min="4609" max="4609" width="21.3984375" style="85" customWidth="1"/>
    <col min="4610" max="4610" width="42.8984375" style="85" customWidth="1"/>
    <col min="4611" max="4611" width="21.3984375" style="85" customWidth="1"/>
    <col min="4612" max="4612" width="14.19921875" style="85" customWidth="1"/>
    <col min="4613" max="4616" width="11.3984375" style="85" customWidth="1"/>
    <col min="4617" max="4617" width="71.3984375" style="85" customWidth="1"/>
    <col min="4618" max="4618" width="14.19921875" style="85" customWidth="1"/>
    <col min="4619" max="4864" width="8.69921875" style="85"/>
    <col min="4865" max="4865" width="21.3984375" style="85" customWidth="1"/>
    <col min="4866" max="4866" width="42.8984375" style="85" customWidth="1"/>
    <col min="4867" max="4867" width="21.3984375" style="85" customWidth="1"/>
    <col min="4868" max="4868" width="14.19921875" style="85" customWidth="1"/>
    <col min="4869" max="4872" width="11.3984375" style="85" customWidth="1"/>
    <col min="4873" max="4873" width="71.3984375" style="85" customWidth="1"/>
    <col min="4874" max="4874" width="14.19921875" style="85" customWidth="1"/>
    <col min="4875" max="5120" width="8.69921875" style="85"/>
    <col min="5121" max="5121" width="21.3984375" style="85" customWidth="1"/>
    <col min="5122" max="5122" width="42.8984375" style="85" customWidth="1"/>
    <col min="5123" max="5123" width="21.3984375" style="85" customWidth="1"/>
    <col min="5124" max="5124" width="14.19921875" style="85" customWidth="1"/>
    <col min="5125" max="5128" width="11.3984375" style="85" customWidth="1"/>
    <col min="5129" max="5129" width="71.3984375" style="85" customWidth="1"/>
    <col min="5130" max="5130" width="14.19921875" style="85" customWidth="1"/>
    <col min="5131" max="5376" width="8.69921875" style="85"/>
    <col min="5377" max="5377" width="21.3984375" style="85" customWidth="1"/>
    <col min="5378" max="5378" width="42.8984375" style="85" customWidth="1"/>
    <col min="5379" max="5379" width="21.3984375" style="85" customWidth="1"/>
    <col min="5380" max="5380" width="14.19921875" style="85" customWidth="1"/>
    <col min="5381" max="5384" width="11.3984375" style="85" customWidth="1"/>
    <col min="5385" max="5385" width="71.3984375" style="85" customWidth="1"/>
    <col min="5386" max="5386" width="14.19921875" style="85" customWidth="1"/>
    <col min="5387" max="5632" width="8.69921875" style="85"/>
    <col min="5633" max="5633" width="21.3984375" style="85" customWidth="1"/>
    <col min="5634" max="5634" width="42.8984375" style="85" customWidth="1"/>
    <col min="5635" max="5635" width="21.3984375" style="85" customWidth="1"/>
    <col min="5636" max="5636" width="14.19921875" style="85" customWidth="1"/>
    <col min="5637" max="5640" width="11.3984375" style="85" customWidth="1"/>
    <col min="5641" max="5641" width="71.3984375" style="85" customWidth="1"/>
    <col min="5642" max="5642" width="14.19921875" style="85" customWidth="1"/>
    <col min="5643" max="5888" width="8.69921875" style="85"/>
    <col min="5889" max="5889" width="21.3984375" style="85" customWidth="1"/>
    <col min="5890" max="5890" width="42.8984375" style="85" customWidth="1"/>
    <col min="5891" max="5891" width="21.3984375" style="85" customWidth="1"/>
    <col min="5892" max="5892" width="14.19921875" style="85" customWidth="1"/>
    <col min="5893" max="5896" width="11.3984375" style="85" customWidth="1"/>
    <col min="5897" max="5897" width="71.3984375" style="85" customWidth="1"/>
    <col min="5898" max="5898" width="14.19921875" style="85" customWidth="1"/>
    <col min="5899" max="6144" width="8.69921875" style="85"/>
    <col min="6145" max="6145" width="21.3984375" style="85" customWidth="1"/>
    <col min="6146" max="6146" width="42.8984375" style="85" customWidth="1"/>
    <col min="6147" max="6147" width="21.3984375" style="85" customWidth="1"/>
    <col min="6148" max="6148" width="14.19921875" style="85" customWidth="1"/>
    <col min="6149" max="6152" width="11.3984375" style="85" customWidth="1"/>
    <col min="6153" max="6153" width="71.3984375" style="85" customWidth="1"/>
    <col min="6154" max="6154" width="14.19921875" style="85" customWidth="1"/>
    <col min="6155" max="6400" width="8.69921875" style="85"/>
    <col min="6401" max="6401" width="21.3984375" style="85" customWidth="1"/>
    <col min="6402" max="6402" width="42.8984375" style="85" customWidth="1"/>
    <col min="6403" max="6403" width="21.3984375" style="85" customWidth="1"/>
    <col min="6404" max="6404" width="14.19921875" style="85" customWidth="1"/>
    <col min="6405" max="6408" width="11.3984375" style="85" customWidth="1"/>
    <col min="6409" max="6409" width="71.3984375" style="85" customWidth="1"/>
    <col min="6410" max="6410" width="14.19921875" style="85" customWidth="1"/>
    <col min="6411" max="6656" width="8.69921875" style="85"/>
    <col min="6657" max="6657" width="21.3984375" style="85" customWidth="1"/>
    <col min="6658" max="6658" width="42.8984375" style="85" customWidth="1"/>
    <col min="6659" max="6659" width="21.3984375" style="85" customWidth="1"/>
    <col min="6660" max="6660" width="14.19921875" style="85" customWidth="1"/>
    <col min="6661" max="6664" width="11.3984375" style="85" customWidth="1"/>
    <col min="6665" max="6665" width="71.3984375" style="85" customWidth="1"/>
    <col min="6666" max="6666" width="14.19921875" style="85" customWidth="1"/>
    <col min="6667" max="6912" width="8.69921875" style="85"/>
    <col min="6913" max="6913" width="21.3984375" style="85" customWidth="1"/>
    <col min="6914" max="6914" width="42.8984375" style="85" customWidth="1"/>
    <col min="6915" max="6915" width="21.3984375" style="85" customWidth="1"/>
    <col min="6916" max="6916" width="14.19921875" style="85" customWidth="1"/>
    <col min="6917" max="6920" width="11.3984375" style="85" customWidth="1"/>
    <col min="6921" max="6921" width="71.3984375" style="85" customWidth="1"/>
    <col min="6922" max="6922" width="14.19921875" style="85" customWidth="1"/>
    <col min="6923" max="7168" width="8.69921875" style="85"/>
    <col min="7169" max="7169" width="21.3984375" style="85" customWidth="1"/>
    <col min="7170" max="7170" width="42.8984375" style="85" customWidth="1"/>
    <col min="7171" max="7171" width="21.3984375" style="85" customWidth="1"/>
    <col min="7172" max="7172" width="14.19921875" style="85" customWidth="1"/>
    <col min="7173" max="7176" width="11.3984375" style="85" customWidth="1"/>
    <col min="7177" max="7177" width="71.3984375" style="85" customWidth="1"/>
    <col min="7178" max="7178" width="14.19921875" style="85" customWidth="1"/>
    <col min="7179" max="7424" width="8.69921875" style="85"/>
    <col min="7425" max="7425" width="21.3984375" style="85" customWidth="1"/>
    <col min="7426" max="7426" width="42.8984375" style="85" customWidth="1"/>
    <col min="7427" max="7427" width="21.3984375" style="85" customWidth="1"/>
    <col min="7428" max="7428" width="14.19921875" style="85" customWidth="1"/>
    <col min="7429" max="7432" width="11.3984375" style="85" customWidth="1"/>
    <col min="7433" max="7433" width="71.3984375" style="85" customWidth="1"/>
    <col min="7434" max="7434" width="14.19921875" style="85" customWidth="1"/>
    <col min="7435" max="7680" width="8.69921875" style="85"/>
    <col min="7681" max="7681" width="21.3984375" style="85" customWidth="1"/>
    <col min="7682" max="7682" width="42.8984375" style="85" customWidth="1"/>
    <col min="7683" max="7683" width="21.3984375" style="85" customWidth="1"/>
    <col min="7684" max="7684" width="14.19921875" style="85" customWidth="1"/>
    <col min="7685" max="7688" width="11.3984375" style="85" customWidth="1"/>
    <col min="7689" max="7689" width="71.3984375" style="85" customWidth="1"/>
    <col min="7690" max="7690" width="14.19921875" style="85" customWidth="1"/>
    <col min="7691" max="7936" width="8.69921875" style="85"/>
    <col min="7937" max="7937" width="21.3984375" style="85" customWidth="1"/>
    <col min="7938" max="7938" width="42.8984375" style="85" customWidth="1"/>
    <col min="7939" max="7939" width="21.3984375" style="85" customWidth="1"/>
    <col min="7940" max="7940" width="14.19921875" style="85" customWidth="1"/>
    <col min="7941" max="7944" width="11.3984375" style="85" customWidth="1"/>
    <col min="7945" max="7945" width="71.3984375" style="85" customWidth="1"/>
    <col min="7946" max="7946" width="14.19921875" style="85" customWidth="1"/>
    <col min="7947" max="8192" width="8.69921875" style="85"/>
    <col min="8193" max="8193" width="21.3984375" style="85" customWidth="1"/>
    <col min="8194" max="8194" width="42.8984375" style="85" customWidth="1"/>
    <col min="8195" max="8195" width="21.3984375" style="85" customWidth="1"/>
    <col min="8196" max="8196" width="14.19921875" style="85" customWidth="1"/>
    <col min="8197" max="8200" width="11.3984375" style="85" customWidth="1"/>
    <col min="8201" max="8201" width="71.3984375" style="85" customWidth="1"/>
    <col min="8202" max="8202" width="14.19921875" style="85" customWidth="1"/>
    <col min="8203" max="8448" width="8.69921875" style="85"/>
    <col min="8449" max="8449" width="21.3984375" style="85" customWidth="1"/>
    <col min="8450" max="8450" width="42.8984375" style="85" customWidth="1"/>
    <col min="8451" max="8451" width="21.3984375" style="85" customWidth="1"/>
    <col min="8452" max="8452" width="14.19921875" style="85" customWidth="1"/>
    <col min="8453" max="8456" width="11.3984375" style="85" customWidth="1"/>
    <col min="8457" max="8457" width="71.3984375" style="85" customWidth="1"/>
    <col min="8458" max="8458" width="14.19921875" style="85" customWidth="1"/>
    <col min="8459" max="8704" width="8.69921875" style="85"/>
    <col min="8705" max="8705" width="21.3984375" style="85" customWidth="1"/>
    <col min="8706" max="8706" width="42.8984375" style="85" customWidth="1"/>
    <col min="8707" max="8707" width="21.3984375" style="85" customWidth="1"/>
    <col min="8708" max="8708" width="14.19921875" style="85" customWidth="1"/>
    <col min="8709" max="8712" width="11.3984375" style="85" customWidth="1"/>
    <col min="8713" max="8713" width="71.3984375" style="85" customWidth="1"/>
    <col min="8714" max="8714" width="14.19921875" style="85" customWidth="1"/>
    <col min="8715" max="8960" width="8.69921875" style="85"/>
    <col min="8961" max="8961" width="21.3984375" style="85" customWidth="1"/>
    <col min="8962" max="8962" width="42.8984375" style="85" customWidth="1"/>
    <col min="8963" max="8963" width="21.3984375" style="85" customWidth="1"/>
    <col min="8964" max="8964" width="14.19921875" style="85" customWidth="1"/>
    <col min="8965" max="8968" width="11.3984375" style="85" customWidth="1"/>
    <col min="8969" max="8969" width="71.3984375" style="85" customWidth="1"/>
    <col min="8970" max="8970" width="14.19921875" style="85" customWidth="1"/>
    <col min="8971" max="9216" width="8.69921875" style="85"/>
    <col min="9217" max="9217" width="21.3984375" style="85" customWidth="1"/>
    <col min="9218" max="9218" width="42.8984375" style="85" customWidth="1"/>
    <col min="9219" max="9219" width="21.3984375" style="85" customWidth="1"/>
    <col min="9220" max="9220" width="14.19921875" style="85" customWidth="1"/>
    <col min="9221" max="9224" width="11.3984375" style="85" customWidth="1"/>
    <col min="9225" max="9225" width="71.3984375" style="85" customWidth="1"/>
    <col min="9226" max="9226" width="14.19921875" style="85" customWidth="1"/>
    <col min="9227" max="9472" width="8.69921875" style="85"/>
    <col min="9473" max="9473" width="21.3984375" style="85" customWidth="1"/>
    <col min="9474" max="9474" width="42.8984375" style="85" customWidth="1"/>
    <col min="9475" max="9475" width="21.3984375" style="85" customWidth="1"/>
    <col min="9476" max="9476" width="14.19921875" style="85" customWidth="1"/>
    <col min="9477" max="9480" width="11.3984375" style="85" customWidth="1"/>
    <col min="9481" max="9481" width="71.3984375" style="85" customWidth="1"/>
    <col min="9482" max="9482" width="14.19921875" style="85" customWidth="1"/>
    <col min="9483" max="9728" width="8.69921875" style="85"/>
    <col min="9729" max="9729" width="21.3984375" style="85" customWidth="1"/>
    <col min="9730" max="9730" width="42.8984375" style="85" customWidth="1"/>
    <col min="9731" max="9731" width="21.3984375" style="85" customWidth="1"/>
    <col min="9732" max="9732" width="14.19921875" style="85" customWidth="1"/>
    <col min="9733" max="9736" width="11.3984375" style="85" customWidth="1"/>
    <col min="9737" max="9737" width="71.3984375" style="85" customWidth="1"/>
    <col min="9738" max="9738" width="14.19921875" style="85" customWidth="1"/>
    <col min="9739" max="9984" width="8.69921875" style="85"/>
    <col min="9985" max="9985" width="21.3984375" style="85" customWidth="1"/>
    <col min="9986" max="9986" width="42.8984375" style="85" customWidth="1"/>
    <col min="9987" max="9987" width="21.3984375" style="85" customWidth="1"/>
    <col min="9988" max="9988" width="14.19921875" style="85" customWidth="1"/>
    <col min="9989" max="9992" width="11.3984375" style="85" customWidth="1"/>
    <col min="9993" max="9993" width="71.3984375" style="85" customWidth="1"/>
    <col min="9994" max="9994" width="14.19921875" style="85" customWidth="1"/>
    <col min="9995" max="10240" width="8.69921875" style="85"/>
    <col min="10241" max="10241" width="21.3984375" style="85" customWidth="1"/>
    <col min="10242" max="10242" width="42.8984375" style="85" customWidth="1"/>
    <col min="10243" max="10243" width="21.3984375" style="85" customWidth="1"/>
    <col min="10244" max="10244" width="14.19921875" style="85" customWidth="1"/>
    <col min="10245" max="10248" width="11.3984375" style="85" customWidth="1"/>
    <col min="10249" max="10249" width="71.3984375" style="85" customWidth="1"/>
    <col min="10250" max="10250" width="14.19921875" style="85" customWidth="1"/>
    <col min="10251" max="10496" width="8.69921875" style="85"/>
    <col min="10497" max="10497" width="21.3984375" style="85" customWidth="1"/>
    <col min="10498" max="10498" width="42.8984375" style="85" customWidth="1"/>
    <col min="10499" max="10499" width="21.3984375" style="85" customWidth="1"/>
    <col min="10500" max="10500" width="14.19921875" style="85" customWidth="1"/>
    <col min="10501" max="10504" width="11.3984375" style="85" customWidth="1"/>
    <col min="10505" max="10505" width="71.3984375" style="85" customWidth="1"/>
    <col min="10506" max="10506" width="14.19921875" style="85" customWidth="1"/>
    <col min="10507" max="10752" width="8.69921875" style="85"/>
    <col min="10753" max="10753" width="21.3984375" style="85" customWidth="1"/>
    <col min="10754" max="10754" width="42.8984375" style="85" customWidth="1"/>
    <col min="10755" max="10755" width="21.3984375" style="85" customWidth="1"/>
    <col min="10756" max="10756" width="14.19921875" style="85" customWidth="1"/>
    <col min="10757" max="10760" width="11.3984375" style="85" customWidth="1"/>
    <col min="10761" max="10761" width="71.3984375" style="85" customWidth="1"/>
    <col min="10762" max="10762" width="14.19921875" style="85" customWidth="1"/>
    <col min="10763" max="11008" width="8.69921875" style="85"/>
    <col min="11009" max="11009" width="21.3984375" style="85" customWidth="1"/>
    <col min="11010" max="11010" width="42.8984375" style="85" customWidth="1"/>
    <col min="11011" max="11011" width="21.3984375" style="85" customWidth="1"/>
    <col min="11012" max="11012" width="14.19921875" style="85" customWidth="1"/>
    <col min="11013" max="11016" width="11.3984375" style="85" customWidth="1"/>
    <col min="11017" max="11017" width="71.3984375" style="85" customWidth="1"/>
    <col min="11018" max="11018" width="14.19921875" style="85" customWidth="1"/>
    <col min="11019" max="11264" width="8.69921875" style="85"/>
    <col min="11265" max="11265" width="21.3984375" style="85" customWidth="1"/>
    <col min="11266" max="11266" width="42.8984375" style="85" customWidth="1"/>
    <col min="11267" max="11267" width="21.3984375" style="85" customWidth="1"/>
    <col min="11268" max="11268" width="14.19921875" style="85" customWidth="1"/>
    <col min="11269" max="11272" width="11.3984375" style="85" customWidth="1"/>
    <col min="11273" max="11273" width="71.3984375" style="85" customWidth="1"/>
    <col min="11274" max="11274" width="14.19921875" style="85" customWidth="1"/>
    <col min="11275" max="11520" width="8.69921875" style="85"/>
    <col min="11521" max="11521" width="21.3984375" style="85" customWidth="1"/>
    <col min="11522" max="11522" width="42.8984375" style="85" customWidth="1"/>
    <col min="11523" max="11523" width="21.3984375" style="85" customWidth="1"/>
    <col min="11524" max="11524" width="14.19921875" style="85" customWidth="1"/>
    <col min="11525" max="11528" width="11.3984375" style="85" customWidth="1"/>
    <col min="11529" max="11529" width="71.3984375" style="85" customWidth="1"/>
    <col min="11530" max="11530" width="14.19921875" style="85" customWidth="1"/>
    <col min="11531" max="11776" width="8.69921875" style="85"/>
    <col min="11777" max="11777" width="21.3984375" style="85" customWidth="1"/>
    <col min="11778" max="11778" width="42.8984375" style="85" customWidth="1"/>
    <col min="11779" max="11779" width="21.3984375" style="85" customWidth="1"/>
    <col min="11780" max="11780" width="14.19921875" style="85" customWidth="1"/>
    <col min="11781" max="11784" width="11.3984375" style="85" customWidth="1"/>
    <col min="11785" max="11785" width="71.3984375" style="85" customWidth="1"/>
    <col min="11786" max="11786" width="14.19921875" style="85" customWidth="1"/>
    <col min="11787" max="12032" width="8.69921875" style="85"/>
    <col min="12033" max="12033" width="21.3984375" style="85" customWidth="1"/>
    <col min="12034" max="12034" width="42.8984375" style="85" customWidth="1"/>
    <col min="12035" max="12035" width="21.3984375" style="85" customWidth="1"/>
    <col min="12036" max="12036" width="14.19921875" style="85" customWidth="1"/>
    <col min="12037" max="12040" width="11.3984375" style="85" customWidth="1"/>
    <col min="12041" max="12041" width="71.3984375" style="85" customWidth="1"/>
    <col min="12042" max="12042" width="14.19921875" style="85" customWidth="1"/>
    <col min="12043" max="12288" width="8.69921875" style="85"/>
    <col min="12289" max="12289" width="21.3984375" style="85" customWidth="1"/>
    <col min="12290" max="12290" width="42.8984375" style="85" customWidth="1"/>
    <col min="12291" max="12291" width="21.3984375" style="85" customWidth="1"/>
    <col min="12292" max="12292" width="14.19921875" style="85" customWidth="1"/>
    <col min="12293" max="12296" width="11.3984375" style="85" customWidth="1"/>
    <col min="12297" max="12297" width="71.3984375" style="85" customWidth="1"/>
    <col min="12298" max="12298" width="14.19921875" style="85" customWidth="1"/>
    <col min="12299" max="12544" width="8.69921875" style="85"/>
    <col min="12545" max="12545" width="21.3984375" style="85" customWidth="1"/>
    <col min="12546" max="12546" width="42.8984375" style="85" customWidth="1"/>
    <col min="12547" max="12547" width="21.3984375" style="85" customWidth="1"/>
    <col min="12548" max="12548" width="14.19921875" style="85" customWidth="1"/>
    <col min="12549" max="12552" width="11.3984375" style="85" customWidth="1"/>
    <col min="12553" max="12553" width="71.3984375" style="85" customWidth="1"/>
    <col min="12554" max="12554" width="14.19921875" style="85" customWidth="1"/>
    <col min="12555" max="12800" width="8.69921875" style="85"/>
    <col min="12801" max="12801" width="21.3984375" style="85" customWidth="1"/>
    <col min="12802" max="12802" width="42.8984375" style="85" customWidth="1"/>
    <col min="12803" max="12803" width="21.3984375" style="85" customWidth="1"/>
    <col min="12804" max="12804" width="14.19921875" style="85" customWidth="1"/>
    <col min="12805" max="12808" width="11.3984375" style="85" customWidth="1"/>
    <col min="12809" max="12809" width="71.3984375" style="85" customWidth="1"/>
    <col min="12810" max="12810" width="14.19921875" style="85" customWidth="1"/>
    <col min="12811" max="13056" width="8.69921875" style="85"/>
    <col min="13057" max="13057" width="21.3984375" style="85" customWidth="1"/>
    <col min="13058" max="13058" width="42.8984375" style="85" customWidth="1"/>
    <col min="13059" max="13059" width="21.3984375" style="85" customWidth="1"/>
    <col min="13060" max="13060" width="14.19921875" style="85" customWidth="1"/>
    <col min="13061" max="13064" width="11.3984375" style="85" customWidth="1"/>
    <col min="13065" max="13065" width="71.3984375" style="85" customWidth="1"/>
    <col min="13066" max="13066" width="14.19921875" style="85" customWidth="1"/>
    <col min="13067" max="13312" width="8.69921875" style="85"/>
    <col min="13313" max="13313" width="21.3984375" style="85" customWidth="1"/>
    <col min="13314" max="13314" width="42.8984375" style="85" customWidth="1"/>
    <col min="13315" max="13315" width="21.3984375" style="85" customWidth="1"/>
    <col min="13316" max="13316" width="14.19921875" style="85" customWidth="1"/>
    <col min="13317" max="13320" width="11.3984375" style="85" customWidth="1"/>
    <col min="13321" max="13321" width="71.3984375" style="85" customWidth="1"/>
    <col min="13322" max="13322" width="14.19921875" style="85" customWidth="1"/>
    <col min="13323" max="13568" width="8.69921875" style="85"/>
    <col min="13569" max="13569" width="21.3984375" style="85" customWidth="1"/>
    <col min="13570" max="13570" width="42.8984375" style="85" customWidth="1"/>
    <col min="13571" max="13571" width="21.3984375" style="85" customWidth="1"/>
    <col min="13572" max="13572" width="14.19921875" style="85" customWidth="1"/>
    <col min="13573" max="13576" width="11.3984375" style="85" customWidth="1"/>
    <col min="13577" max="13577" width="71.3984375" style="85" customWidth="1"/>
    <col min="13578" max="13578" width="14.19921875" style="85" customWidth="1"/>
    <col min="13579" max="13824" width="8.69921875" style="85"/>
    <col min="13825" max="13825" width="21.3984375" style="85" customWidth="1"/>
    <col min="13826" max="13826" width="42.8984375" style="85" customWidth="1"/>
    <col min="13827" max="13827" width="21.3984375" style="85" customWidth="1"/>
    <col min="13828" max="13828" width="14.19921875" style="85" customWidth="1"/>
    <col min="13829" max="13832" width="11.3984375" style="85" customWidth="1"/>
    <col min="13833" max="13833" width="71.3984375" style="85" customWidth="1"/>
    <col min="13834" max="13834" width="14.19921875" style="85" customWidth="1"/>
    <col min="13835" max="14080" width="8.69921875" style="85"/>
    <col min="14081" max="14081" width="21.3984375" style="85" customWidth="1"/>
    <col min="14082" max="14082" width="42.8984375" style="85" customWidth="1"/>
    <col min="14083" max="14083" width="21.3984375" style="85" customWidth="1"/>
    <col min="14084" max="14084" width="14.19921875" style="85" customWidth="1"/>
    <col min="14085" max="14088" width="11.3984375" style="85" customWidth="1"/>
    <col min="14089" max="14089" width="71.3984375" style="85" customWidth="1"/>
    <col min="14090" max="14090" width="14.19921875" style="85" customWidth="1"/>
    <col min="14091" max="14336" width="8.69921875" style="85"/>
    <col min="14337" max="14337" width="21.3984375" style="85" customWidth="1"/>
    <col min="14338" max="14338" width="42.8984375" style="85" customWidth="1"/>
    <col min="14339" max="14339" width="21.3984375" style="85" customWidth="1"/>
    <col min="14340" max="14340" width="14.19921875" style="85" customWidth="1"/>
    <col min="14341" max="14344" width="11.3984375" style="85" customWidth="1"/>
    <col min="14345" max="14345" width="71.3984375" style="85" customWidth="1"/>
    <col min="14346" max="14346" width="14.19921875" style="85" customWidth="1"/>
    <col min="14347" max="14592" width="8.69921875" style="85"/>
    <col min="14593" max="14593" width="21.3984375" style="85" customWidth="1"/>
    <col min="14594" max="14594" width="42.8984375" style="85" customWidth="1"/>
    <col min="14595" max="14595" width="21.3984375" style="85" customWidth="1"/>
    <col min="14596" max="14596" width="14.19921875" style="85" customWidth="1"/>
    <col min="14597" max="14600" width="11.3984375" style="85" customWidth="1"/>
    <col min="14601" max="14601" width="71.3984375" style="85" customWidth="1"/>
    <col min="14602" max="14602" width="14.19921875" style="85" customWidth="1"/>
    <col min="14603" max="14848" width="8.69921875" style="85"/>
    <col min="14849" max="14849" width="21.3984375" style="85" customWidth="1"/>
    <col min="14850" max="14850" width="42.8984375" style="85" customWidth="1"/>
    <col min="14851" max="14851" width="21.3984375" style="85" customWidth="1"/>
    <col min="14852" max="14852" width="14.19921875" style="85" customWidth="1"/>
    <col min="14853" max="14856" width="11.3984375" style="85" customWidth="1"/>
    <col min="14857" max="14857" width="71.3984375" style="85" customWidth="1"/>
    <col min="14858" max="14858" width="14.19921875" style="85" customWidth="1"/>
    <col min="14859" max="15104" width="8.69921875" style="85"/>
    <col min="15105" max="15105" width="21.3984375" style="85" customWidth="1"/>
    <col min="15106" max="15106" width="42.8984375" style="85" customWidth="1"/>
    <col min="15107" max="15107" width="21.3984375" style="85" customWidth="1"/>
    <col min="15108" max="15108" width="14.19921875" style="85" customWidth="1"/>
    <col min="15109" max="15112" width="11.3984375" style="85" customWidth="1"/>
    <col min="15113" max="15113" width="71.3984375" style="85" customWidth="1"/>
    <col min="15114" max="15114" width="14.19921875" style="85" customWidth="1"/>
    <col min="15115" max="15360" width="8.69921875" style="85"/>
    <col min="15361" max="15361" width="21.3984375" style="85" customWidth="1"/>
    <col min="15362" max="15362" width="42.8984375" style="85" customWidth="1"/>
    <col min="15363" max="15363" width="21.3984375" style="85" customWidth="1"/>
    <col min="15364" max="15364" width="14.19921875" style="85" customWidth="1"/>
    <col min="15365" max="15368" width="11.3984375" style="85" customWidth="1"/>
    <col min="15369" max="15369" width="71.3984375" style="85" customWidth="1"/>
    <col min="15370" max="15370" width="14.19921875" style="85" customWidth="1"/>
    <col min="15371" max="15616" width="8.69921875" style="85"/>
    <col min="15617" max="15617" width="21.3984375" style="85" customWidth="1"/>
    <col min="15618" max="15618" width="42.8984375" style="85" customWidth="1"/>
    <col min="15619" max="15619" width="21.3984375" style="85" customWidth="1"/>
    <col min="15620" max="15620" width="14.19921875" style="85" customWidth="1"/>
    <col min="15621" max="15624" width="11.3984375" style="85" customWidth="1"/>
    <col min="15625" max="15625" width="71.3984375" style="85" customWidth="1"/>
    <col min="15626" max="15626" width="14.19921875" style="85" customWidth="1"/>
    <col min="15627" max="15872" width="8.69921875" style="85"/>
    <col min="15873" max="15873" width="21.3984375" style="85" customWidth="1"/>
    <col min="15874" max="15874" width="42.8984375" style="85" customWidth="1"/>
    <col min="15875" max="15875" width="21.3984375" style="85" customWidth="1"/>
    <col min="15876" max="15876" width="14.19921875" style="85" customWidth="1"/>
    <col min="15877" max="15880" width="11.3984375" style="85" customWidth="1"/>
    <col min="15881" max="15881" width="71.3984375" style="85" customWidth="1"/>
    <col min="15882" max="15882" width="14.19921875" style="85" customWidth="1"/>
    <col min="15883" max="16128" width="8.69921875" style="85"/>
    <col min="16129" max="16129" width="21.3984375" style="85" customWidth="1"/>
    <col min="16130" max="16130" width="42.8984375" style="85" customWidth="1"/>
    <col min="16131" max="16131" width="21.3984375" style="85" customWidth="1"/>
    <col min="16132" max="16132" width="14.19921875" style="85" customWidth="1"/>
    <col min="16133" max="16136" width="11.3984375" style="85" customWidth="1"/>
    <col min="16137" max="16137" width="71.3984375" style="85" customWidth="1"/>
    <col min="16138" max="16138" width="14.19921875" style="85" customWidth="1"/>
    <col min="16139" max="16384" width="8.69921875" style="85"/>
  </cols>
  <sheetData>
    <row r="1" spans="1:10" x14ac:dyDescent="0.25">
      <c r="A1" s="84" t="s">
        <v>424</v>
      </c>
      <c r="B1" s="84" t="s">
        <v>425</v>
      </c>
      <c r="C1" s="84" t="s">
        <v>426</v>
      </c>
      <c r="D1" s="84" t="s">
        <v>427</v>
      </c>
      <c r="E1" s="84" t="s">
        <v>428</v>
      </c>
      <c r="F1" s="84" t="s">
        <v>429</v>
      </c>
      <c r="G1" s="84" t="s">
        <v>430</v>
      </c>
      <c r="H1" s="84" t="s">
        <v>431</v>
      </c>
      <c r="I1" s="84" t="s">
        <v>9</v>
      </c>
      <c r="J1" s="84" t="s">
        <v>432</v>
      </c>
    </row>
    <row r="2" spans="1:10" x14ac:dyDescent="0.25">
      <c r="A2" s="86" t="s">
        <v>433</v>
      </c>
      <c r="B2" s="86" t="s">
        <v>434</v>
      </c>
      <c r="C2" s="86" t="s">
        <v>435</v>
      </c>
      <c r="D2" s="87" t="s">
        <v>436</v>
      </c>
      <c r="E2" s="88" t="s">
        <v>437</v>
      </c>
      <c r="F2" s="88" t="s">
        <v>438</v>
      </c>
      <c r="G2" s="89" t="s">
        <v>439</v>
      </c>
      <c r="H2" s="89" t="s">
        <v>439</v>
      </c>
      <c r="I2" s="86" t="s">
        <v>433</v>
      </c>
      <c r="J2" s="90" t="s">
        <v>440</v>
      </c>
    </row>
    <row r="3" spans="1:10" x14ac:dyDescent="0.25">
      <c r="A3" s="86" t="s">
        <v>441</v>
      </c>
      <c r="B3" s="86" t="s">
        <v>442</v>
      </c>
      <c r="C3" s="86" t="s">
        <v>435</v>
      </c>
      <c r="D3" s="87" t="s">
        <v>443</v>
      </c>
      <c r="E3" s="88" t="s">
        <v>444</v>
      </c>
      <c r="F3" s="88" t="s">
        <v>438</v>
      </c>
      <c r="G3" s="89" t="s">
        <v>439</v>
      </c>
      <c r="H3" s="89" t="s">
        <v>439</v>
      </c>
      <c r="I3" s="86" t="s">
        <v>433</v>
      </c>
      <c r="J3" s="90" t="s">
        <v>440</v>
      </c>
    </row>
    <row r="4" spans="1:10" x14ac:dyDescent="0.25">
      <c r="A4" s="86" t="s">
        <v>445</v>
      </c>
      <c r="B4" s="86" t="s">
        <v>446</v>
      </c>
      <c r="C4" s="86" t="s">
        <v>435</v>
      </c>
      <c r="D4" s="87" t="s">
        <v>436</v>
      </c>
      <c r="E4" s="88" t="s">
        <v>447</v>
      </c>
      <c r="F4" s="88" t="s">
        <v>438</v>
      </c>
      <c r="G4" s="89" t="s">
        <v>439</v>
      </c>
      <c r="H4" s="89" t="s">
        <v>439</v>
      </c>
      <c r="I4" s="86" t="s">
        <v>433</v>
      </c>
      <c r="J4" s="90" t="s">
        <v>440</v>
      </c>
    </row>
    <row r="5" spans="1:10" x14ac:dyDescent="0.25">
      <c r="A5" s="86" t="s">
        <v>448</v>
      </c>
      <c r="B5" s="86" t="s">
        <v>449</v>
      </c>
      <c r="C5" s="86" t="s">
        <v>450</v>
      </c>
      <c r="D5" s="87" t="s">
        <v>451</v>
      </c>
      <c r="E5" s="88" t="s">
        <v>452</v>
      </c>
      <c r="F5" s="88" t="s">
        <v>438</v>
      </c>
      <c r="G5" s="89" t="s">
        <v>439</v>
      </c>
      <c r="H5" s="89" t="s">
        <v>439</v>
      </c>
      <c r="I5" s="86" t="s">
        <v>433</v>
      </c>
      <c r="J5" s="90" t="s">
        <v>440</v>
      </c>
    </row>
    <row r="6" spans="1:10" x14ac:dyDescent="0.25">
      <c r="A6" s="86" t="s">
        <v>453</v>
      </c>
      <c r="B6" s="86" t="s">
        <v>454</v>
      </c>
      <c r="C6" s="86" t="s">
        <v>435</v>
      </c>
      <c r="D6" s="87" t="s">
        <v>436</v>
      </c>
      <c r="E6" s="88" t="s">
        <v>455</v>
      </c>
      <c r="F6" s="88" t="s">
        <v>438</v>
      </c>
      <c r="G6" s="89" t="s">
        <v>439</v>
      </c>
      <c r="H6" s="89" t="s">
        <v>439</v>
      </c>
      <c r="I6" s="86" t="s">
        <v>433</v>
      </c>
      <c r="J6" s="90" t="s">
        <v>440</v>
      </c>
    </row>
    <row r="7" spans="1:10" x14ac:dyDescent="0.25">
      <c r="A7" s="86" t="s">
        <v>456</v>
      </c>
      <c r="B7" s="86" t="s">
        <v>457</v>
      </c>
      <c r="C7" s="86" t="s">
        <v>458</v>
      </c>
      <c r="D7" s="87" t="s">
        <v>436</v>
      </c>
      <c r="E7" s="88" t="s">
        <v>459</v>
      </c>
      <c r="F7" s="88" t="s">
        <v>438</v>
      </c>
      <c r="G7" s="89" t="s">
        <v>439</v>
      </c>
      <c r="H7" s="89" t="s">
        <v>439</v>
      </c>
      <c r="I7" s="86" t="s">
        <v>433</v>
      </c>
      <c r="J7" s="90" t="s">
        <v>440</v>
      </c>
    </row>
    <row r="8" spans="1:10" x14ac:dyDescent="0.25">
      <c r="A8" s="86" t="s">
        <v>460</v>
      </c>
      <c r="B8" s="86" t="s">
        <v>461</v>
      </c>
      <c r="C8" s="86" t="s">
        <v>458</v>
      </c>
      <c r="D8" s="87" t="s">
        <v>436</v>
      </c>
      <c r="E8" s="88" t="s">
        <v>459</v>
      </c>
      <c r="F8" s="88" t="s">
        <v>438</v>
      </c>
      <c r="G8" s="89" t="s">
        <v>439</v>
      </c>
      <c r="H8" s="89" t="s">
        <v>439</v>
      </c>
      <c r="I8" s="86" t="s">
        <v>433</v>
      </c>
      <c r="J8" s="90" t="s">
        <v>440</v>
      </c>
    </row>
    <row r="9" spans="1:10" x14ac:dyDescent="0.25">
      <c r="A9" s="86" t="s">
        <v>462</v>
      </c>
      <c r="B9" s="86" t="s">
        <v>463</v>
      </c>
      <c r="C9" s="86" t="s">
        <v>458</v>
      </c>
      <c r="D9" s="87" t="s">
        <v>436</v>
      </c>
      <c r="E9" s="88" t="s">
        <v>459</v>
      </c>
      <c r="F9" s="88" t="s">
        <v>438</v>
      </c>
      <c r="G9" s="89" t="s">
        <v>439</v>
      </c>
      <c r="H9" s="89" t="s">
        <v>439</v>
      </c>
      <c r="I9" s="86" t="s">
        <v>433</v>
      </c>
      <c r="J9" s="90" t="s">
        <v>440</v>
      </c>
    </row>
    <row r="10" spans="1:10" x14ac:dyDescent="0.25">
      <c r="A10" s="86" t="s">
        <v>464</v>
      </c>
      <c r="B10" s="86" t="s">
        <v>465</v>
      </c>
      <c r="C10" s="86" t="s">
        <v>458</v>
      </c>
      <c r="D10" s="87" t="s">
        <v>436</v>
      </c>
      <c r="E10" s="88" t="s">
        <v>459</v>
      </c>
      <c r="F10" s="88" t="s">
        <v>438</v>
      </c>
      <c r="G10" s="89" t="s">
        <v>439</v>
      </c>
      <c r="H10" s="89" t="s">
        <v>439</v>
      </c>
      <c r="I10" s="86" t="s">
        <v>433</v>
      </c>
      <c r="J10" s="90" t="s">
        <v>440</v>
      </c>
    </row>
    <row r="11" spans="1:10" x14ac:dyDescent="0.25">
      <c r="A11" s="86" t="s">
        <v>466</v>
      </c>
      <c r="B11" s="86" t="s">
        <v>467</v>
      </c>
      <c r="C11" s="86" t="s">
        <v>458</v>
      </c>
      <c r="D11" s="87" t="s">
        <v>436</v>
      </c>
      <c r="E11" s="88" t="s">
        <v>459</v>
      </c>
      <c r="F11" s="88" t="s">
        <v>438</v>
      </c>
      <c r="G11" s="89" t="s">
        <v>439</v>
      </c>
      <c r="H11" s="89" t="s">
        <v>439</v>
      </c>
      <c r="I11" s="86" t="s">
        <v>433</v>
      </c>
      <c r="J11" s="90" t="s">
        <v>440</v>
      </c>
    </row>
    <row r="12" spans="1:10" x14ac:dyDescent="0.25">
      <c r="A12" s="86" t="s">
        <v>468</v>
      </c>
      <c r="B12" s="86" t="s">
        <v>469</v>
      </c>
      <c r="C12" s="86" t="s">
        <v>458</v>
      </c>
      <c r="D12" s="87" t="s">
        <v>436</v>
      </c>
      <c r="E12" s="88" t="s">
        <v>459</v>
      </c>
      <c r="F12" s="88" t="s">
        <v>438</v>
      </c>
      <c r="G12" s="89" t="s">
        <v>439</v>
      </c>
      <c r="H12" s="89" t="s">
        <v>439</v>
      </c>
      <c r="I12" s="86" t="s">
        <v>433</v>
      </c>
      <c r="J12" s="90" t="s">
        <v>440</v>
      </c>
    </row>
    <row r="13" spans="1:10" x14ac:dyDescent="0.25">
      <c r="A13" s="86" t="s">
        <v>470</v>
      </c>
      <c r="B13" s="86" t="s">
        <v>471</v>
      </c>
      <c r="C13" s="86" t="s">
        <v>458</v>
      </c>
      <c r="D13" s="87" t="s">
        <v>436</v>
      </c>
      <c r="E13" s="88" t="s">
        <v>459</v>
      </c>
      <c r="F13" s="88" t="s">
        <v>438</v>
      </c>
      <c r="G13" s="89" t="s">
        <v>439</v>
      </c>
      <c r="H13" s="89" t="s">
        <v>439</v>
      </c>
      <c r="I13" s="86" t="s">
        <v>433</v>
      </c>
      <c r="J13" s="90" t="s">
        <v>440</v>
      </c>
    </row>
    <row r="14" spans="1:10" x14ac:dyDescent="0.25">
      <c r="A14" s="86" t="s">
        <v>472</v>
      </c>
      <c r="B14" s="86" t="s">
        <v>473</v>
      </c>
      <c r="C14" s="86" t="s">
        <v>458</v>
      </c>
      <c r="D14" s="87" t="s">
        <v>436</v>
      </c>
      <c r="E14" s="88" t="s">
        <v>459</v>
      </c>
      <c r="F14" s="88" t="s">
        <v>438</v>
      </c>
      <c r="G14" s="89" t="s">
        <v>439</v>
      </c>
      <c r="H14" s="89" t="s">
        <v>439</v>
      </c>
      <c r="I14" s="86" t="s">
        <v>433</v>
      </c>
      <c r="J14" s="90" t="s">
        <v>440</v>
      </c>
    </row>
    <row r="15" spans="1:10" x14ac:dyDescent="0.25">
      <c r="A15" s="86" t="s">
        <v>474</v>
      </c>
      <c r="B15" s="86" t="s">
        <v>475</v>
      </c>
      <c r="C15" s="86" t="s">
        <v>458</v>
      </c>
      <c r="D15" s="87" t="s">
        <v>436</v>
      </c>
      <c r="E15" s="88" t="s">
        <v>459</v>
      </c>
      <c r="F15" s="88" t="s">
        <v>438</v>
      </c>
      <c r="G15" s="89" t="s">
        <v>439</v>
      </c>
      <c r="H15" s="89" t="s">
        <v>439</v>
      </c>
      <c r="I15" s="86" t="s">
        <v>433</v>
      </c>
      <c r="J15" s="90" t="s">
        <v>440</v>
      </c>
    </row>
    <row r="16" spans="1:10" x14ac:dyDescent="0.25">
      <c r="A16" s="86" t="s">
        <v>476</v>
      </c>
      <c r="B16" s="86" t="s">
        <v>477</v>
      </c>
      <c r="C16" s="86" t="s">
        <v>458</v>
      </c>
      <c r="D16" s="87" t="s">
        <v>436</v>
      </c>
      <c r="E16" s="88" t="s">
        <v>459</v>
      </c>
      <c r="F16" s="88" t="s">
        <v>438</v>
      </c>
      <c r="G16" s="89" t="s">
        <v>439</v>
      </c>
      <c r="H16" s="89" t="s">
        <v>439</v>
      </c>
      <c r="I16" s="86" t="s">
        <v>433</v>
      </c>
      <c r="J16" s="90" t="s">
        <v>440</v>
      </c>
    </row>
    <row r="17" spans="1:10" x14ac:dyDescent="0.25">
      <c r="A17" s="86" t="s">
        <v>478</v>
      </c>
      <c r="B17" s="86" t="s">
        <v>479</v>
      </c>
      <c r="C17" s="86" t="s">
        <v>458</v>
      </c>
      <c r="D17" s="87" t="s">
        <v>436</v>
      </c>
      <c r="E17" s="88" t="s">
        <v>459</v>
      </c>
      <c r="F17" s="88" t="s">
        <v>438</v>
      </c>
      <c r="G17" s="89" t="s">
        <v>439</v>
      </c>
      <c r="H17" s="89" t="s">
        <v>439</v>
      </c>
      <c r="I17" s="86" t="s">
        <v>433</v>
      </c>
      <c r="J17" s="90" t="s">
        <v>440</v>
      </c>
    </row>
    <row r="18" spans="1:10" x14ac:dyDescent="0.25">
      <c r="A18" s="86" t="s">
        <v>480</v>
      </c>
      <c r="B18" s="86" t="s">
        <v>481</v>
      </c>
      <c r="C18" s="86" t="s">
        <v>458</v>
      </c>
      <c r="D18" s="87" t="s">
        <v>436</v>
      </c>
      <c r="E18" s="88" t="s">
        <v>459</v>
      </c>
      <c r="F18" s="88" t="s">
        <v>438</v>
      </c>
      <c r="G18" s="89" t="s">
        <v>439</v>
      </c>
      <c r="H18" s="89" t="s">
        <v>439</v>
      </c>
      <c r="I18" s="86" t="s">
        <v>433</v>
      </c>
      <c r="J18" s="90" t="s">
        <v>440</v>
      </c>
    </row>
    <row r="19" spans="1:10" x14ac:dyDescent="0.25">
      <c r="A19" s="86" t="s">
        <v>482</v>
      </c>
      <c r="B19" s="86" t="s">
        <v>483</v>
      </c>
      <c r="C19" s="86" t="s">
        <v>458</v>
      </c>
      <c r="D19" s="87" t="s">
        <v>436</v>
      </c>
      <c r="E19" s="88" t="s">
        <v>459</v>
      </c>
      <c r="F19" s="88" t="s">
        <v>438</v>
      </c>
      <c r="G19" s="89" t="s">
        <v>439</v>
      </c>
      <c r="H19" s="89" t="s">
        <v>439</v>
      </c>
      <c r="I19" s="86" t="s">
        <v>433</v>
      </c>
      <c r="J19" s="90" t="s">
        <v>440</v>
      </c>
    </row>
    <row r="20" spans="1:10" x14ac:dyDescent="0.25">
      <c r="A20" s="86" t="s">
        <v>484</v>
      </c>
      <c r="B20" s="86" t="s">
        <v>485</v>
      </c>
      <c r="C20" s="86" t="s">
        <v>458</v>
      </c>
      <c r="D20" s="87" t="s">
        <v>436</v>
      </c>
      <c r="E20" s="88" t="s">
        <v>459</v>
      </c>
      <c r="F20" s="88" t="s">
        <v>438</v>
      </c>
      <c r="G20" s="89" t="s">
        <v>439</v>
      </c>
      <c r="H20" s="89" t="s">
        <v>439</v>
      </c>
      <c r="I20" s="86" t="s">
        <v>433</v>
      </c>
      <c r="J20" s="90" t="s">
        <v>440</v>
      </c>
    </row>
    <row r="21" spans="1:10" x14ac:dyDescent="0.25">
      <c r="A21" s="86" t="s">
        <v>486</v>
      </c>
      <c r="B21" s="86" t="s">
        <v>487</v>
      </c>
      <c r="C21" s="86" t="s">
        <v>458</v>
      </c>
      <c r="D21" s="87" t="s">
        <v>436</v>
      </c>
      <c r="E21" s="88" t="s">
        <v>459</v>
      </c>
      <c r="F21" s="88" t="s">
        <v>438</v>
      </c>
      <c r="G21" s="89" t="s">
        <v>439</v>
      </c>
      <c r="H21" s="89" t="s">
        <v>439</v>
      </c>
      <c r="I21" s="86" t="s">
        <v>433</v>
      </c>
      <c r="J21" s="90" t="s">
        <v>440</v>
      </c>
    </row>
    <row r="22" spans="1:10" x14ac:dyDescent="0.25">
      <c r="A22" s="86" t="s">
        <v>488</v>
      </c>
      <c r="B22" s="86" t="s">
        <v>489</v>
      </c>
      <c r="C22" s="86" t="s">
        <v>458</v>
      </c>
      <c r="D22" s="87" t="s">
        <v>436</v>
      </c>
      <c r="E22" s="88" t="s">
        <v>459</v>
      </c>
      <c r="F22" s="88" t="s">
        <v>438</v>
      </c>
      <c r="G22" s="89" t="s">
        <v>439</v>
      </c>
      <c r="H22" s="89" t="s">
        <v>439</v>
      </c>
      <c r="I22" s="86" t="s">
        <v>433</v>
      </c>
      <c r="J22" s="90" t="s">
        <v>440</v>
      </c>
    </row>
    <row r="23" spans="1:10" x14ac:dyDescent="0.25">
      <c r="A23" s="86" t="s">
        <v>490</v>
      </c>
      <c r="B23" s="86" t="s">
        <v>491</v>
      </c>
      <c r="C23" s="86" t="s">
        <v>458</v>
      </c>
      <c r="D23" s="87" t="s">
        <v>436</v>
      </c>
      <c r="E23" s="88" t="s">
        <v>459</v>
      </c>
      <c r="F23" s="88" t="s">
        <v>438</v>
      </c>
      <c r="G23" s="89" t="s">
        <v>439</v>
      </c>
      <c r="H23" s="89" t="s">
        <v>439</v>
      </c>
      <c r="I23" s="86" t="s">
        <v>433</v>
      </c>
      <c r="J23" s="90" t="s">
        <v>440</v>
      </c>
    </row>
    <row r="24" spans="1:10" x14ac:dyDescent="0.25">
      <c r="A24" s="86" t="s">
        <v>492</v>
      </c>
      <c r="B24" s="86" t="s">
        <v>493</v>
      </c>
      <c r="C24" s="86" t="s">
        <v>458</v>
      </c>
      <c r="D24" s="87" t="s">
        <v>436</v>
      </c>
      <c r="E24" s="88" t="s">
        <v>459</v>
      </c>
      <c r="F24" s="88" t="s">
        <v>438</v>
      </c>
      <c r="G24" s="89" t="s">
        <v>439</v>
      </c>
      <c r="H24" s="89" t="s">
        <v>439</v>
      </c>
      <c r="I24" s="86" t="s">
        <v>433</v>
      </c>
      <c r="J24" s="90" t="s">
        <v>440</v>
      </c>
    </row>
    <row r="25" spans="1:10" x14ac:dyDescent="0.25">
      <c r="A25" s="86" t="s">
        <v>494</v>
      </c>
      <c r="B25" s="86" t="s">
        <v>495</v>
      </c>
      <c r="C25" s="86" t="s">
        <v>458</v>
      </c>
      <c r="D25" s="87" t="s">
        <v>436</v>
      </c>
      <c r="E25" s="88" t="s">
        <v>459</v>
      </c>
      <c r="F25" s="88" t="s">
        <v>438</v>
      </c>
      <c r="G25" s="89" t="s">
        <v>439</v>
      </c>
      <c r="H25" s="89" t="s">
        <v>439</v>
      </c>
      <c r="I25" s="86" t="s">
        <v>433</v>
      </c>
      <c r="J25" s="90" t="s">
        <v>440</v>
      </c>
    </row>
    <row r="26" spans="1:10" x14ac:dyDescent="0.25">
      <c r="A26" s="86" t="s">
        <v>496</v>
      </c>
      <c r="B26" s="86" t="s">
        <v>497</v>
      </c>
      <c r="C26" s="86" t="s">
        <v>458</v>
      </c>
      <c r="D26" s="87" t="s">
        <v>436</v>
      </c>
      <c r="E26" s="88" t="s">
        <v>459</v>
      </c>
      <c r="F26" s="88" t="s">
        <v>438</v>
      </c>
      <c r="G26" s="89" t="s">
        <v>439</v>
      </c>
      <c r="H26" s="89" t="s">
        <v>439</v>
      </c>
      <c r="I26" s="86" t="s">
        <v>433</v>
      </c>
      <c r="J26" s="90" t="s">
        <v>440</v>
      </c>
    </row>
    <row r="27" spans="1:10" x14ac:dyDescent="0.25">
      <c r="A27" s="86" t="s">
        <v>498</v>
      </c>
      <c r="B27" s="86" t="s">
        <v>499</v>
      </c>
      <c r="C27" s="86" t="s">
        <v>458</v>
      </c>
      <c r="D27" s="87" t="s">
        <v>436</v>
      </c>
      <c r="E27" s="88" t="s">
        <v>459</v>
      </c>
      <c r="F27" s="88" t="s">
        <v>438</v>
      </c>
      <c r="G27" s="89" t="s">
        <v>439</v>
      </c>
      <c r="H27" s="89" t="s">
        <v>439</v>
      </c>
      <c r="I27" s="86" t="s">
        <v>433</v>
      </c>
      <c r="J27" s="90" t="s">
        <v>440</v>
      </c>
    </row>
    <row r="28" spans="1:10" x14ac:dyDescent="0.25">
      <c r="A28" s="86" t="s">
        <v>500</v>
      </c>
      <c r="B28" s="86" t="s">
        <v>501</v>
      </c>
      <c r="C28" s="86" t="s">
        <v>458</v>
      </c>
      <c r="D28" s="87" t="s">
        <v>436</v>
      </c>
      <c r="E28" s="88" t="s">
        <v>459</v>
      </c>
      <c r="F28" s="88" t="s">
        <v>438</v>
      </c>
      <c r="G28" s="89" t="s">
        <v>439</v>
      </c>
      <c r="H28" s="89" t="s">
        <v>439</v>
      </c>
      <c r="I28" s="86" t="s">
        <v>433</v>
      </c>
      <c r="J28" s="90" t="s">
        <v>440</v>
      </c>
    </row>
    <row r="29" spans="1:10" x14ac:dyDescent="0.25">
      <c r="A29" s="86" t="s">
        <v>502</v>
      </c>
      <c r="B29" s="86" t="s">
        <v>503</v>
      </c>
      <c r="C29" s="86" t="s">
        <v>458</v>
      </c>
      <c r="D29" s="87" t="s">
        <v>436</v>
      </c>
      <c r="E29" s="88" t="s">
        <v>459</v>
      </c>
      <c r="F29" s="88" t="s">
        <v>438</v>
      </c>
      <c r="G29" s="89" t="s">
        <v>439</v>
      </c>
      <c r="H29" s="89" t="s">
        <v>439</v>
      </c>
      <c r="I29" s="86" t="s">
        <v>433</v>
      </c>
      <c r="J29" s="90" t="s">
        <v>440</v>
      </c>
    </row>
    <row r="30" spans="1:10" x14ac:dyDescent="0.25">
      <c r="A30" s="86" t="s">
        <v>504</v>
      </c>
      <c r="B30" s="86" t="s">
        <v>505</v>
      </c>
      <c r="C30" s="86" t="s">
        <v>458</v>
      </c>
      <c r="D30" s="87" t="s">
        <v>436</v>
      </c>
      <c r="E30" s="88" t="s">
        <v>459</v>
      </c>
      <c r="F30" s="88" t="s">
        <v>438</v>
      </c>
      <c r="G30" s="89" t="s">
        <v>439</v>
      </c>
      <c r="H30" s="89" t="s">
        <v>439</v>
      </c>
      <c r="I30" s="86" t="s">
        <v>433</v>
      </c>
      <c r="J30" s="90" t="s">
        <v>440</v>
      </c>
    </row>
    <row r="31" spans="1:10" x14ac:dyDescent="0.25">
      <c r="A31" s="86" t="s">
        <v>506</v>
      </c>
      <c r="B31" s="86" t="s">
        <v>507</v>
      </c>
      <c r="C31" s="86" t="s">
        <v>458</v>
      </c>
      <c r="D31" s="87" t="s">
        <v>436</v>
      </c>
      <c r="E31" s="88" t="s">
        <v>459</v>
      </c>
      <c r="F31" s="88" t="s">
        <v>438</v>
      </c>
      <c r="G31" s="89" t="s">
        <v>439</v>
      </c>
      <c r="H31" s="89" t="s">
        <v>439</v>
      </c>
      <c r="I31" s="86" t="s">
        <v>433</v>
      </c>
      <c r="J31" s="90" t="s">
        <v>440</v>
      </c>
    </row>
    <row r="32" spans="1:10" x14ac:dyDescent="0.25">
      <c r="A32" s="86" t="s">
        <v>508</v>
      </c>
      <c r="B32" s="86" t="s">
        <v>509</v>
      </c>
      <c r="C32" s="86" t="s">
        <v>458</v>
      </c>
      <c r="D32" s="87" t="s">
        <v>436</v>
      </c>
      <c r="E32" s="88" t="s">
        <v>459</v>
      </c>
      <c r="F32" s="88" t="s">
        <v>438</v>
      </c>
      <c r="G32" s="89" t="s">
        <v>439</v>
      </c>
      <c r="H32" s="89" t="s">
        <v>439</v>
      </c>
      <c r="I32" s="86" t="s">
        <v>433</v>
      </c>
      <c r="J32" s="90" t="s">
        <v>440</v>
      </c>
    </row>
    <row r="33" spans="1:10" x14ac:dyDescent="0.25">
      <c r="A33" s="86" t="s">
        <v>510</v>
      </c>
      <c r="B33" s="86" t="s">
        <v>511</v>
      </c>
      <c r="C33" s="86" t="s">
        <v>458</v>
      </c>
      <c r="D33" s="87" t="s">
        <v>436</v>
      </c>
      <c r="E33" s="88" t="s">
        <v>459</v>
      </c>
      <c r="F33" s="88" t="s">
        <v>438</v>
      </c>
      <c r="G33" s="89" t="s">
        <v>439</v>
      </c>
      <c r="H33" s="89" t="s">
        <v>439</v>
      </c>
      <c r="I33" s="86" t="s">
        <v>433</v>
      </c>
      <c r="J33" s="90" t="s">
        <v>440</v>
      </c>
    </row>
    <row r="34" spans="1:10" x14ac:dyDescent="0.25">
      <c r="A34" s="86" t="s">
        <v>512</v>
      </c>
      <c r="B34" s="86" t="s">
        <v>513</v>
      </c>
      <c r="C34" s="86" t="s">
        <v>458</v>
      </c>
      <c r="D34" s="87" t="s">
        <v>436</v>
      </c>
      <c r="E34" s="88" t="s">
        <v>459</v>
      </c>
      <c r="F34" s="88" t="s">
        <v>438</v>
      </c>
      <c r="G34" s="89" t="s">
        <v>439</v>
      </c>
      <c r="H34" s="89" t="s">
        <v>439</v>
      </c>
      <c r="I34" s="86" t="s">
        <v>433</v>
      </c>
      <c r="J34" s="90" t="s">
        <v>440</v>
      </c>
    </row>
    <row r="35" spans="1:10" x14ac:dyDescent="0.25">
      <c r="A35" s="86" t="s">
        <v>514</v>
      </c>
      <c r="B35" s="86" t="s">
        <v>515</v>
      </c>
      <c r="C35" s="86" t="s">
        <v>458</v>
      </c>
      <c r="D35" s="87" t="s">
        <v>436</v>
      </c>
      <c r="E35" s="88" t="s">
        <v>459</v>
      </c>
      <c r="F35" s="88" t="s">
        <v>438</v>
      </c>
      <c r="G35" s="89" t="s">
        <v>439</v>
      </c>
      <c r="H35" s="89" t="s">
        <v>439</v>
      </c>
      <c r="I35" s="86" t="s">
        <v>433</v>
      </c>
      <c r="J35" s="90" t="s">
        <v>440</v>
      </c>
    </row>
    <row r="36" spans="1:10" x14ac:dyDescent="0.25">
      <c r="A36" s="86" t="s">
        <v>516</v>
      </c>
      <c r="B36" s="86" t="s">
        <v>517</v>
      </c>
      <c r="C36" s="86" t="s">
        <v>458</v>
      </c>
      <c r="D36" s="87" t="s">
        <v>436</v>
      </c>
      <c r="E36" s="88" t="s">
        <v>459</v>
      </c>
      <c r="F36" s="88" t="s">
        <v>438</v>
      </c>
      <c r="G36" s="89" t="s">
        <v>439</v>
      </c>
      <c r="H36" s="89" t="s">
        <v>439</v>
      </c>
      <c r="I36" s="86" t="s">
        <v>433</v>
      </c>
      <c r="J36" s="90" t="s">
        <v>440</v>
      </c>
    </row>
    <row r="37" spans="1:10" x14ac:dyDescent="0.25">
      <c r="A37" s="86" t="s">
        <v>518</v>
      </c>
      <c r="B37" s="86" t="s">
        <v>519</v>
      </c>
      <c r="C37" s="86" t="s">
        <v>458</v>
      </c>
      <c r="D37" s="87" t="s">
        <v>436</v>
      </c>
      <c r="E37" s="88" t="s">
        <v>459</v>
      </c>
      <c r="F37" s="88" t="s">
        <v>438</v>
      </c>
      <c r="G37" s="89" t="s">
        <v>439</v>
      </c>
      <c r="H37" s="89" t="s">
        <v>439</v>
      </c>
      <c r="I37" s="86" t="s">
        <v>433</v>
      </c>
      <c r="J37" s="90" t="s">
        <v>440</v>
      </c>
    </row>
    <row r="38" spans="1:10" x14ac:dyDescent="0.25">
      <c r="A38" s="86" t="s">
        <v>520</v>
      </c>
      <c r="B38" s="86" t="s">
        <v>521</v>
      </c>
      <c r="C38" s="86" t="s">
        <v>458</v>
      </c>
      <c r="D38" s="87" t="s">
        <v>436</v>
      </c>
      <c r="E38" s="88" t="s">
        <v>459</v>
      </c>
      <c r="F38" s="88" t="s">
        <v>438</v>
      </c>
      <c r="G38" s="89" t="s">
        <v>439</v>
      </c>
      <c r="H38" s="89" t="s">
        <v>439</v>
      </c>
      <c r="I38" s="86" t="s">
        <v>433</v>
      </c>
      <c r="J38" s="90" t="s">
        <v>440</v>
      </c>
    </row>
    <row r="39" spans="1:10" x14ac:dyDescent="0.25">
      <c r="A39" s="86" t="s">
        <v>522</v>
      </c>
      <c r="B39" s="86" t="s">
        <v>523</v>
      </c>
      <c r="C39" s="86" t="s">
        <v>458</v>
      </c>
      <c r="D39" s="87" t="s">
        <v>436</v>
      </c>
      <c r="E39" s="88" t="s">
        <v>459</v>
      </c>
      <c r="F39" s="88" t="s">
        <v>438</v>
      </c>
      <c r="G39" s="89" t="s">
        <v>439</v>
      </c>
      <c r="H39" s="89" t="s">
        <v>439</v>
      </c>
      <c r="I39" s="86" t="s">
        <v>433</v>
      </c>
      <c r="J39" s="90" t="s">
        <v>440</v>
      </c>
    </row>
    <row r="40" spans="1:10" x14ac:dyDescent="0.25">
      <c r="A40" s="86" t="s">
        <v>524</v>
      </c>
      <c r="B40" s="86" t="s">
        <v>525</v>
      </c>
      <c r="C40" s="86" t="s">
        <v>458</v>
      </c>
      <c r="D40" s="87" t="s">
        <v>436</v>
      </c>
      <c r="E40" s="88" t="s">
        <v>459</v>
      </c>
      <c r="F40" s="88" t="s">
        <v>438</v>
      </c>
      <c r="G40" s="89" t="s">
        <v>439</v>
      </c>
      <c r="H40" s="89" t="s">
        <v>439</v>
      </c>
      <c r="I40" s="86" t="s">
        <v>433</v>
      </c>
      <c r="J40" s="90" t="s">
        <v>440</v>
      </c>
    </row>
    <row r="41" spans="1:10" x14ac:dyDescent="0.25">
      <c r="A41" s="86" t="s">
        <v>526</v>
      </c>
      <c r="B41" s="86" t="s">
        <v>527</v>
      </c>
      <c r="C41" s="86" t="s">
        <v>458</v>
      </c>
      <c r="D41" s="87" t="s">
        <v>436</v>
      </c>
      <c r="E41" s="88" t="s">
        <v>459</v>
      </c>
      <c r="F41" s="88" t="s">
        <v>438</v>
      </c>
      <c r="G41" s="89" t="s">
        <v>439</v>
      </c>
      <c r="H41" s="89" t="s">
        <v>439</v>
      </c>
      <c r="I41" s="86" t="s">
        <v>433</v>
      </c>
      <c r="J41" s="90" t="s">
        <v>440</v>
      </c>
    </row>
    <row r="42" spans="1:10" x14ac:dyDescent="0.25">
      <c r="A42" s="86" t="s">
        <v>528</v>
      </c>
      <c r="B42" s="86" t="s">
        <v>529</v>
      </c>
      <c r="C42" s="86" t="s">
        <v>458</v>
      </c>
      <c r="D42" s="87" t="s">
        <v>436</v>
      </c>
      <c r="E42" s="88" t="s">
        <v>459</v>
      </c>
      <c r="F42" s="88" t="s">
        <v>438</v>
      </c>
      <c r="G42" s="89" t="s">
        <v>439</v>
      </c>
      <c r="H42" s="89" t="s">
        <v>439</v>
      </c>
      <c r="I42" s="86" t="s">
        <v>433</v>
      </c>
      <c r="J42" s="90" t="s">
        <v>440</v>
      </c>
    </row>
    <row r="43" spans="1:10" x14ac:dyDescent="0.25">
      <c r="A43" s="86" t="s">
        <v>530</v>
      </c>
      <c r="B43" s="86" t="s">
        <v>531</v>
      </c>
      <c r="C43" s="86" t="s">
        <v>458</v>
      </c>
      <c r="D43" s="87" t="s">
        <v>436</v>
      </c>
      <c r="E43" s="88" t="s">
        <v>459</v>
      </c>
      <c r="F43" s="88" t="s">
        <v>438</v>
      </c>
      <c r="G43" s="89" t="s">
        <v>439</v>
      </c>
      <c r="H43" s="89" t="s">
        <v>439</v>
      </c>
      <c r="I43" s="86" t="s">
        <v>433</v>
      </c>
      <c r="J43" s="90" t="s">
        <v>440</v>
      </c>
    </row>
    <row r="44" spans="1:10" x14ac:dyDescent="0.25">
      <c r="A44" s="86" t="s">
        <v>532</v>
      </c>
      <c r="B44" s="86" t="s">
        <v>533</v>
      </c>
      <c r="C44" s="86" t="s">
        <v>458</v>
      </c>
      <c r="D44" s="87" t="s">
        <v>436</v>
      </c>
      <c r="E44" s="88" t="s">
        <v>459</v>
      </c>
      <c r="F44" s="88" t="s">
        <v>438</v>
      </c>
      <c r="G44" s="89" t="s">
        <v>439</v>
      </c>
      <c r="H44" s="89" t="s">
        <v>439</v>
      </c>
      <c r="I44" s="86" t="s">
        <v>433</v>
      </c>
      <c r="J44" s="90" t="s">
        <v>440</v>
      </c>
    </row>
    <row r="45" spans="1:10" x14ac:dyDescent="0.25">
      <c r="A45" s="86" t="s">
        <v>534</v>
      </c>
      <c r="B45" s="86" t="s">
        <v>535</v>
      </c>
      <c r="C45" s="86" t="s">
        <v>458</v>
      </c>
      <c r="D45" s="87" t="s">
        <v>436</v>
      </c>
      <c r="E45" s="88" t="s">
        <v>459</v>
      </c>
      <c r="F45" s="88" t="s">
        <v>438</v>
      </c>
      <c r="G45" s="89" t="s">
        <v>439</v>
      </c>
      <c r="H45" s="89" t="s">
        <v>439</v>
      </c>
      <c r="I45" s="86" t="s">
        <v>433</v>
      </c>
      <c r="J45" s="90" t="s">
        <v>440</v>
      </c>
    </row>
    <row r="46" spans="1:10" x14ac:dyDescent="0.25">
      <c r="A46" s="86" t="s">
        <v>536</v>
      </c>
      <c r="B46" s="86" t="s">
        <v>537</v>
      </c>
      <c r="C46" s="86" t="s">
        <v>458</v>
      </c>
      <c r="D46" s="87" t="s">
        <v>436</v>
      </c>
      <c r="E46" s="88" t="s">
        <v>459</v>
      </c>
      <c r="F46" s="88" t="s">
        <v>438</v>
      </c>
      <c r="G46" s="89" t="s">
        <v>439</v>
      </c>
      <c r="H46" s="89" t="s">
        <v>439</v>
      </c>
      <c r="I46" s="86" t="s">
        <v>433</v>
      </c>
      <c r="J46" s="90" t="s">
        <v>440</v>
      </c>
    </row>
    <row r="47" spans="1:10" x14ac:dyDescent="0.25">
      <c r="A47" s="86" t="s">
        <v>538</v>
      </c>
      <c r="B47" s="86" t="s">
        <v>539</v>
      </c>
      <c r="C47" s="86" t="s">
        <v>458</v>
      </c>
      <c r="D47" s="87" t="s">
        <v>436</v>
      </c>
      <c r="E47" s="88" t="s">
        <v>459</v>
      </c>
      <c r="F47" s="88" t="s">
        <v>438</v>
      </c>
      <c r="G47" s="89" t="s">
        <v>439</v>
      </c>
      <c r="H47" s="89" t="s">
        <v>439</v>
      </c>
      <c r="I47" s="86" t="s">
        <v>433</v>
      </c>
      <c r="J47" s="90" t="s">
        <v>440</v>
      </c>
    </row>
    <row r="48" spans="1:10" x14ac:dyDescent="0.25">
      <c r="A48" s="86" t="s">
        <v>540</v>
      </c>
      <c r="B48" s="86" t="s">
        <v>541</v>
      </c>
      <c r="C48" s="86" t="s">
        <v>458</v>
      </c>
      <c r="D48" s="87" t="s">
        <v>436</v>
      </c>
      <c r="E48" s="88" t="s">
        <v>459</v>
      </c>
      <c r="F48" s="88" t="s">
        <v>438</v>
      </c>
      <c r="G48" s="89" t="s">
        <v>439</v>
      </c>
      <c r="H48" s="89" t="s">
        <v>439</v>
      </c>
      <c r="I48" s="86" t="s">
        <v>433</v>
      </c>
      <c r="J48" s="90" t="s">
        <v>440</v>
      </c>
    </row>
    <row r="49" spans="1:10" x14ac:dyDescent="0.25">
      <c r="A49" s="86" t="s">
        <v>542</v>
      </c>
      <c r="B49" s="86" t="s">
        <v>543</v>
      </c>
      <c r="C49" s="86" t="s">
        <v>458</v>
      </c>
      <c r="D49" s="87" t="s">
        <v>436</v>
      </c>
      <c r="E49" s="88" t="s">
        <v>459</v>
      </c>
      <c r="F49" s="88" t="s">
        <v>438</v>
      </c>
      <c r="G49" s="89" t="s">
        <v>439</v>
      </c>
      <c r="H49" s="89" t="s">
        <v>439</v>
      </c>
      <c r="I49" s="86" t="s">
        <v>433</v>
      </c>
      <c r="J49" s="90" t="s">
        <v>440</v>
      </c>
    </row>
    <row r="50" spans="1:10" x14ac:dyDescent="0.25">
      <c r="A50" s="86" t="s">
        <v>544</v>
      </c>
      <c r="B50" s="86" t="s">
        <v>545</v>
      </c>
      <c r="C50" s="86" t="s">
        <v>458</v>
      </c>
      <c r="D50" s="87" t="s">
        <v>436</v>
      </c>
      <c r="E50" s="88" t="s">
        <v>459</v>
      </c>
      <c r="F50" s="88" t="s">
        <v>438</v>
      </c>
      <c r="G50" s="89" t="s">
        <v>439</v>
      </c>
      <c r="H50" s="89" t="s">
        <v>439</v>
      </c>
      <c r="I50" s="86" t="s">
        <v>433</v>
      </c>
      <c r="J50" s="90" t="s">
        <v>440</v>
      </c>
    </row>
    <row r="51" spans="1:10" x14ac:dyDescent="0.25">
      <c r="A51" s="86" t="s">
        <v>546</v>
      </c>
      <c r="B51" s="86" t="s">
        <v>547</v>
      </c>
      <c r="C51" s="86" t="s">
        <v>450</v>
      </c>
      <c r="D51" s="87" t="s">
        <v>436</v>
      </c>
      <c r="E51" s="88" t="s">
        <v>548</v>
      </c>
      <c r="F51" s="88" t="s">
        <v>438</v>
      </c>
      <c r="G51" s="89" t="s">
        <v>439</v>
      </c>
      <c r="H51" s="89" t="s">
        <v>439</v>
      </c>
      <c r="I51" s="86" t="s">
        <v>433</v>
      </c>
      <c r="J51" s="90" t="s">
        <v>440</v>
      </c>
    </row>
    <row r="52" spans="1:10" x14ac:dyDescent="0.25">
      <c r="A52" s="86" t="s">
        <v>549</v>
      </c>
      <c r="B52" s="86" t="s">
        <v>550</v>
      </c>
      <c r="C52" s="86" t="s">
        <v>435</v>
      </c>
      <c r="D52" s="87" t="s">
        <v>551</v>
      </c>
      <c r="E52" s="88" t="s">
        <v>438</v>
      </c>
      <c r="F52" s="88" t="s">
        <v>438</v>
      </c>
      <c r="G52" s="89" t="s">
        <v>439</v>
      </c>
      <c r="H52" s="89" t="s">
        <v>439</v>
      </c>
      <c r="I52" s="86" t="s">
        <v>433</v>
      </c>
      <c r="J52" s="90" t="s">
        <v>440</v>
      </c>
    </row>
    <row r="53" spans="1:10" x14ac:dyDescent="0.25">
      <c r="A53" s="86" t="s">
        <v>552</v>
      </c>
      <c r="B53" s="86" t="s">
        <v>553</v>
      </c>
      <c r="C53" s="86" t="s">
        <v>554</v>
      </c>
      <c r="D53" s="87" t="s">
        <v>436</v>
      </c>
      <c r="E53" s="88" t="s">
        <v>555</v>
      </c>
      <c r="F53" s="88" t="s">
        <v>438</v>
      </c>
      <c r="G53" s="89" t="s">
        <v>439</v>
      </c>
      <c r="H53" s="89" t="s">
        <v>439</v>
      </c>
      <c r="I53" s="86" t="s">
        <v>433</v>
      </c>
      <c r="J53" s="90" t="s">
        <v>440</v>
      </c>
    </row>
    <row r="54" spans="1:10" x14ac:dyDescent="0.25">
      <c r="A54" s="86" t="s">
        <v>556</v>
      </c>
      <c r="B54" s="86" t="s">
        <v>557</v>
      </c>
      <c r="C54" s="86" t="s">
        <v>554</v>
      </c>
      <c r="D54" s="87" t="s">
        <v>436</v>
      </c>
      <c r="E54" s="88" t="s">
        <v>558</v>
      </c>
      <c r="F54" s="88" t="s">
        <v>438</v>
      </c>
      <c r="G54" s="89" t="s">
        <v>439</v>
      </c>
      <c r="H54" s="89" t="s">
        <v>439</v>
      </c>
      <c r="I54" s="86" t="s">
        <v>433</v>
      </c>
      <c r="J54" s="90" t="s">
        <v>440</v>
      </c>
    </row>
    <row r="55" spans="1:10" x14ac:dyDescent="0.25">
      <c r="A55" s="86" t="s">
        <v>559</v>
      </c>
      <c r="B55" s="86" t="s">
        <v>560</v>
      </c>
      <c r="C55" s="86" t="s">
        <v>554</v>
      </c>
      <c r="D55" s="87" t="s">
        <v>436</v>
      </c>
      <c r="E55" s="88" t="s">
        <v>561</v>
      </c>
      <c r="F55" s="88" t="s">
        <v>438</v>
      </c>
      <c r="G55" s="89" t="s">
        <v>439</v>
      </c>
      <c r="H55" s="89" t="s">
        <v>439</v>
      </c>
      <c r="I55" s="86" t="s">
        <v>433</v>
      </c>
      <c r="J55" s="90" t="s">
        <v>440</v>
      </c>
    </row>
    <row r="56" spans="1:10" x14ac:dyDescent="0.25">
      <c r="A56" s="86" t="s">
        <v>562</v>
      </c>
      <c r="B56" s="86" t="s">
        <v>313</v>
      </c>
      <c r="C56" s="86" t="s">
        <v>563</v>
      </c>
      <c r="D56" s="87" t="s">
        <v>436</v>
      </c>
      <c r="E56" s="88" t="s">
        <v>438</v>
      </c>
      <c r="F56" s="88" t="s">
        <v>438</v>
      </c>
      <c r="G56" s="89" t="s">
        <v>439</v>
      </c>
      <c r="H56" s="89" t="s">
        <v>439</v>
      </c>
      <c r="I56" s="86" t="s">
        <v>433</v>
      </c>
      <c r="J56" s="90" t="s">
        <v>440</v>
      </c>
    </row>
    <row r="57" spans="1:10" x14ac:dyDescent="0.25">
      <c r="A57" s="86" t="s">
        <v>564</v>
      </c>
      <c r="B57" s="86" t="s">
        <v>565</v>
      </c>
      <c r="C57" s="86" t="s">
        <v>563</v>
      </c>
      <c r="D57" s="87" t="s">
        <v>436</v>
      </c>
      <c r="E57" s="88" t="s">
        <v>438</v>
      </c>
      <c r="F57" s="88" t="s">
        <v>438</v>
      </c>
      <c r="G57" s="89" t="s">
        <v>439</v>
      </c>
      <c r="H57" s="89" t="s">
        <v>439</v>
      </c>
      <c r="I57" s="86" t="s">
        <v>433</v>
      </c>
      <c r="J57" s="90" t="s">
        <v>440</v>
      </c>
    </row>
    <row r="58" spans="1:10" x14ac:dyDescent="0.25">
      <c r="A58" s="86" t="s">
        <v>566</v>
      </c>
      <c r="B58" s="86" t="s">
        <v>323</v>
      </c>
      <c r="C58" s="86" t="s">
        <v>567</v>
      </c>
      <c r="D58" s="87" t="s">
        <v>568</v>
      </c>
      <c r="E58" s="88" t="s">
        <v>561</v>
      </c>
      <c r="F58" s="88" t="s">
        <v>438</v>
      </c>
      <c r="G58" s="89" t="s">
        <v>439</v>
      </c>
      <c r="H58" s="89" t="s">
        <v>439</v>
      </c>
      <c r="I58" s="86" t="s">
        <v>433</v>
      </c>
      <c r="J58" s="90" t="s">
        <v>440</v>
      </c>
    </row>
    <row r="59" spans="1:10" x14ac:dyDescent="0.25">
      <c r="A59" s="86" t="s">
        <v>569</v>
      </c>
      <c r="B59" s="86" t="s">
        <v>268</v>
      </c>
      <c r="C59" s="86" t="s">
        <v>567</v>
      </c>
      <c r="D59" s="87" t="s">
        <v>568</v>
      </c>
      <c r="E59" s="88" t="s">
        <v>570</v>
      </c>
      <c r="F59" s="88" t="s">
        <v>438</v>
      </c>
      <c r="G59" s="89" t="s">
        <v>439</v>
      </c>
      <c r="H59" s="89" t="s">
        <v>439</v>
      </c>
      <c r="I59" s="86" t="s">
        <v>433</v>
      </c>
      <c r="J59" s="90" t="s">
        <v>440</v>
      </c>
    </row>
    <row r="60" spans="1:10" x14ac:dyDescent="0.25">
      <c r="A60" s="86" t="s">
        <v>571</v>
      </c>
      <c r="B60" s="86" t="s">
        <v>262</v>
      </c>
      <c r="C60" s="86" t="s">
        <v>567</v>
      </c>
      <c r="D60" s="87" t="s">
        <v>568</v>
      </c>
      <c r="E60" s="88" t="s">
        <v>570</v>
      </c>
      <c r="F60" s="88" t="s">
        <v>438</v>
      </c>
      <c r="G60" s="89" t="s">
        <v>439</v>
      </c>
      <c r="H60" s="89" t="s">
        <v>439</v>
      </c>
      <c r="I60" s="86" t="s">
        <v>433</v>
      </c>
      <c r="J60" s="90" t="s">
        <v>440</v>
      </c>
    </row>
    <row r="61" spans="1:10" x14ac:dyDescent="0.25">
      <c r="A61" s="86" t="s">
        <v>572</v>
      </c>
      <c r="B61" s="86" t="s">
        <v>417</v>
      </c>
      <c r="C61" s="86" t="s">
        <v>567</v>
      </c>
      <c r="D61" s="87" t="s">
        <v>568</v>
      </c>
      <c r="E61" s="88" t="s">
        <v>573</v>
      </c>
      <c r="F61" s="88" t="s">
        <v>438</v>
      </c>
      <c r="G61" s="89" t="s">
        <v>439</v>
      </c>
      <c r="H61" s="89" t="s">
        <v>439</v>
      </c>
      <c r="I61" s="86" t="s">
        <v>433</v>
      </c>
      <c r="J61" s="90" t="s">
        <v>440</v>
      </c>
    </row>
    <row r="62" spans="1:10" x14ac:dyDescent="0.25">
      <c r="A62" s="86" t="s">
        <v>574</v>
      </c>
      <c r="B62" s="86" t="s">
        <v>263</v>
      </c>
      <c r="C62" s="86" t="s">
        <v>567</v>
      </c>
      <c r="D62" s="87" t="s">
        <v>568</v>
      </c>
      <c r="E62" s="88" t="s">
        <v>575</v>
      </c>
      <c r="F62" s="88" t="s">
        <v>438</v>
      </c>
      <c r="G62" s="89" t="s">
        <v>439</v>
      </c>
      <c r="H62" s="89" t="s">
        <v>439</v>
      </c>
      <c r="I62" s="86" t="s">
        <v>433</v>
      </c>
      <c r="J62" s="90" t="s">
        <v>440</v>
      </c>
    </row>
    <row r="63" spans="1:10" x14ac:dyDescent="0.25">
      <c r="A63" s="86" t="s">
        <v>576</v>
      </c>
      <c r="B63" s="86" t="s">
        <v>269</v>
      </c>
      <c r="C63" s="86" t="s">
        <v>567</v>
      </c>
      <c r="D63" s="87" t="s">
        <v>568</v>
      </c>
      <c r="E63" s="88" t="s">
        <v>575</v>
      </c>
      <c r="F63" s="88" t="s">
        <v>438</v>
      </c>
      <c r="G63" s="89" t="s">
        <v>439</v>
      </c>
      <c r="H63" s="89" t="s">
        <v>439</v>
      </c>
      <c r="I63" s="86" t="s">
        <v>433</v>
      </c>
      <c r="J63" s="90" t="s">
        <v>440</v>
      </c>
    </row>
    <row r="64" spans="1:10" x14ac:dyDescent="0.25">
      <c r="A64" s="86" t="s">
        <v>577</v>
      </c>
      <c r="B64" s="86" t="s">
        <v>264</v>
      </c>
      <c r="C64" s="86" t="s">
        <v>567</v>
      </c>
      <c r="D64" s="87" t="s">
        <v>568</v>
      </c>
      <c r="E64" s="88" t="s">
        <v>578</v>
      </c>
      <c r="F64" s="88" t="s">
        <v>438</v>
      </c>
      <c r="G64" s="89" t="s">
        <v>439</v>
      </c>
      <c r="H64" s="89" t="s">
        <v>439</v>
      </c>
      <c r="I64" s="86" t="s">
        <v>433</v>
      </c>
      <c r="J64" s="90" t="s">
        <v>440</v>
      </c>
    </row>
    <row r="65" spans="1:10" x14ac:dyDescent="0.25">
      <c r="A65" s="86" t="s">
        <v>579</v>
      </c>
      <c r="B65" s="86" t="s">
        <v>271</v>
      </c>
      <c r="C65" s="86" t="s">
        <v>567</v>
      </c>
      <c r="D65" s="87" t="s">
        <v>568</v>
      </c>
      <c r="E65" s="88" t="s">
        <v>580</v>
      </c>
      <c r="F65" s="88" t="s">
        <v>438</v>
      </c>
      <c r="G65" s="89" t="s">
        <v>439</v>
      </c>
      <c r="H65" s="89" t="s">
        <v>439</v>
      </c>
      <c r="I65" s="86" t="s">
        <v>433</v>
      </c>
      <c r="J65" s="90" t="s">
        <v>440</v>
      </c>
    </row>
    <row r="66" spans="1:10" x14ac:dyDescent="0.25">
      <c r="A66" s="86" t="s">
        <v>581</v>
      </c>
      <c r="B66" s="86" t="s">
        <v>582</v>
      </c>
      <c r="C66" s="86" t="s">
        <v>567</v>
      </c>
      <c r="D66" s="87" t="s">
        <v>568</v>
      </c>
      <c r="E66" s="88" t="s">
        <v>561</v>
      </c>
      <c r="F66" s="88" t="s">
        <v>438</v>
      </c>
      <c r="G66" s="89" t="s">
        <v>439</v>
      </c>
      <c r="H66" s="89" t="s">
        <v>439</v>
      </c>
      <c r="I66" s="86" t="s">
        <v>433</v>
      </c>
      <c r="J66" s="90" t="s">
        <v>440</v>
      </c>
    </row>
    <row r="67" spans="1:10" x14ac:dyDescent="0.25">
      <c r="A67" s="86" t="s">
        <v>583</v>
      </c>
      <c r="B67" s="86" t="s">
        <v>266</v>
      </c>
      <c r="C67" s="86" t="s">
        <v>567</v>
      </c>
      <c r="D67" s="87" t="s">
        <v>568</v>
      </c>
      <c r="E67" s="88" t="s">
        <v>575</v>
      </c>
      <c r="F67" s="88" t="s">
        <v>438</v>
      </c>
      <c r="G67" s="89" t="s">
        <v>439</v>
      </c>
      <c r="H67" s="89" t="s">
        <v>439</v>
      </c>
      <c r="I67" s="86" t="s">
        <v>433</v>
      </c>
      <c r="J67" s="90" t="s">
        <v>440</v>
      </c>
    </row>
    <row r="68" spans="1:10" x14ac:dyDescent="0.25">
      <c r="A68" s="86" t="s">
        <v>584</v>
      </c>
      <c r="B68" s="86" t="s">
        <v>585</v>
      </c>
      <c r="C68" s="86" t="s">
        <v>567</v>
      </c>
      <c r="D68" s="87" t="s">
        <v>568</v>
      </c>
      <c r="E68" s="88" t="s">
        <v>575</v>
      </c>
      <c r="F68" s="88" t="s">
        <v>438</v>
      </c>
      <c r="G68" s="89" t="s">
        <v>439</v>
      </c>
      <c r="H68" s="89" t="s">
        <v>439</v>
      </c>
      <c r="I68" s="86" t="s">
        <v>433</v>
      </c>
      <c r="J68" s="90" t="s">
        <v>440</v>
      </c>
    </row>
    <row r="69" spans="1:10" x14ac:dyDescent="0.25">
      <c r="A69" s="86" t="s">
        <v>586</v>
      </c>
      <c r="B69" s="86" t="s">
        <v>587</v>
      </c>
      <c r="C69" s="86" t="s">
        <v>588</v>
      </c>
      <c r="D69" s="87" t="s">
        <v>589</v>
      </c>
      <c r="E69" s="88" t="s">
        <v>590</v>
      </c>
      <c r="F69" s="88" t="s">
        <v>438</v>
      </c>
      <c r="G69" s="89" t="s">
        <v>439</v>
      </c>
      <c r="H69" s="89" t="s">
        <v>439</v>
      </c>
      <c r="I69" s="86" t="s">
        <v>433</v>
      </c>
      <c r="J69" s="90" t="s">
        <v>591</v>
      </c>
    </row>
    <row r="70" spans="1:10" x14ac:dyDescent="0.25">
      <c r="A70" s="86" t="s">
        <v>592</v>
      </c>
      <c r="B70" s="86" t="s">
        <v>423</v>
      </c>
      <c r="C70" s="86" t="s">
        <v>554</v>
      </c>
      <c r="D70" s="87" t="s">
        <v>436</v>
      </c>
      <c r="E70" s="88" t="s">
        <v>593</v>
      </c>
      <c r="F70" s="88" t="s">
        <v>438</v>
      </c>
      <c r="G70" s="89" t="s">
        <v>439</v>
      </c>
      <c r="H70" s="89" t="s">
        <v>439</v>
      </c>
      <c r="I70" s="86" t="s">
        <v>433</v>
      </c>
      <c r="J70" s="90" t="s">
        <v>440</v>
      </c>
    </row>
    <row r="71" spans="1:10" x14ac:dyDescent="0.25">
      <c r="A71" s="86" t="s">
        <v>594</v>
      </c>
      <c r="B71" s="86" t="s">
        <v>595</v>
      </c>
      <c r="C71" s="86" t="s">
        <v>596</v>
      </c>
      <c r="D71" s="87" t="s">
        <v>436</v>
      </c>
      <c r="E71" s="88" t="s">
        <v>455</v>
      </c>
      <c r="F71" s="88" t="s">
        <v>438</v>
      </c>
      <c r="G71" s="89" t="s">
        <v>439</v>
      </c>
      <c r="H71" s="89" t="s">
        <v>439</v>
      </c>
      <c r="I71" s="86" t="s">
        <v>433</v>
      </c>
      <c r="J71" s="90" t="s">
        <v>440</v>
      </c>
    </row>
    <row r="72" spans="1:10" x14ac:dyDescent="0.25">
      <c r="A72" s="86" t="s">
        <v>597</v>
      </c>
      <c r="B72" s="86" t="s">
        <v>303</v>
      </c>
      <c r="C72" s="86" t="s">
        <v>588</v>
      </c>
      <c r="D72" s="87" t="s">
        <v>436</v>
      </c>
      <c r="E72" s="88" t="s">
        <v>561</v>
      </c>
      <c r="F72" s="88" t="s">
        <v>438</v>
      </c>
      <c r="G72" s="89" t="s">
        <v>439</v>
      </c>
      <c r="H72" s="89" t="s">
        <v>439</v>
      </c>
      <c r="I72" s="86" t="s">
        <v>433</v>
      </c>
      <c r="J72" s="90" t="s">
        <v>440</v>
      </c>
    </row>
    <row r="73" spans="1:10" x14ac:dyDescent="0.25">
      <c r="A73" s="86" t="s">
        <v>598</v>
      </c>
      <c r="B73" s="86" t="s">
        <v>370</v>
      </c>
      <c r="C73" s="86" t="s">
        <v>563</v>
      </c>
      <c r="D73" s="87" t="s">
        <v>568</v>
      </c>
      <c r="E73" s="88" t="s">
        <v>573</v>
      </c>
      <c r="F73" s="88" t="s">
        <v>438</v>
      </c>
      <c r="G73" s="89" t="s">
        <v>439</v>
      </c>
      <c r="H73" s="89" t="s">
        <v>439</v>
      </c>
      <c r="I73" s="86" t="s">
        <v>433</v>
      </c>
      <c r="J73" s="90" t="s">
        <v>440</v>
      </c>
    </row>
    <row r="74" spans="1:10" x14ac:dyDescent="0.25">
      <c r="A74" s="86" t="s">
        <v>599</v>
      </c>
      <c r="B74" s="86" t="s">
        <v>600</v>
      </c>
      <c r="C74" s="86" t="s">
        <v>563</v>
      </c>
      <c r="D74" s="87" t="s">
        <v>568</v>
      </c>
      <c r="E74" s="88" t="s">
        <v>578</v>
      </c>
      <c r="F74" s="88" t="s">
        <v>438</v>
      </c>
      <c r="G74" s="89" t="s">
        <v>439</v>
      </c>
      <c r="H74" s="89" t="s">
        <v>439</v>
      </c>
      <c r="I74" s="86" t="s">
        <v>433</v>
      </c>
      <c r="J74" s="90" t="s">
        <v>440</v>
      </c>
    </row>
    <row r="75" spans="1:10" x14ac:dyDescent="0.25">
      <c r="A75" s="86" t="s">
        <v>601</v>
      </c>
      <c r="B75" s="86" t="s">
        <v>602</v>
      </c>
      <c r="C75" s="86" t="s">
        <v>554</v>
      </c>
      <c r="D75" s="87" t="s">
        <v>436</v>
      </c>
      <c r="E75" s="88" t="s">
        <v>593</v>
      </c>
      <c r="F75" s="88" t="s">
        <v>438</v>
      </c>
      <c r="G75" s="89" t="s">
        <v>439</v>
      </c>
      <c r="H75" s="89" t="s">
        <v>439</v>
      </c>
      <c r="I75" s="86" t="s">
        <v>433</v>
      </c>
      <c r="J75" s="90" t="s">
        <v>440</v>
      </c>
    </row>
    <row r="76" spans="1:10" x14ac:dyDescent="0.25">
      <c r="A76" s="86" t="s">
        <v>603</v>
      </c>
      <c r="B76" s="86" t="s">
        <v>360</v>
      </c>
      <c r="C76" s="86" t="s">
        <v>563</v>
      </c>
      <c r="D76" s="87" t="s">
        <v>436</v>
      </c>
      <c r="E76" s="88" t="s">
        <v>438</v>
      </c>
      <c r="F76" s="88" t="s">
        <v>438</v>
      </c>
      <c r="G76" s="89" t="s">
        <v>439</v>
      </c>
      <c r="H76" s="89" t="s">
        <v>439</v>
      </c>
      <c r="I76" s="86" t="s">
        <v>433</v>
      </c>
      <c r="J76" s="90" t="s">
        <v>440</v>
      </c>
    </row>
    <row r="77" spans="1:10" x14ac:dyDescent="0.25">
      <c r="A77" s="86" t="s">
        <v>604</v>
      </c>
      <c r="B77" s="86" t="s">
        <v>361</v>
      </c>
      <c r="C77" s="86" t="s">
        <v>563</v>
      </c>
      <c r="D77" s="87" t="s">
        <v>436</v>
      </c>
      <c r="E77" s="88" t="s">
        <v>605</v>
      </c>
      <c r="F77" s="88" t="s">
        <v>438</v>
      </c>
      <c r="G77" s="89" t="s">
        <v>439</v>
      </c>
      <c r="H77" s="89" t="s">
        <v>439</v>
      </c>
      <c r="I77" s="86" t="s">
        <v>606</v>
      </c>
      <c r="J77" s="90" t="s">
        <v>440</v>
      </c>
    </row>
    <row r="78" spans="1:10" x14ac:dyDescent="0.25">
      <c r="A78" s="86" t="s">
        <v>607</v>
      </c>
      <c r="B78" s="86" t="s">
        <v>248</v>
      </c>
      <c r="C78" s="86" t="s">
        <v>596</v>
      </c>
      <c r="D78" s="87" t="s">
        <v>608</v>
      </c>
      <c r="E78" s="88" t="s">
        <v>437</v>
      </c>
      <c r="F78" s="88" t="s">
        <v>438</v>
      </c>
      <c r="G78" s="89" t="s">
        <v>439</v>
      </c>
      <c r="H78" s="89" t="s">
        <v>439</v>
      </c>
      <c r="I78" s="86" t="s">
        <v>433</v>
      </c>
      <c r="J78" s="90" t="s">
        <v>440</v>
      </c>
    </row>
    <row r="79" spans="1:10" x14ac:dyDescent="0.25">
      <c r="A79" s="86" t="s">
        <v>609</v>
      </c>
      <c r="B79" s="86" t="s">
        <v>364</v>
      </c>
      <c r="C79" s="86" t="s">
        <v>563</v>
      </c>
      <c r="D79" s="87" t="s">
        <v>436</v>
      </c>
      <c r="E79" s="88" t="s">
        <v>610</v>
      </c>
      <c r="F79" s="88" t="s">
        <v>438</v>
      </c>
      <c r="G79" s="89" t="s">
        <v>439</v>
      </c>
      <c r="H79" s="89" t="s">
        <v>439</v>
      </c>
      <c r="I79" s="86" t="s">
        <v>433</v>
      </c>
      <c r="J79" s="90" t="s">
        <v>440</v>
      </c>
    </row>
    <row r="80" spans="1:10" x14ac:dyDescent="0.25">
      <c r="A80" s="86" t="s">
        <v>611</v>
      </c>
      <c r="B80" s="86" t="s">
        <v>383</v>
      </c>
      <c r="C80" s="86" t="s">
        <v>596</v>
      </c>
      <c r="D80" s="87" t="s">
        <v>436</v>
      </c>
      <c r="E80" s="88" t="s">
        <v>610</v>
      </c>
      <c r="F80" s="88" t="s">
        <v>438</v>
      </c>
      <c r="G80" s="89" t="s">
        <v>439</v>
      </c>
      <c r="H80" s="89" t="s">
        <v>439</v>
      </c>
      <c r="I80" s="86" t="s">
        <v>612</v>
      </c>
      <c r="J80" s="90" t="s">
        <v>440</v>
      </c>
    </row>
    <row r="81" spans="1:10" x14ac:dyDescent="0.25">
      <c r="A81" s="86" t="s">
        <v>613</v>
      </c>
      <c r="B81" s="86" t="s">
        <v>384</v>
      </c>
      <c r="C81" s="86" t="s">
        <v>596</v>
      </c>
      <c r="D81" s="87" t="s">
        <v>436</v>
      </c>
      <c r="E81" s="88" t="s">
        <v>610</v>
      </c>
      <c r="F81" s="88" t="s">
        <v>438</v>
      </c>
      <c r="G81" s="89" t="s">
        <v>439</v>
      </c>
      <c r="H81" s="89" t="s">
        <v>439</v>
      </c>
      <c r="I81" s="86" t="s">
        <v>612</v>
      </c>
      <c r="J81" s="90" t="s">
        <v>440</v>
      </c>
    </row>
    <row r="82" spans="1:10" x14ac:dyDescent="0.25">
      <c r="A82" s="86" t="s">
        <v>614</v>
      </c>
      <c r="B82" s="86" t="s">
        <v>418</v>
      </c>
      <c r="C82" s="86" t="s">
        <v>563</v>
      </c>
      <c r="D82" s="87" t="s">
        <v>436</v>
      </c>
      <c r="E82" s="88" t="s">
        <v>615</v>
      </c>
      <c r="F82" s="88" t="s">
        <v>438</v>
      </c>
      <c r="G82" s="89" t="s">
        <v>439</v>
      </c>
      <c r="H82" s="89" t="s">
        <v>439</v>
      </c>
      <c r="I82" s="86" t="s">
        <v>616</v>
      </c>
      <c r="J82" s="90" t="s">
        <v>440</v>
      </c>
    </row>
    <row r="83" spans="1:10" x14ac:dyDescent="0.25">
      <c r="A83" s="86" t="s">
        <v>617</v>
      </c>
      <c r="B83" s="86" t="s">
        <v>618</v>
      </c>
      <c r="C83" s="86" t="s">
        <v>596</v>
      </c>
      <c r="D83" s="87" t="s">
        <v>568</v>
      </c>
      <c r="E83" s="88" t="s">
        <v>548</v>
      </c>
      <c r="F83" s="88" t="s">
        <v>438</v>
      </c>
      <c r="G83" s="89" t="s">
        <v>439</v>
      </c>
      <c r="H83" s="89" t="s">
        <v>439</v>
      </c>
      <c r="I83" s="86" t="s">
        <v>433</v>
      </c>
      <c r="J83" s="90" t="s">
        <v>440</v>
      </c>
    </row>
    <row r="84" spans="1:10" x14ac:dyDescent="0.25">
      <c r="A84" s="86" t="s">
        <v>619</v>
      </c>
      <c r="B84" s="86" t="s">
        <v>283</v>
      </c>
      <c r="C84" s="86" t="s">
        <v>596</v>
      </c>
      <c r="D84" s="87" t="s">
        <v>620</v>
      </c>
      <c r="E84" s="88" t="s">
        <v>593</v>
      </c>
      <c r="F84" s="88" t="s">
        <v>438</v>
      </c>
      <c r="G84" s="89" t="s">
        <v>439</v>
      </c>
      <c r="H84" s="89" t="s">
        <v>439</v>
      </c>
      <c r="I84" s="86" t="s">
        <v>433</v>
      </c>
      <c r="J84" s="90" t="s">
        <v>440</v>
      </c>
    </row>
    <row r="85" spans="1:10" x14ac:dyDescent="0.25">
      <c r="A85" s="86" t="s">
        <v>621</v>
      </c>
      <c r="B85" s="86" t="s">
        <v>622</v>
      </c>
      <c r="C85" s="86" t="s">
        <v>596</v>
      </c>
      <c r="D85" s="87" t="s">
        <v>436</v>
      </c>
      <c r="E85" s="88" t="s">
        <v>561</v>
      </c>
      <c r="F85" s="88" t="s">
        <v>438</v>
      </c>
      <c r="G85" s="89" t="s">
        <v>439</v>
      </c>
      <c r="H85" s="89" t="s">
        <v>439</v>
      </c>
      <c r="I85" s="86" t="s">
        <v>433</v>
      </c>
      <c r="J85" s="90" t="s">
        <v>440</v>
      </c>
    </row>
    <row r="86" spans="1:10" x14ac:dyDescent="0.25">
      <c r="A86" s="86" t="s">
        <v>623</v>
      </c>
      <c r="B86" s="86" t="s">
        <v>402</v>
      </c>
      <c r="C86" s="86" t="s">
        <v>596</v>
      </c>
      <c r="D86" s="87" t="s">
        <v>436</v>
      </c>
      <c r="E86" s="88" t="s">
        <v>570</v>
      </c>
      <c r="F86" s="88" t="s">
        <v>438</v>
      </c>
      <c r="G86" s="89" t="s">
        <v>439</v>
      </c>
      <c r="H86" s="89" t="s">
        <v>439</v>
      </c>
      <c r="I86" s="86" t="s">
        <v>433</v>
      </c>
      <c r="J86" s="90" t="s">
        <v>440</v>
      </c>
    </row>
    <row r="87" spans="1:10" x14ac:dyDescent="0.25">
      <c r="A87" s="86" t="s">
        <v>624</v>
      </c>
      <c r="B87" s="86" t="s">
        <v>401</v>
      </c>
      <c r="C87" s="86" t="s">
        <v>596</v>
      </c>
      <c r="D87" s="87" t="s">
        <v>436</v>
      </c>
      <c r="E87" s="88" t="s">
        <v>561</v>
      </c>
      <c r="F87" s="88" t="s">
        <v>438</v>
      </c>
      <c r="G87" s="89" t="s">
        <v>439</v>
      </c>
      <c r="H87" s="89" t="s">
        <v>439</v>
      </c>
      <c r="I87" s="86" t="s">
        <v>433</v>
      </c>
      <c r="J87" s="90" t="s">
        <v>440</v>
      </c>
    </row>
    <row r="88" spans="1:10" x14ac:dyDescent="0.25">
      <c r="A88" s="86" t="s">
        <v>625</v>
      </c>
      <c r="B88" s="86" t="s">
        <v>403</v>
      </c>
      <c r="C88" s="86" t="s">
        <v>596</v>
      </c>
      <c r="D88" s="87" t="s">
        <v>436</v>
      </c>
      <c r="E88" s="88" t="s">
        <v>570</v>
      </c>
      <c r="F88" s="88" t="s">
        <v>438</v>
      </c>
      <c r="G88" s="89" t="s">
        <v>439</v>
      </c>
      <c r="H88" s="89" t="s">
        <v>439</v>
      </c>
      <c r="I88" s="86" t="s">
        <v>433</v>
      </c>
      <c r="J88" s="90" t="s">
        <v>440</v>
      </c>
    </row>
    <row r="89" spans="1:10" x14ac:dyDescent="0.25">
      <c r="A89" s="86" t="s">
        <v>626</v>
      </c>
      <c r="B89" s="86" t="s">
        <v>400</v>
      </c>
      <c r="C89" s="86" t="s">
        <v>596</v>
      </c>
      <c r="D89" s="87" t="s">
        <v>436</v>
      </c>
      <c r="E89" s="88" t="s">
        <v>561</v>
      </c>
      <c r="F89" s="88" t="s">
        <v>438</v>
      </c>
      <c r="G89" s="89" t="s">
        <v>439</v>
      </c>
      <c r="H89" s="89" t="s">
        <v>439</v>
      </c>
      <c r="I89" s="86" t="s">
        <v>433</v>
      </c>
      <c r="J89" s="90" t="s">
        <v>440</v>
      </c>
    </row>
    <row r="90" spans="1:10" x14ac:dyDescent="0.25">
      <c r="A90" s="86" t="s">
        <v>627</v>
      </c>
      <c r="B90" s="86" t="s">
        <v>628</v>
      </c>
      <c r="C90" s="86" t="s">
        <v>596</v>
      </c>
      <c r="D90" s="87" t="s">
        <v>568</v>
      </c>
      <c r="E90" s="88" t="s">
        <v>629</v>
      </c>
      <c r="F90" s="88" t="s">
        <v>438</v>
      </c>
      <c r="G90" s="89" t="s">
        <v>439</v>
      </c>
      <c r="H90" s="89" t="s">
        <v>439</v>
      </c>
      <c r="I90" s="86" t="s">
        <v>433</v>
      </c>
      <c r="J90" s="90" t="s">
        <v>440</v>
      </c>
    </row>
    <row r="91" spans="1:10" x14ac:dyDescent="0.25">
      <c r="A91" s="86" t="s">
        <v>630</v>
      </c>
      <c r="B91" s="86" t="s">
        <v>631</v>
      </c>
      <c r="C91" s="86" t="s">
        <v>596</v>
      </c>
      <c r="D91" s="87" t="s">
        <v>568</v>
      </c>
      <c r="E91" s="88" t="s">
        <v>629</v>
      </c>
      <c r="F91" s="88" t="s">
        <v>438</v>
      </c>
      <c r="G91" s="89" t="s">
        <v>439</v>
      </c>
      <c r="H91" s="89" t="s">
        <v>439</v>
      </c>
      <c r="I91" s="86" t="s">
        <v>433</v>
      </c>
      <c r="J91" s="90" t="s">
        <v>440</v>
      </c>
    </row>
    <row r="92" spans="1:10" x14ac:dyDescent="0.25">
      <c r="A92" s="86" t="s">
        <v>632</v>
      </c>
      <c r="B92" s="86" t="s">
        <v>391</v>
      </c>
      <c r="C92" s="86" t="s">
        <v>596</v>
      </c>
      <c r="D92" s="87" t="s">
        <v>568</v>
      </c>
      <c r="E92" s="88" t="s">
        <v>629</v>
      </c>
      <c r="F92" s="88" t="s">
        <v>438</v>
      </c>
      <c r="G92" s="89" t="s">
        <v>439</v>
      </c>
      <c r="H92" s="89" t="s">
        <v>439</v>
      </c>
      <c r="I92" s="86" t="s">
        <v>433</v>
      </c>
      <c r="J92" s="90" t="s">
        <v>440</v>
      </c>
    </row>
    <row r="93" spans="1:10" x14ac:dyDescent="0.25">
      <c r="A93" s="86" t="s">
        <v>633</v>
      </c>
      <c r="B93" s="86" t="s">
        <v>392</v>
      </c>
      <c r="C93" s="86" t="s">
        <v>596</v>
      </c>
      <c r="D93" s="87" t="s">
        <v>568</v>
      </c>
      <c r="E93" s="88" t="s">
        <v>629</v>
      </c>
      <c r="F93" s="88" t="s">
        <v>438</v>
      </c>
      <c r="G93" s="89" t="s">
        <v>439</v>
      </c>
      <c r="H93" s="89" t="s">
        <v>439</v>
      </c>
      <c r="I93" s="86" t="s">
        <v>433</v>
      </c>
      <c r="J93" s="90" t="s">
        <v>440</v>
      </c>
    </row>
    <row r="94" spans="1:10" x14ac:dyDescent="0.25">
      <c r="A94" s="86" t="s">
        <v>634</v>
      </c>
      <c r="B94" s="86" t="s">
        <v>635</v>
      </c>
      <c r="C94" s="86" t="s">
        <v>596</v>
      </c>
      <c r="D94" s="87" t="s">
        <v>568</v>
      </c>
      <c r="E94" s="88" t="s">
        <v>629</v>
      </c>
      <c r="F94" s="88" t="s">
        <v>438</v>
      </c>
      <c r="G94" s="89" t="s">
        <v>439</v>
      </c>
      <c r="H94" s="89" t="s">
        <v>439</v>
      </c>
      <c r="I94" s="86" t="s">
        <v>433</v>
      </c>
      <c r="J94" s="90" t="s">
        <v>440</v>
      </c>
    </row>
    <row r="95" spans="1:10" x14ac:dyDescent="0.25">
      <c r="A95" s="86" t="s">
        <v>636</v>
      </c>
      <c r="B95" s="86" t="s">
        <v>637</v>
      </c>
      <c r="C95" s="86" t="s">
        <v>596</v>
      </c>
      <c r="D95" s="87" t="s">
        <v>568</v>
      </c>
      <c r="E95" s="88" t="s">
        <v>629</v>
      </c>
      <c r="F95" s="88" t="s">
        <v>438</v>
      </c>
      <c r="G95" s="89" t="s">
        <v>439</v>
      </c>
      <c r="H95" s="89" t="s">
        <v>439</v>
      </c>
      <c r="I95" s="86" t="s">
        <v>433</v>
      </c>
      <c r="J95" s="90" t="s">
        <v>440</v>
      </c>
    </row>
    <row r="96" spans="1:10" x14ac:dyDescent="0.25">
      <c r="A96" s="86" t="s">
        <v>638</v>
      </c>
      <c r="B96" s="86" t="s">
        <v>639</v>
      </c>
      <c r="C96" s="86" t="s">
        <v>640</v>
      </c>
      <c r="D96" s="87" t="s">
        <v>436</v>
      </c>
      <c r="E96" s="88" t="s">
        <v>641</v>
      </c>
      <c r="F96" s="88" t="s">
        <v>438</v>
      </c>
      <c r="G96" s="89" t="s">
        <v>439</v>
      </c>
      <c r="H96" s="89" t="s">
        <v>439</v>
      </c>
      <c r="I96" s="86" t="s">
        <v>433</v>
      </c>
      <c r="J96" s="90" t="s">
        <v>440</v>
      </c>
    </row>
    <row r="97" spans="1:10" x14ac:dyDescent="0.25">
      <c r="A97" s="86" t="s">
        <v>642</v>
      </c>
      <c r="B97" s="86" t="s">
        <v>371</v>
      </c>
      <c r="C97" s="86" t="s">
        <v>433</v>
      </c>
      <c r="D97" s="87" t="s">
        <v>643</v>
      </c>
      <c r="E97" s="88" t="s">
        <v>580</v>
      </c>
      <c r="F97" s="88" t="s">
        <v>438</v>
      </c>
      <c r="G97" s="89" t="s">
        <v>439</v>
      </c>
      <c r="H97" s="89" t="s">
        <v>439</v>
      </c>
      <c r="I97" s="86" t="s">
        <v>433</v>
      </c>
      <c r="J97" s="90" t="s">
        <v>440</v>
      </c>
    </row>
    <row r="98" spans="1:10" x14ac:dyDescent="0.25">
      <c r="A98" s="86" t="s">
        <v>644</v>
      </c>
      <c r="B98" s="86" t="s">
        <v>422</v>
      </c>
      <c r="C98" s="86" t="s">
        <v>563</v>
      </c>
      <c r="D98" s="87" t="s">
        <v>436</v>
      </c>
      <c r="E98" s="88" t="s">
        <v>610</v>
      </c>
      <c r="F98" s="88" t="s">
        <v>438</v>
      </c>
      <c r="G98" s="89" t="s">
        <v>439</v>
      </c>
      <c r="H98" s="89" t="s">
        <v>439</v>
      </c>
      <c r="I98" s="86" t="s">
        <v>433</v>
      </c>
      <c r="J98" s="90" t="s">
        <v>440</v>
      </c>
    </row>
    <row r="99" spans="1:10" x14ac:dyDescent="0.25">
      <c r="A99" s="86" t="s">
        <v>645</v>
      </c>
      <c r="B99" s="86" t="s">
        <v>404</v>
      </c>
      <c r="C99" s="86" t="s">
        <v>596</v>
      </c>
      <c r="D99" s="87" t="s">
        <v>436</v>
      </c>
      <c r="E99" s="88" t="s">
        <v>610</v>
      </c>
      <c r="F99" s="88" t="s">
        <v>438</v>
      </c>
      <c r="G99" s="89" t="s">
        <v>439</v>
      </c>
      <c r="H99" s="89" t="s">
        <v>439</v>
      </c>
      <c r="I99" s="86" t="s">
        <v>433</v>
      </c>
      <c r="J99" s="90" t="s">
        <v>440</v>
      </c>
    </row>
    <row r="100" spans="1:10" x14ac:dyDescent="0.25">
      <c r="A100" s="86" t="s">
        <v>646</v>
      </c>
      <c r="B100" s="86" t="s">
        <v>647</v>
      </c>
      <c r="C100" s="86" t="s">
        <v>648</v>
      </c>
      <c r="D100" s="87" t="s">
        <v>568</v>
      </c>
      <c r="E100" s="88" t="s">
        <v>459</v>
      </c>
      <c r="F100" s="88" t="s">
        <v>438</v>
      </c>
      <c r="G100" s="89" t="s">
        <v>439</v>
      </c>
      <c r="H100" s="89" t="s">
        <v>439</v>
      </c>
      <c r="I100" s="86" t="s">
        <v>433</v>
      </c>
      <c r="J100" s="90" t="s">
        <v>440</v>
      </c>
    </row>
    <row r="101" spans="1:10" x14ac:dyDescent="0.25">
      <c r="A101" s="86" t="s">
        <v>649</v>
      </c>
      <c r="B101" s="86" t="s">
        <v>650</v>
      </c>
      <c r="C101" s="86" t="s">
        <v>648</v>
      </c>
      <c r="D101" s="87" t="s">
        <v>436</v>
      </c>
      <c r="E101" s="88" t="s">
        <v>651</v>
      </c>
      <c r="F101" s="88" t="s">
        <v>438</v>
      </c>
      <c r="G101" s="89" t="s">
        <v>439</v>
      </c>
      <c r="H101" s="89" t="s">
        <v>439</v>
      </c>
      <c r="I101" s="86" t="s">
        <v>433</v>
      </c>
      <c r="J101" s="90" t="s">
        <v>440</v>
      </c>
    </row>
    <row r="102" spans="1:10" x14ac:dyDescent="0.25">
      <c r="A102" s="86" t="s">
        <v>652</v>
      </c>
      <c r="B102" s="86" t="s">
        <v>653</v>
      </c>
      <c r="C102" s="86" t="s">
        <v>648</v>
      </c>
      <c r="D102" s="87" t="s">
        <v>568</v>
      </c>
      <c r="E102" s="88" t="s">
        <v>654</v>
      </c>
      <c r="F102" s="88" t="s">
        <v>438</v>
      </c>
      <c r="G102" s="89" t="s">
        <v>439</v>
      </c>
      <c r="H102" s="89" t="s">
        <v>439</v>
      </c>
      <c r="I102" s="86" t="s">
        <v>433</v>
      </c>
      <c r="J102" s="90" t="s">
        <v>440</v>
      </c>
    </row>
    <row r="103" spans="1:10" x14ac:dyDescent="0.25">
      <c r="A103" s="86" t="s">
        <v>655</v>
      </c>
      <c r="B103" s="86" t="s">
        <v>656</v>
      </c>
      <c r="C103" s="86" t="s">
        <v>648</v>
      </c>
      <c r="D103" s="87" t="s">
        <v>568</v>
      </c>
      <c r="E103" s="88" t="s">
        <v>573</v>
      </c>
      <c r="F103" s="88" t="s">
        <v>438</v>
      </c>
      <c r="G103" s="89" t="s">
        <v>439</v>
      </c>
      <c r="H103" s="89" t="s">
        <v>439</v>
      </c>
      <c r="I103" s="86" t="s">
        <v>433</v>
      </c>
      <c r="J103" s="90" t="s">
        <v>440</v>
      </c>
    </row>
    <row r="104" spans="1:10" x14ac:dyDescent="0.25">
      <c r="A104" s="86" t="s">
        <v>657</v>
      </c>
      <c r="B104" s="86" t="s">
        <v>658</v>
      </c>
      <c r="C104" s="86" t="s">
        <v>648</v>
      </c>
      <c r="D104" s="87" t="s">
        <v>568</v>
      </c>
      <c r="E104" s="88" t="s">
        <v>651</v>
      </c>
      <c r="F104" s="88" t="s">
        <v>438</v>
      </c>
      <c r="G104" s="89" t="s">
        <v>439</v>
      </c>
      <c r="H104" s="89" t="s">
        <v>439</v>
      </c>
      <c r="I104" s="86" t="s">
        <v>433</v>
      </c>
      <c r="J104" s="90" t="s">
        <v>440</v>
      </c>
    </row>
    <row r="105" spans="1:10" x14ac:dyDescent="0.25">
      <c r="A105" s="86" t="s">
        <v>659</v>
      </c>
      <c r="B105" s="86" t="s">
        <v>660</v>
      </c>
      <c r="C105" s="86" t="s">
        <v>648</v>
      </c>
      <c r="D105" s="87" t="s">
        <v>568</v>
      </c>
      <c r="E105" s="88" t="s">
        <v>651</v>
      </c>
      <c r="F105" s="88" t="s">
        <v>438</v>
      </c>
      <c r="G105" s="89" t="s">
        <v>439</v>
      </c>
      <c r="H105" s="89" t="s">
        <v>439</v>
      </c>
      <c r="I105" s="86" t="s">
        <v>433</v>
      </c>
      <c r="J105" s="90" t="s">
        <v>440</v>
      </c>
    </row>
    <row r="106" spans="1:10" x14ac:dyDescent="0.25">
      <c r="A106" s="86" t="s">
        <v>661</v>
      </c>
      <c r="B106" s="86" t="s">
        <v>662</v>
      </c>
      <c r="C106" s="86" t="s">
        <v>648</v>
      </c>
      <c r="D106" s="87" t="s">
        <v>568</v>
      </c>
      <c r="E106" s="88" t="s">
        <v>651</v>
      </c>
      <c r="F106" s="88" t="s">
        <v>438</v>
      </c>
      <c r="G106" s="89" t="s">
        <v>439</v>
      </c>
      <c r="H106" s="89" t="s">
        <v>439</v>
      </c>
      <c r="I106" s="86" t="s">
        <v>433</v>
      </c>
      <c r="J106" s="90" t="s">
        <v>440</v>
      </c>
    </row>
    <row r="107" spans="1:10" x14ac:dyDescent="0.25">
      <c r="A107" s="86" t="s">
        <v>663</v>
      </c>
      <c r="B107" s="86" t="s">
        <v>664</v>
      </c>
      <c r="C107" s="86" t="s">
        <v>648</v>
      </c>
      <c r="D107" s="87" t="s">
        <v>568</v>
      </c>
      <c r="E107" s="88" t="s">
        <v>575</v>
      </c>
      <c r="F107" s="88" t="s">
        <v>438</v>
      </c>
      <c r="G107" s="89" t="s">
        <v>439</v>
      </c>
      <c r="H107" s="89" t="s">
        <v>439</v>
      </c>
      <c r="I107" s="86" t="s">
        <v>433</v>
      </c>
      <c r="J107" s="90" t="s">
        <v>440</v>
      </c>
    </row>
    <row r="108" spans="1:10" x14ac:dyDescent="0.25">
      <c r="A108" s="86" t="s">
        <v>665</v>
      </c>
      <c r="B108" s="86" t="s">
        <v>666</v>
      </c>
      <c r="C108" s="86" t="s">
        <v>648</v>
      </c>
      <c r="D108" s="87" t="s">
        <v>568</v>
      </c>
      <c r="E108" s="88" t="s">
        <v>654</v>
      </c>
      <c r="F108" s="88" t="s">
        <v>438</v>
      </c>
      <c r="G108" s="89" t="s">
        <v>439</v>
      </c>
      <c r="H108" s="89" t="s">
        <v>439</v>
      </c>
      <c r="I108" s="86" t="s">
        <v>433</v>
      </c>
      <c r="J108" s="90" t="s">
        <v>440</v>
      </c>
    </row>
    <row r="109" spans="1:10" x14ac:dyDescent="0.25">
      <c r="A109" s="86" t="s">
        <v>667</v>
      </c>
      <c r="B109" s="86" t="s">
        <v>668</v>
      </c>
      <c r="C109" s="86" t="s">
        <v>648</v>
      </c>
      <c r="D109" s="87" t="s">
        <v>568</v>
      </c>
      <c r="E109" s="88" t="s">
        <v>651</v>
      </c>
      <c r="F109" s="88" t="s">
        <v>438</v>
      </c>
      <c r="G109" s="89" t="s">
        <v>439</v>
      </c>
      <c r="H109" s="89" t="s">
        <v>439</v>
      </c>
      <c r="I109" s="86" t="s">
        <v>433</v>
      </c>
      <c r="J109" s="90" t="s">
        <v>440</v>
      </c>
    </row>
    <row r="110" spans="1:10" x14ac:dyDescent="0.25">
      <c r="A110" s="86" t="s">
        <v>669</v>
      </c>
      <c r="B110" s="86" t="s">
        <v>670</v>
      </c>
      <c r="C110" s="86" t="s">
        <v>648</v>
      </c>
      <c r="D110" s="87" t="s">
        <v>568</v>
      </c>
      <c r="E110" s="88" t="s">
        <v>654</v>
      </c>
      <c r="F110" s="88" t="s">
        <v>438</v>
      </c>
      <c r="G110" s="89" t="s">
        <v>439</v>
      </c>
      <c r="H110" s="89" t="s">
        <v>439</v>
      </c>
      <c r="I110" s="86" t="s">
        <v>433</v>
      </c>
      <c r="J110" s="90" t="s">
        <v>440</v>
      </c>
    </row>
    <row r="111" spans="1:10" x14ac:dyDescent="0.25">
      <c r="A111" s="86" t="s">
        <v>671</v>
      </c>
      <c r="B111" s="86" t="s">
        <v>672</v>
      </c>
      <c r="C111" s="86" t="s">
        <v>648</v>
      </c>
      <c r="D111" s="87" t="s">
        <v>568</v>
      </c>
      <c r="E111" s="88" t="s">
        <v>573</v>
      </c>
      <c r="F111" s="88" t="s">
        <v>438</v>
      </c>
      <c r="G111" s="89" t="s">
        <v>439</v>
      </c>
      <c r="H111" s="89" t="s">
        <v>439</v>
      </c>
      <c r="I111" s="86" t="s">
        <v>433</v>
      </c>
      <c r="J111" s="90" t="s">
        <v>440</v>
      </c>
    </row>
    <row r="112" spans="1:10" x14ac:dyDescent="0.25">
      <c r="A112" s="86" t="s">
        <v>673</v>
      </c>
      <c r="B112" s="86" t="s">
        <v>674</v>
      </c>
      <c r="C112" s="86" t="s">
        <v>648</v>
      </c>
      <c r="D112" s="87" t="s">
        <v>568</v>
      </c>
      <c r="E112" s="88" t="s">
        <v>575</v>
      </c>
      <c r="F112" s="88" t="s">
        <v>438</v>
      </c>
      <c r="G112" s="89" t="s">
        <v>439</v>
      </c>
      <c r="H112" s="89" t="s">
        <v>439</v>
      </c>
      <c r="I112" s="86" t="s">
        <v>433</v>
      </c>
      <c r="J112" s="90" t="s">
        <v>440</v>
      </c>
    </row>
    <row r="113" spans="1:10" x14ac:dyDescent="0.25">
      <c r="A113" s="86" t="s">
        <v>675</v>
      </c>
      <c r="B113" s="86" t="s">
        <v>676</v>
      </c>
      <c r="C113" s="86" t="s">
        <v>648</v>
      </c>
      <c r="D113" s="87" t="s">
        <v>568</v>
      </c>
      <c r="E113" s="88" t="s">
        <v>677</v>
      </c>
      <c r="F113" s="88" t="s">
        <v>438</v>
      </c>
      <c r="G113" s="89" t="s">
        <v>439</v>
      </c>
      <c r="H113" s="89" t="s">
        <v>439</v>
      </c>
      <c r="I113" s="86" t="s">
        <v>433</v>
      </c>
      <c r="J113" s="90" t="s">
        <v>440</v>
      </c>
    </row>
    <row r="114" spans="1:10" x14ac:dyDescent="0.25">
      <c r="A114" s="86" t="s">
        <v>678</v>
      </c>
      <c r="B114" s="86" t="s">
        <v>679</v>
      </c>
      <c r="C114" s="86" t="s">
        <v>648</v>
      </c>
      <c r="D114" s="87" t="s">
        <v>568</v>
      </c>
      <c r="E114" s="88" t="s">
        <v>654</v>
      </c>
      <c r="F114" s="88" t="s">
        <v>438</v>
      </c>
      <c r="G114" s="89" t="s">
        <v>439</v>
      </c>
      <c r="H114" s="89" t="s">
        <v>439</v>
      </c>
      <c r="I114" s="86" t="s">
        <v>433</v>
      </c>
      <c r="J114" s="90" t="s">
        <v>440</v>
      </c>
    </row>
    <row r="115" spans="1:10" x14ac:dyDescent="0.25">
      <c r="A115" s="86" t="s">
        <v>680</v>
      </c>
      <c r="B115" s="86" t="s">
        <v>681</v>
      </c>
      <c r="C115" s="86" t="s">
        <v>648</v>
      </c>
      <c r="D115" s="87" t="s">
        <v>568</v>
      </c>
      <c r="E115" s="88" t="s">
        <v>682</v>
      </c>
      <c r="F115" s="88" t="s">
        <v>438</v>
      </c>
      <c r="G115" s="89" t="s">
        <v>439</v>
      </c>
      <c r="H115" s="89" t="s">
        <v>439</v>
      </c>
      <c r="I115" s="86" t="s">
        <v>433</v>
      </c>
      <c r="J115" s="90" t="s">
        <v>440</v>
      </c>
    </row>
    <row r="116" spans="1:10" x14ac:dyDescent="0.25">
      <c r="A116" s="86" t="s">
        <v>683</v>
      </c>
      <c r="B116" s="86" t="s">
        <v>684</v>
      </c>
      <c r="C116" s="86" t="s">
        <v>648</v>
      </c>
      <c r="D116" s="87" t="s">
        <v>568</v>
      </c>
      <c r="E116" s="88" t="s">
        <v>654</v>
      </c>
      <c r="F116" s="88" t="s">
        <v>438</v>
      </c>
      <c r="G116" s="89" t="s">
        <v>439</v>
      </c>
      <c r="H116" s="89" t="s">
        <v>439</v>
      </c>
      <c r="I116" s="86" t="s">
        <v>433</v>
      </c>
      <c r="J116" s="90" t="s">
        <v>440</v>
      </c>
    </row>
    <row r="117" spans="1:10" x14ac:dyDescent="0.25">
      <c r="A117" s="86" t="s">
        <v>685</v>
      </c>
      <c r="B117" s="86" t="s">
        <v>686</v>
      </c>
      <c r="C117" s="86" t="s">
        <v>648</v>
      </c>
      <c r="D117" s="87" t="s">
        <v>568</v>
      </c>
      <c r="E117" s="88" t="s">
        <v>578</v>
      </c>
      <c r="F117" s="88" t="s">
        <v>438</v>
      </c>
      <c r="G117" s="89" t="s">
        <v>439</v>
      </c>
      <c r="H117" s="89" t="s">
        <v>439</v>
      </c>
      <c r="I117" s="86" t="s">
        <v>433</v>
      </c>
      <c r="J117" s="90" t="s">
        <v>440</v>
      </c>
    </row>
    <row r="118" spans="1:10" x14ac:dyDescent="0.25">
      <c r="A118" s="86" t="s">
        <v>687</v>
      </c>
      <c r="B118" s="86" t="s">
        <v>688</v>
      </c>
      <c r="C118" s="86" t="s">
        <v>648</v>
      </c>
      <c r="D118" s="87" t="s">
        <v>568</v>
      </c>
      <c r="E118" s="88" t="s">
        <v>570</v>
      </c>
      <c r="F118" s="88" t="s">
        <v>438</v>
      </c>
      <c r="G118" s="89" t="s">
        <v>439</v>
      </c>
      <c r="H118" s="89" t="s">
        <v>439</v>
      </c>
      <c r="I118" s="86" t="s">
        <v>433</v>
      </c>
      <c r="J118" s="90" t="s">
        <v>440</v>
      </c>
    </row>
    <row r="119" spans="1:10" x14ac:dyDescent="0.25">
      <c r="A119" s="86" t="s">
        <v>689</v>
      </c>
      <c r="B119" s="86" t="s">
        <v>690</v>
      </c>
      <c r="C119" s="86" t="s">
        <v>648</v>
      </c>
      <c r="D119" s="87" t="s">
        <v>568</v>
      </c>
      <c r="E119" s="88" t="s">
        <v>570</v>
      </c>
      <c r="F119" s="88" t="s">
        <v>438</v>
      </c>
      <c r="G119" s="89" t="s">
        <v>439</v>
      </c>
      <c r="H119" s="89" t="s">
        <v>439</v>
      </c>
      <c r="I119" s="86" t="s">
        <v>433</v>
      </c>
      <c r="J119" s="90" t="s">
        <v>440</v>
      </c>
    </row>
    <row r="120" spans="1:10" x14ac:dyDescent="0.25">
      <c r="A120" s="86" t="s">
        <v>691</v>
      </c>
      <c r="B120" s="86" t="s">
        <v>692</v>
      </c>
      <c r="C120" s="86" t="s">
        <v>648</v>
      </c>
      <c r="D120" s="87" t="s">
        <v>568</v>
      </c>
      <c r="E120" s="88" t="s">
        <v>561</v>
      </c>
      <c r="F120" s="88" t="s">
        <v>438</v>
      </c>
      <c r="G120" s="89" t="s">
        <v>439</v>
      </c>
      <c r="H120" s="89" t="s">
        <v>439</v>
      </c>
      <c r="I120" s="86" t="s">
        <v>433</v>
      </c>
      <c r="J120" s="90" t="s">
        <v>440</v>
      </c>
    </row>
    <row r="121" spans="1:10" x14ac:dyDescent="0.25">
      <c r="A121" s="86" t="s">
        <v>693</v>
      </c>
      <c r="B121" s="86" t="s">
        <v>694</v>
      </c>
      <c r="C121" s="86" t="s">
        <v>648</v>
      </c>
      <c r="D121" s="87" t="s">
        <v>568</v>
      </c>
      <c r="E121" s="88" t="s">
        <v>437</v>
      </c>
      <c r="F121" s="88" t="s">
        <v>438</v>
      </c>
      <c r="G121" s="89" t="s">
        <v>439</v>
      </c>
      <c r="H121" s="89" t="s">
        <v>439</v>
      </c>
      <c r="I121" s="86" t="s">
        <v>433</v>
      </c>
      <c r="J121" s="90" t="s">
        <v>440</v>
      </c>
    </row>
    <row r="122" spans="1:10" x14ac:dyDescent="0.25">
      <c r="A122" s="86" t="s">
        <v>695</v>
      </c>
      <c r="B122" s="86" t="s">
        <v>696</v>
      </c>
      <c r="C122" s="86" t="s">
        <v>648</v>
      </c>
      <c r="D122" s="87" t="s">
        <v>568</v>
      </c>
      <c r="E122" s="88" t="s">
        <v>570</v>
      </c>
      <c r="F122" s="88" t="s">
        <v>438</v>
      </c>
      <c r="G122" s="89" t="s">
        <v>439</v>
      </c>
      <c r="H122" s="89" t="s">
        <v>439</v>
      </c>
      <c r="I122" s="86" t="s">
        <v>433</v>
      </c>
      <c r="J122" s="90" t="s">
        <v>440</v>
      </c>
    </row>
    <row r="123" spans="1:10" x14ac:dyDescent="0.25">
      <c r="A123" s="86" t="s">
        <v>697</v>
      </c>
      <c r="B123" s="86" t="s">
        <v>698</v>
      </c>
      <c r="C123" s="86" t="s">
        <v>648</v>
      </c>
      <c r="D123" s="87" t="s">
        <v>568</v>
      </c>
      <c r="E123" s="88" t="s">
        <v>555</v>
      </c>
      <c r="F123" s="88" t="s">
        <v>438</v>
      </c>
      <c r="G123" s="89" t="s">
        <v>439</v>
      </c>
      <c r="H123" s="89" t="s">
        <v>439</v>
      </c>
      <c r="I123" s="86" t="s">
        <v>433</v>
      </c>
      <c r="J123" s="90" t="s">
        <v>440</v>
      </c>
    </row>
    <row r="124" spans="1:10" x14ac:dyDescent="0.25">
      <c r="A124" s="86" t="s">
        <v>699</v>
      </c>
      <c r="B124" s="86" t="s">
        <v>700</v>
      </c>
      <c r="C124" s="86" t="s">
        <v>648</v>
      </c>
      <c r="D124" s="87" t="s">
        <v>568</v>
      </c>
      <c r="E124" s="88" t="s">
        <v>615</v>
      </c>
      <c r="F124" s="88" t="s">
        <v>438</v>
      </c>
      <c r="G124" s="89" t="s">
        <v>439</v>
      </c>
      <c r="H124" s="89" t="s">
        <v>439</v>
      </c>
      <c r="I124" s="86" t="s">
        <v>433</v>
      </c>
      <c r="J124" s="90" t="s">
        <v>440</v>
      </c>
    </row>
    <row r="125" spans="1:10" x14ac:dyDescent="0.25">
      <c r="A125" s="86" t="s">
        <v>701</v>
      </c>
      <c r="B125" s="86" t="s">
        <v>702</v>
      </c>
      <c r="C125" s="86" t="s">
        <v>648</v>
      </c>
      <c r="D125" s="87" t="s">
        <v>568</v>
      </c>
      <c r="E125" s="88" t="s">
        <v>575</v>
      </c>
      <c r="F125" s="88" t="s">
        <v>438</v>
      </c>
      <c r="G125" s="89" t="s">
        <v>439</v>
      </c>
      <c r="H125" s="89" t="s">
        <v>439</v>
      </c>
      <c r="I125" s="86" t="s">
        <v>433</v>
      </c>
      <c r="J125" s="90" t="s">
        <v>440</v>
      </c>
    </row>
    <row r="126" spans="1:10" x14ac:dyDescent="0.25">
      <c r="A126" s="86" t="s">
        <v>703</v>
      </c>
      <c r="B126" s="86" t="s">
        <v>704</v>
      </c>
      <c r="C126" s="86" t="s">
        <v>648</v>
      </c>
      <c r="D126" s="87" t="s">
        <v>568</v>
      </c>
      <c r="E126" s="88" t="s">
        <v>573</v>
      </c>
      <c r="F126" s="88" t="s">
        <v>438</v>
      </c>
      <c r="G126" s="89" t="s">
        <v>439</v>
      </c>
      <c r="H126" s="89" t="s">
        <v>439</v>
      </c>
      <c r="I126" s="86" t="s">
        <v>433</v>
      </c>
      <c r="J126" s="90" t="s">
        <v>440</v>
      </c>
    </row>
    <row r="127" spans="1:10" x14ac:dyDescent="0.25">
      <c r="A127" s="86" t="s">
        <v>705</v>
      </c>
      <c r="B127" s="86" t="s">
        <v>706</v>
      </c>
      <c r="C127" s="86" t="s">
        <v>648</v>
      </c>
      <c r="D127" s="87" t="s">
        <v>568</v>
      </c>
      <c r="E127" s="88" t="s">
        <v>573</v>
      </c>
      <c r="F127" s="88" t="s">
        <v>438</v>
      </c>
      <c r="G127" s="89" t="s">
        <v>439</v>
      </c>
      <c r="H127" s="89" t="s">
        <v>439</v>
      </c>
      <c r="I127" s="86" t="s">
        <v>433</v>
      </c>
      <c r="J127" s="90" t="s">
        <v>440</v>
      </c>
    </row>
    <row r="128" spans="1:10" x14ac:dyDescent="0.25">
      <c r="A128" s="86" t="s">
        <v>707</v>
      </c>
      <c r="B128" s="86" t="s">
        <v>708</v>
      </c>
      <c r="C128" s="86" t="s">
        <v>648</v>
      </c>
      <c r="D128" s="87" t="s">
        <v>568</v>
      </c>
      <c r="E128" s="88" t="s">
        <v>580</v>
      </c>
      <c r="F128" s="88" t="s">
        <v>438</v>
      </c>
      <c r="G128" s="89" t="s">
        <v>439</v>
      </c>
      <c r="H128" s="89" t="s">
        <v>439</v>
      </c>
      <c r="I128" s="86" t="s">
        <v>433</v>
      </c>
      <c r="J128" s="90" t="s">
        <v>440</v>
      </c>
    </row>
    <row r="129" spans="1:10" x14ac:dyDescent="0.25">
      <c r="A129" s="86" t="s">
        <v>709</v>
      </c>
      <c r="B129" s="86" t="s">
        <v>710</v>
      </c>
      <c r="C129" s="86" t="s">
        <v>648</v>
      </c>
      <c r="D129" s="87" t="s">
        <v>568</v>
      </c>
      <c r="E129" s="88" t="s">
        <v>561</v>
      </c>
      <c r="F129" s="88" t="s">
        <v>438</v>
      </c>
      <c r="G129" s="89" t="s">
        <v>439</v>
      </c>
      <c r="H129" s="89" t="s">
        <v>439</v>
      </c>
      <c r="I129" s="86" t="s">
        <v>433</v>
      </c>
      <c r="J129" s="90" t="s">
        <v>440</v>
      </c>
    </row>
    <row r="130" spans="1:10" x14ac:dyDescent="0.25">
      <c r="A130" s="86" t="s">
        <v>711</v>
      </c>
      <c r="B130" s="86" t="s">
        <v>712</v>
      </c>
      <c r="C130" s="86" t="s">
        <v>648</v>
      </c>
      <c r="D130" s="87" t="s">
        <v>568</v>
      </c>
      <c r="E130" s="88" t="s">
        <v>580</v>
      </c>
      <c r="F130" s="88" t="s">
        <v>438</v>
      </c>
      <c r="G130" s="89" t="s">
        <v>439</v>
      </c>
      <c r="H130" s="89" t="s">
        <v>439</v>
      </c>
      <c r="I130" s="86" t="s">
        <v>433</v>
      </c>
      <c r="J130" s="90" t="s">
        <v>440</v>
      </c>
    </row>
    <row r="131" spans="1:10" x14ac:dyDescent="0.25">
      <c r="A131" s="86" t="s">
        <v>713</v>
      </c>
      <c r="B131" s="86" t="s">
        <v>714</v>
      </c>
      <c r="C131" s="86" t="s">
        <v>648</v>
      </c>
      <c r="D131" s="87" t="s">
        <v>568</v>
      </c>
      <c r="E131" s="88" t="s">
        <v>715</v>
      </c>
      <c r="F131" s="88" t="s">
        <v>438</v>
      </c>
      <c r="G131" s="89" t="s">
        <v>439</v>
      </c>
      <c r="H131" s="89" t="s">
        <v>439</v>
      </c>
      <c r="I131" s="86" t="s">
        <v>433</v>
      </c>
      <c r="J131" s="90" t="s">
        <v>440</v>
      </c>
    </row>
    <row r="132" spans="1:10" x14ac:dyDescent="0.25">
      <c r="A132" s="86" t="s">
        <v>716</v>
      </c>
      <c r="B132" s="86" t="s">
        <v>717</v>
      </c>
      <c r="C132" s="86" t="s">
        <v>648</v>
      </c>
      <c r="D132" s="87" t="s">
        <v>568</v>
      </c>
      <c r="E132" s="88" t="s">
        <v>641</v>
      </c>
      <c r="F132" s="88" t="s">
        <v>438</v>
      </c>
      <c r="G132" s="89" t="s">
        <v>439</v>
      </c>
      <c r="H132" s="89" t="s">
        <v>439</v>
      </c>
      <c r="I132" s="86" t="s">
        <v>433</v>
      </c>
      <c r="J132" s="90" t="s">
        <v>440</v>
      </c>
    </row>
    <row r="133" spans="1:10" x14ac:dyDescent="0.25">
      <c r="A133" s="86" t="s">
        <v>718</v>
      </c>
      <c r="B133" s="86" t="s">
        <v>719</v>
      </c>
      <c r="C133" s="86" t="s">
        <v>648</v>
      </c>
      <c r="D133" s="87" t="s">
        <v>568</v>
      </c>
      <c r="E133" s="88" t="s">
        <v>455</v>
      </c>
      <c r="F133" s="88" t="s">
        <v>438</v>
      </c>
      <c r="G133" s="89" t="s">
        <v>439</v>
      </c>
      <c r="H133" s="89" t="s">
        <v>439</v>
      </c>
      <c r="I133" s="86" t="s">
        <v>433</v>
      </c>
      <c r="J133" s="90" t="s">
        <v>440</v>
      </c>
    </row>
    <row r="134" spans="1:10" x14ac:dyDescent="0.25">
      <c r="A134" s="86" t="s">
        <v>720</v>
      </c>
      <c r="B134" s="86" t="s">
        <v>721</v>
      </c>
      <c r="C134" s="86" t="s">
        <v>648</v>
      </c>
      <c r="D134" s="87" t="s">
        <v>568</v>
      </c>
      <c r="E134" s="88" t="s">
        <v>593</v>
      </c>
      <c r="F134" s="88" t="s">
        <v>438</v>
      </c>
      <c r="G134" s="89" t="s">
        <v>439</v>
      </c>
      <c r="H134" s="89" t="s">
        <v>439</v>
      </c>
      <c r="I134" s="86" t="s">
        <v>433</v>
      </c>
      <c r="J134" s="90" t="s">
        <v>440</v>
      </c>
    </row>
    <row r="135" spans="1:10" x14ac:dyDescent="0.25">
      <c r="A135" s="86" t="s">
        <v>722</v>
      </c>
      <c r="B135" s="86" t="s">
        <v>723</v>
      </c>
      <c r="C135" s="86" t="s">
        <v>648</v>
      </c>
      <c r="D135" s="87" t="s">
        <v>568</v>
      </c>
      <c r="E135" s="88" t="s">
        <v>570</v>
      </c>
      <c r="F135" s="88" t="s">
        <v>438</v>
      </c>
      <c r="G135" s="89" t="s">
        <v>439</v>
      </c>
      <c r="H135" s="89" t="s">
        <v>439</v>
      </c>
      <c r="I135" s="86" t="s">
        <v>433</v>
      </c>
      <c r="J135" s="90" t="s">
        <v>440</v>
      </c>
    </row>
    <row r="136" spans="1:10" x14ac:dyDescent="0.25">
      <c r="A136" s="86" t="s">
        <v>724</v>
      </c>
      <c r="B136" s="86" t="s">
        <v>725</v>
      </c>
      <c r="C136" s="86" t="s">
        <v>648</v>
      </c>
      <c r="D136" s="87" t="s">
        <v>568</v>
      </c>
      <c r="E136" s="88" t="s">
        <v>570</v>
      </c>
      <c r="F136" s="88" t="s">
        <v>438</v>
      </c>
      <c r="G136" s="89" t="s">
        <v>439</v>
      </c>
      <c r="H136" s="89" t="s">
        <v>439</v>
      </c>
      <c r="I136" s="86" t="s">
        <v>433</v>
      </c>
      <c r="J136" s="90" t="s">
        <v>440</v>
      </c>
    </row>
    <row r="137" spans="1:10" x14ac:dyDescent="0.25">
      <c r="A137" s="86" t="s">
        <v>726</v>
      </c>
      <c r="B137" s="86" t="s">
        <v>727</v>
      </c>
      <c r="C137" s="86" t="s">
        <v>648</v>
      </c>
      <c r="D137" s="87" t="s">
        <v>436</v>
      </c>
      <c r="E137" s="88" t="s">
        <v>615</v>
      </c>
      <c r="F137" s="88" t="s">
        <v>438</v>
      </c>
      <c r="G137" s="89" t="s">
        <v>439</v>
      </c>
      <c r="H137" s="89" t="s">
        <v>439</v>
      </c>
      <c r="I137" s="86" t="s">
        <v>433</v>
      </c>
      <c r="J137" s="90" t="s">
        <v>440</v>
      </c>
    </row>
    <row r="138" spans="1:10" x14ac:dyDescent="0.25">
      <c r="A138" s="86" t="s">
        <v>728</v>
      </c>
      <c r="B138" s="86" t="s">
        <v>729</v>
      </c>
      <c r="C138" s="86" t="s">
        <v>648</v>
      </c>
      <c r="D138" s="87" t="s">
        <v>436</v>
      </c>
      <c r="E138" s="88" t="s">
        <v>593</v>
      </c>
      <c r="F138" s="88" t="s">
        <v>438</v>
      </c>
      <c r="G138" s="89" t="s">
        <v>439</v>
      </c>
      <c r="H138" s="89" t="s">
        <v>439</v>
      </c>
      <c r="I138" s="86" t="s">
        <v>433</v>
      </c>
      <c r="J138" s="90" t="s">
        <v>440</v>
      </c>
    </row>
    <row r="139" spans="1:10" x14ac:dyDescent="0.25">
      <c r="A139" s="86" t="s">
        <v>730</v>
      </c>
      <c r="B139" s="86" t="s">
        <v>731</v>
      </c>
      <c r="C139" s="86" t="s">
        <v>648</v>
      </c>
      <c r="D139" s="87" t="s">
        <v>436</v>
      </c>
      <c r="E139" s="88" t="s">
        <v>593</v>
      </c>
      <c r="F139" s="88" t="s">
        <v>438</v>
      </c>
      <c r="G139" s="89" t="s">
        <v>439</v>
      </c>
      <c r="H139" s="89" t="s">
        <v>439</v>
      </c>
      <c r="I139" s="86" t="s">
        <v>433</v>
      </c>
      <c r="J139" s="90" t="s">
        <v>440</v>
      </c>
    </row>
    <row r="140" spans="1:10" x14ac:dyDescent="0.25">
      <c r="A140" s="86" t="s">
        <v>732</v>
      </c>
      <c r="B140" s="86" t="s">
        <v>733</v>
      </c>
      <c r="C140" s="86" t="s">
        <v>563</v>
      </c>
      <c r="D140" s="87" t="s">
        <v>436</v>
      </c>
      <c r="E140" s="88" t="s">
        <v>561</v>
      </c>
      <c r="F140" s="88" t="s">
        <v>438</v>
      </c>
      <c r="G140" s="89" t="s">
        <v>439</v>
      </c>
      <c r="H140" s="89" t="s">
        <v>439</v>
      </c>
      <c r="I140" s="86" t="s">
        <v>433</v>
      </c>
      <c r="J140" s="90" t="s">
        <v>440</v>
      </c>
    </row>
    <row r="141" spans="1:10" x14ac:dyDescent="0.25">
      <c r="A141" s="86" t="s">
        <v>734</v>
      </c>
      <c r="B141" s="86" t="s">
        <v>735</v>
      </c>
      <c r="C141" s="86" t="s">
        <v>596</v>
      </c>
      <c r="D141" s="87" t="s">
        <v>436</v>
      </c>
      <c r="E141" s="88" t="s">
        <v>610</v>
      </c>
      <c r="F141" s="88" t="s">
        <v>438</v>
      </c>
      <c r="G141" s="89" t="s">
        <v>439</v>
      </c>
      <c r="H141" s="89" t="s">
        <v>439</v>
      </c>
      <c r="I141" s="86" t="s">
        <v>433</v>
      </c>
      <c r="J141" s="90" t="s">
        <v>440</v>
      </c>
    </row>
    <row r="142" spans="1:10" x14ac:dyDescent="0.25">
      <c r="A142" s="86" t="s">
        <v>736</v>
      </c>
      <c r="B142" s="86" t="s">
        <v>737</v>
      </c>
      <c r="C142" s="86" t="s">
        <v>648</v>
      </c>
      <c r="D142" s="87" t="s">
        <v>436</v>
      </c>
      <c r="E142" s="88" t="s">
        <v>578</v>
      </c>
      <c r="F142" s="88" t="s">
        <v>438</v>
      </c>
      <c r="G142" s="89" t="s">
        <v>439</v>
      </c>
      <c r="H142" s="89" t="s">
        <v>439</v>
      </c>
      <c r="I142" s="86" t="s">
        <v>433</v>
      </c>
      <c r="J142" s="90" t="s">
        <v>440</v>
      </c>
    </row>
    <row r="143" spans="1:10" x14ac:dyDescent="0.25">
      <c r="A143" s="86" t="s">
        <v>738</v>
      </c>
      <c r="B143" s="86" t="s">
        <v>739</v>
      </c>
      <c r="C143" s="86" t="s">
        <v>648</v>
      </c>
      <c r="D143" s="87" t="s">
        <v>568</v>
      </c>
      <c r="E143" s="88" t="s">
        <v>610</v>
      </c>
      <c r="F143" s="88" t="s">
        <v>438</v>
      </c>
      <c r="G143" s="89" t="s">
        <v>439</v>
      </c>
      <c r="H143" s="89" t="s">
        <v>439</v>
      </c>
      <c r="I143" s="86" t="s">
        <v>433</v>
      </c>
      <c r="J143" s="90" t="s">
        <v>440</v>
      </c>
    </row>
    <row r="144" spans="1:10" x14ac:dyDescent="0.25">
      <c r="A144" s="86" t="s">
        <v>740</v>
      </c>
      <c r="B144" s="86" t="s">
        <v>741</v>
      </c>
      <c r="C144" s="86" t="s">
        <v>648</v>
      </c>
      <c r="D144" s="87" t="s">
        <v>568</v>
      </c>
      <c r="E144" s="88" t="s">
        <v>561</v>
      </c>
      <c r="F144" s="88" t="s">
        <v>438</v>
      </c>
      <c r="G144" s="89" t="s">
        <v>439</v>
      </c>
      <c r="H144" s="89" t="s">
        <v>439</v>
      </c>
      <c r="I144" s="86" t="s">
        <v>433</v>
      </c>
      <c r="J144" s="90" t="s">
        <v>440</v>
      </c>
    </row>
    <row r="145" spans="1:10" x14ac:dyDescent="0.25">
      <c r="A145" s="86" t="s">
        <v>742</v>
      </c>
      <c r="B145" s="86" t="s">
        <v>743</v>
      </c>
      <c r="C145" s="86" t="s">
        <v>648</v>
      </c>
      <c r="D145" s="87" t="s">
        <v>436</v>
      </c>
      <c r="E145" s="88" t="s">
        <v>593</v>
      </c>
      <c r="F145" s="88" t="s">
        <v>438</v>
      </c>
      <c r="G145" s="89" t="s">
        <v>439</v>
      </c>
      <c r="H145" s="89" t="s">
        <v>439</v>
      </c>
      <c r="I145" s="86" t="s">
        <v>433</v>
      </c>
      <c r="J145" s="90" t="s">
        <v>440</v>
      </c>
    </row>
    <row r="146" spans="1:10" x14ac:dyDescent="0.25">
      <c r="A146" s="86" t="s">
        <v>744</v>
      </c>
      <c r="B146" s="86" t="s">
        <v>745</v>
      </c>
      <c r="C146" s="86" t="s">
        <v>648</v>
      </c>
      <c r="D146" s="87" t="s">
        <v>608</v>
      </c>
      <c r="E146" s="88" t="s">
        <v>610</v>
      </c>
      <c r="F146" s="88" t="s">
        <v>438</v>
      </c>
      <c r="G146" s="89" t="s">
        <v>439</v>
      </c>
      <c r="H146" s="89" t="s">
        <v>439</v>
      </c>
      <c r="I146" s="86" t="s">
        <v>433</v>
      </c>
      <c r="J146" s="90" t="s">
        <v>440</v>
      </c>
    </row>
    <row r="147" spans="1:10" x14ac:dyDescent="0.25">
      <c r="A147" s="86" t="s">
        <v>746</v>
      </c>
      <c r="B147" s="86" t="s">
        <v>747</v>
      </c>
      <c r="C147" s="86" t="s">
        <v>648</v>
      </c>
      <c r="D147" s="87" t="s">
        <v>436</v>
      </c>
      <c r="E147" s="88" t="s">
        <v>748</v>
      </c>
      <c r="F147" s="88" t="s">
        <v>438</v>
      </c>
      <c r="G147" s="89" t="s">
        <v>439</v>
      </c>
      <c r="H147" s="89" t="s">
        <v>439</v>
      </c>
      <c r="I147" s="86" t="s">
        <v>433</v>
      </c>
      <c r="J147" s="90" t="s">
        <v>440</v>
      </c>
    </row>
    <row r="148" spans="1:10" x14ac:dyDescent="0.25">
      <c r="A148" s="86" t="s">
        <v>749</v>
      </c>
      <c r="B148" s="86" t="s">
        <v>750</v>
      </c>
      <c r="C148" s="86" t="s">
        <v>648</v>
      </c>
      <c r="D148" s="87" t="s">
        <v>451</v>
      </c>
      <c r="E148" s="88" t="s">
        <v>751</v>
      </c>
      <c r="F148" s="88" t="s">
        <v>438</v>
      </c>
      <c r="G148" s="89" t="s">
        <v>439</v>
      </c>
      <c r="H148" s="89" t="s">
        <v>439</v>
      </c>
      <c r="I148" s="86" t="s">
        <v>433</v>
      </c>
      <c r="J148" s="90" t="s">
        <v>440</v>
      </c>
    </row>
    <row r="149" spans="1:10" x14ac:dyDescent="0.25">
      <c r="A149" s="86" t="s">
        <v>752</v>
      </c>
      <c r="B149" s="86" t="s">
        <v>753</v>
      </c>
      <c r="C149" s="86" t="s">
        <v>648</v>
      </c>
      <c r="D149" s="87" t="s">
        <v>436</v>
      </c>
      <c r="E149" s="88" t="s">
        <v>548</v>
      </c>
      <c r="F149" s="88" t="s">
        <v>438</v>
      </c>
      <c r="G149" s="89" t="s">
        <v>439</v>
      </c>
      <c r="H149" s="89" t="s">
        <v>439</v>
      </c>
      <c r="I149" s="86" t="s">
        <v>433</v>
      </c>
      <c r="J149" s="90" t="s">
        <v>440</v>
      </c>
    </row>
    <row r="150" spans="1:10" x14ac:dyDescent="0.25">
      <c r="A150" s="86" t="s">
        <v>754</v>
      </c>
      <c r="B150" s="86" t="s">
        <v>755</v>
      </c>
      <c r="C150" s="86" t="s">
        <v>648</v>
      </c>
      <c r="D150" s="87" t="s">
        <v>436</v>
      </c>
      <c r="E150" s="88" t="s">
        <v>756</v>
      </c>
      <c r="F150" s="88" t="s">
        <v>438</v>
      </c>
      <c r="G150" s="89" t="s">
        <v>439</v>
      </c>
      <c r="H150" s="89" t="s">
        <v>439</v>
      </c>
      <c r="I150" s="86" t="s">
        <v>433</v>
      </c>
      <c r="J150" s="90" t="s">
        <v>440</v>
      </c>
    </row>
    <row r="151" spans="1:10" x14ac:dyDescent="0.25">
      <c r="A151" s="86" t="s">
        <v>757</v>
      </c>
      <c r="B151" s="86" t="s">
        <v>758</v>
      </c>
      <c r="C151" s="86" t="s">
        <v>648</v>
      </c>
      <c r="D151" s="87" t="s">
        <v>451</v>
      </c>
      <c r="E151" s="88" t="s">
        <v>548</v>
      </c>
      <c r="F151" s="88" t="s">
        <v>438</v>
      </c>
      <c r="G151" s="89" t="s">
        <v>439</v>
      </c>
      <c r="H151" s="89" t="s">
        <v>439</v>
      </c>
      <c r="I151" s="86" t="s">
        <v>433</v>
      </c>
      <c r="J151" s="90" t="s">
        <v>440</v>
      </c>
    </row>
    <row r="152" spans="1:10" x14ac:dyDescent="0.25">
      <c r="A152" s="86" t="s">
        <v>759</v>
      </c>
      <c r="B152" s="86" t="s">
        <v>760</v>
      </c>
      <c r="C152" s="86" t="s">
        <v>648</v>
      </c>
      <c r="D152" s="87" t="s">
        <v>451</v>
      </c>
      <c r="E152" s="88" t="s">
        <v>459</v>
      </c>
      <c r="F152" s="88" t="s">
        <v>438</v>
      </c>
      <c r="G152" s="89" t="s">
        <v>439</v>
      </c>
      <c r="H152" s="89" t="s">
        <v>439</v>
      </c>
      <c r="I152" s="86" t="s">
        <v>433</v>
      </c>
      <c r="J152" s="90" t="s">
        <v>440</v>
      </c>
    </row>
    <row r="153" spans="1:10" x14ac:dyDescent="0.25">
      <c r="A153" s="86" t="s">
        <v>761</v>
      </c>
      <c r="B153" s="86" t="s">
        <v>762</v>
      </c>
      <c r="C153" s="86" t="s">
        <v>648</v>
      </c>
      <c r="D153" s="87" t="s">
        <v>451</v>
      </c>
      <c r="E153" s="88" t="s">
        <v>459</v>
      </c>
      <c r="F153" s="88" t="s">
        <v>438</v>
      </c>
      <c r="G153" s="89" t="s">
        <v>439</v>
      </c>
      <c r="H153" s="89" t="s">
        <v>439</v>
      </c>
      <c r="I153" s="86" t="s">
        <v>433</v>
      </c>
      <c r="J153" s="90" t="s">
        <v>440</v>
      </c>
    </row>
    <row r="154" spans="1:10" x14ac:dyDescent="0.25">
      <c r="A154" s="86" t="s">
        <v>763</v>
      </c>
      <c r="B154" s="86" t="s">
        <v>764</v>
      </c>
      <c r="C154" s="86" t="s">
        <v>648</v>
      </c>
      <c r="D154" s="87" t="s">
        <v>451</v>
      </c>
      <c r="E154" s="88" t="s">
        <v>459</v>
      </c>
      <c r="F154" s="88" t="s">
        <v>438</v>
      </c>
      <c r="G154" s="89" t="s">
        <v>439</v>
      </c>
      <c r="H154" s="89" t="s">
        <v>439</v>
      </c>
      <c r="I154" s="86" t="s">
        <v>433</v>
      </c>
      <c r="J154" s="90" t="s">
        <v>440</v>
      </c>
    </row>
    <row r="155" spans="1:10" x14ac:dyDescent="0.25">
      <c r="A155" s="86" t="s">
        <v>765</v>
      </c>
      <c r="B155" s="86" t="s">
        <v>766</v>
      </c>
      <c r="C155" s="86" t="s">
        <v>648</v>
      </c>
      <c r="D155" s="87" t="s">
        <v>608</v>
      </c>
      <c r="E155" s="88" t="s">
        <v>555</v>
      </c>
      <c r="F155" s="88" t="s">
        <v>438</v>
      </c>
      <c r="G155" s="89" t="s">
        <v>439</v>
      </c>
      <c r="H155" s="89" t="s">
        <v>439</v>
      </c>
      <c r="I155" s="86" t="s">
        <v>433</v>
      </c>
      <c r="J155" s="90" t="s">
        <v>440</v>
      </c>
    </row>
    <row r="156" spans="1:10" x14ac:dyDescent="0.25">
      <c r="A156" s="86" t="s">
        <v>767</v>
      </c>
      <c r="B156" s="86" t="s">
        <v>768</v>
      </c>
      <c r="C156" s="86" t="s">
        <v>648</v>
      </c>
      <c r="D156" s="87" t="s">
        <v>436</v>
      </c>
      <c r="E156" s="88" t="s">
        <v>570</v>
      </c>
      <c r="F156" s="88" t="s">
        <v>438</v>
      </c>
      <c r="G156" s="89" t="s">
        <v>439</v>
      </c>
      <c r="H156" s="89" t="s">
        <v>439</v>
      </c>
      <c r="I156" s="86" t="s">
        <v>433</v>
      </c>
      <c r="J156" s="90" t="s">
        <v>440</v>
      </c>
    </row>
    <row r="157" spans="1:10" x14ac:dyDescent="0.25">
      <c r="A157" s="86" t="s">
        <v>769</v>
      </c>
      <c r="B157" s="86" t="s">
        <v>770</v>
      </c>
      <c r="C157" s="86" t="s">
        <v>648</v>
      </c>
      <c r="D157" s="87" t="s">
        <v>608</v>
      </c>
      <c r="E157" s="88" t="s">
        <v>570</v>
      </c>
      <c r="F157" s="88" t="s">
        <v>438</v>
      </c>
      <c r="G157" s="89" t="s">
        <v>439</v>
      </c>
      <c r="H157" s="89" t="s">
        <v>439</v>
      </c>
      <c r="I157" s="86" t="s">
        <v>433</v>
      </c>
      <c r="J157" s="90" t="s">
        <v>440</v>
      </c>
    </row>
    <row r="158" spans="1:10" x14ac:dyDescent="0.25">
      <c r="A158" s="86" t="s">
        <v>771</v>
      </c>
      <c r="B158" s="86" t="s">
        <v>772</v>
      </c>
      <c r="C158" s="86" t="s">
        <v>648</v>
      </c>
      <c r="D158" s="87" t="s">
        <v>608</v>
      </c>
      <c r="E158" s="88" t="s">
        <v>773</v>
      </c>
      <c r="F158" s="88" t="s">
        <v>438</v>
      </c>
      <c r="G158" s="89" t="s">
        <v>439</v>
      </c>
      <c r="H158" s="89" t="s">
        <v>439</v>
      </c>
      <c r="I158" s="86" t="s">
        <v>433</v>
      </c>
      <c r="J158" s="90" t="s">
        <v>440</v>
      </c>
    </row>
    <row r="159" spans="1:10" x14ac:dyDescent="0.25">
      <c r="A159" s="86" t="s">
        <v>774</v>
      </c>
      <c r="B159" s="86" t="s">
        <v>775</v>
      </c>
      <c r="C159" s="86" t="s">
        <v>648</v>
      </c>
      <c r="D159" s="87" t="s">
        <v>568</v>
      </c>
      <c r="E159" s="88" t="s">
        <v>776</v>
      </c>
      <c r="F159" s="88" t="s">
        <v>438</v>
      </c>
      <c r="G159" s="89" t="s">
        <v>439</v>
      </c>
      <c r="H159" s="89" t="s">
        <v>439</v>
      </c>
      <c r="I159" s="86" t="s">
        <v>433</v>
      </c>
      <c r="J159" s="90" t="s">
        <v>440</v>
      </c>
    </row>
    <row r="160" spans="1:10" x14ac:dyDescent="0.25">
      <c r="A160" s="86" t="s">
        <v>777</v>
      </c>
      <c r="B160" s="86" t="s">
        <v>778</v>
      </c>
      <c r="C160" s="86" t="s">
        <v>648</v>
      </c>
      <c r="D160" s="87" t="s">
        <v>568</v>
      </c>
      <c r="E160" s="88" t="s">
        <v>629</v>
      </c>
      <c r="F160" s="88" t="s">
        <v>438</v>
      </c>
      <c r="G160" s="89" t="s">
        <v>439</v>
      </c>
      <c r="H160" s="89" t="s">
        <v>439</v>
      </c>
      <c r="I160" s="86" t="s">
        <v>433</v>
      </c>
      <c r="J160" s="90" t="s">
        <v>440</v>
      </c>
    </row>
    <row r="161" spans="1:10" x14ac:dyDescent="0.25">
      <c r="A161" s="86" t="s">
        <v>779</v>
      </c>
      <c r="B161" s="86" t="s">
        <v>780</v>
      </c>
      <c r="C161" s="86" t="s">
        <v>648</v>
      </c>
      <c r="D161" s="87" t="s">
        <v>568</v>
      </c>
      <c r="E161" s="88" t="s">
        <v>776</v>
      </c>
      <c r="F161" s="88" t="s">
        <v>438</v>
      </c>
      <c r="G161" s="89" t="s">
        <v>439</v>
      </c>
      <c r="H161" s="89" t="s">
        <v>439</v>
      </c>
      <c r="I161" s="86" t="s">
        <v>433</v>
      </c>
      <c r="J161" s="90" t="s">
        <v>440</v>
      </c>
    </row>
    <row r="162" spans="1:10" x14ac:dyDescent="0.25">
      <c r="A162" s="86" t="s">
        <v>781</v>
      </c>
      <c r="B162" s="86" t="s">
        <v>782</v>
      </c>
      <c r="C162" s="86" t="s">
        <v>648</v>
      </c>
      <c r="D162" s="87" t="s">
        <v>589</v>
      </c>
      <c r="E162" s="88" t="s">
        <v>561</v>
      </c>
      <c r="F162" s="88" t="s">
        <v>438</v>
      </c>
      <c r="G162" s="89" t="s">
        <v>439</v>
      </c>
      <c r="H162" s="89" t="s">
        <v>439</v>
      </c>
      <c r="I162" s="86" t="s">
        <v>433</v>
      </c>
      <c r="J162" s="90" t="s">
        <v>440</v>
      </c>
    </row>
    <row r="163" spans="1:10" x14ac:dyDescent="0.25">
      <c r="A163" s="86" t="s">
        <v>783</v>
      </c>
      <c r="B163" s="86" t="s">
        <v>784</v>
      </c>
      <c r="C163" s="86" t="s">
        <v>648</v>
      </c>
      <c r="D163" s="87" t="s">
        <v>436</v>
      </c>
      <c r="E163" s="88" t="s">
        <v>437</v>
      </c>
      <c r="F163" s="88" t="s">
        <v>438</v>
      </c>
      <c r="G163" s="89" t="s">
        <v>439</v>
      </c>
      <c r="H163" s="89" t="s">
        <v>439</v>
      </c>
      <c r="I163" s="86" t="s">
        <v>433</v>
      </c>
      <c r="J163" s="90" t="s">
        <v>440</v>
      </c>
    </row>
    <row r="164" spans="1:10" x14ac:dyDescent="0.25">
      <c r="A164" s="86" t="s">
        <v>785</v>
      </c>
      <c r="B164" s="86" t="s">
        <v>786</v>
      </c>
      <c r="C164" s="86" t="s">
        <v>648</v>
      </c>
      <c r="D164" s="87" t="s">
        <v>436</v>
      </c>
      <c r="E164" s="88" t="s">
        <v>455</v>
      </c>
      <c r="F164" s="88" t="s">
        <v>438</v>
      </c>
      <c r="G164" s="89" t="s">
        <v>439</v>
      </c>
      <c r="H164" s="89" t="s">
        <v>439</v>
      </c>
      <c r="I164" s="86" t="s">
        <v>433</v>
      </c>
      <c r="J164" s="90" t="s">
        <v>440</v>
      </c>
    </row>
    <row r="165" spans="1:10" x14ac:dyDescent="0.25">
      <c r="A165" s="86" t="s">
        <v>787</v>
      </c>
      <c r="B165" s="86" t="s">
        <v>788</v>
      </c>
      <c r="C165" s="86" t="s">
        <v>648</v>
      </c>
      <c r="D165" s="87" t="s">
        <v>608</v>
      </c>
      <c r="E165" s="88" t="s">
        <v>455</v>
      </c>
      <c r="F165" s="88" t="s">
        <v>438</v>
      </c>
      <c r="G165" s="89" t="s">
        <v>439</v>
      </c>
      <c r="H165" s="89" t="s">
        <v>439</v>
      </c>
      <c r="I165" s="86" t="s">
        <v>433</v>
      </c>
      <c r="J165" s="90" t="s">
        <v>440</v>
      </c>
    </row>
    <row r="166" spans="1:10" x14ac:dyDescent="0.25">
      <c r="A166" s="86" t="s">
        <v>789</v>
      </c>
      <c r="B166" s="86" t="s">
        <v>790</v>
      </c>
      <c r="C166" s="86" t="s">
        <v>648</v>
      </c>
      <c r="D166" s="87" t="s">
        <v>620</v>
      </c>
      <c r="E166" s="88" t="s">
        <v>610</v>
      </c>
      <c r="F166" s="88" t="s">
        <v>438</v>
      </c>
      <c r="G166" s="89" t="s">
        <v>439</v>
      </c>
      <c r="H166" s="89" t="s">
        <v>439</v>
      </c>
      <c r="I166" s="86" t="s">
        <v>433</v>
      </c>
      <c r="J166" s="90" t="s">
        <v>440</v>
      </c>
    </row>
    <row r="167" spans="1:10" x14ac:dyDescent="0.25">
      <c r="A167" s="86" t="s">
        <v>791</v>
      </c>
      <c r="B167" s="86" t="s">
        <v>792</v>
      </c>
      <c r="C167" s="86" t="s">
        <v>648</v>
      </c>
      <c r="D167" s="87" t="s">
        <v>568</v>
      </c>
      <c r="E167" s="88" t="s">
        <v>793</v>
      </c>
      <c r="F167" s="88" t="s">
        <v>438</v>
      </c>
      <c r="G167" s="89" t="s">
        <v>439</v>
      </c>
      <c r="H167" s="89" t="s">
        <v>439</v>
      </c>
      <c r="I167" s="86" t="s">
        <v>433</v>
      </c>
      <c r="J167" s="90" t="s">
        <v>440</v>
      </c>
    </row>
    <row r="168" spans="1:10" x14ac:dyDescent="0.25">
      <c r="A168" s="86" t="s">
        <v>794</v>
      </c>
      <c r="B168" s="86" t="s">
        <v>795</v>
      </c>
      <c r="C168" s="86" t="s">
        <v>648</v>
      </c>
      <c r="D168" s="87" t="s">
        <v>568</v>
      </c>
      <c r="E168" s="88" t="s">
        <v>548</v>
      </c>
      <c r="F168" s="88" t="s">
        <v>438</v>
      </c>
      <c r="G168" s="89" t="s">
        <v>439</v>
      </c>
      <c r="H168" s="89" t="s">
        <v>439</v>
      </c>
      <c r="I168" s="86" t="s">
        <v>433</v>
      </c>
      <c r="J168" s="90" t="s">
        <v>440</v>
      </c>
    </row>
    <row r="169" spans="1:10" x14ac:dyDescent="0.25">
      <c r="A169" s="86" t="s">
        <v>796</v>
      </c>
      <c r="B169" s="86" t="s">
        <v>797</v>
      </c>
      <c r="C169" s="86" t="s">
        <v>648</v>
      </c>
      <c r="D169" s="87" t="s">
        <v>620</v>
      </c>
      <c r="E169" s="88" t="s">
        <v>798</v>
      </c>
      <c r="F169" s="88" t="s">
        <v>438</v>
      </c>
      <c r="G169" s="89" t="s">
        <v>439</v>
      </c>
      <c r="H169" s="89" t="s">
        <v>439</v>
      </c>
      <c r="I169" s="86" t="s">
        <v>433</v>
      </c>
      <c r="J169" s="90" t="s">
        <v>440</v>
      </c>
    </row>
    <row r="170" spans="1:10" x14ac:dyDescent="0.25">
      <c r="A170" s="86" t="s">
        <v>799</v>
      </c>
      <c r="B170" s="86" t="s">
        <v>800</v>
      </c>
      <c r="C170" s="86" t="s">
        <v>648</v>
      </c>
      <c r="D170" s="87" t="s">
        <v>568</v>
      </c>
      <c r="E170" s="88" t="s">
        <v>593</v>
      </c>
      <c r="F170" s="88" t="s">
        <v>438</v>
      </c>
      <c r="G170" s="89" t="s">
        <v>439</v>
      </c>
      <c r="H170" s="89" t="s">
        <v>439</v>
      </c>
      <c r="I170" s="86" t="s">
        <v>433</v>
      </c>
      <c r="J170" s="90" t="s">
        <v>440</v>
      </c>
    </row>
    <row r="171" spans="1:10" x14ac:dyDescent="0.25">
      <c r="A171" s="86" t="s">
        <v>801</v>
      </c>
      <c r="B171" s="86" t="s">
        <v>802</v>
      </c>
      <c r="C171" s="86" t="s">
        <v>648</v>
      </c>
      <c r="D171" s="87" t="s">
        <v>620</v>
      </c>
      <c r="E171" s="88" t="s">
        <v>615</v>
      </c>
      <c r="F171" s="88" t="s">
        <v>438</v>
      </c>
      <c r="G171" s="89" t="s">
        <v>439</v>
      </c>
      <c r="H171" s="89" t="s">
        <v>439</v>
      </c>
      <c r="I171" s="86" t="s">
        <v>433</v>
      </c>
      <c r="J171" s="90" t="s">
        <v>440</v>
      </c>
    </row>
    <row r="172" spans="1:10" x14ac:dyDescent="0.25">
      <c r="A172" s="86" t="s">
        <v>803</v>
      </c>
      <c r="B172" s="86" t="s">
        <v>804</v>
      </c>
      <c r="C172" s="86" t="s">
        <v>648</v>
      </c>
      <c r="D172" s="87" t="s">
        <v>620</v>
      </c>
      <c r="E172" s="88" t="s">
        <v>555</v>
      </c>
      <c r="F172" s="88" t="s">
        <v>438</v>
      </c>
      <c r="G172" s="89" t="s">
        <v>439</v>
      </c>
      <c r="H172" s="89" t="s">
        <v>439</v>
      </c>
      <c r="I172" s="86" t="s">
        <v>433</v>
      </c>
      <c r="J172" s="90" t="s">
        <v>440</v>
      </c>
    </row>
    <row r="173" spans="1:10" x14ac:dyDescent="0.25">
      <c r="A173" s="86" t="s">
        <v>805</v>
      </c>
      <c r="B173" s="86" t="s">
        <v>806</v>
      </c>
      <c r="C173" s="86" t="s">
        <v>648</v>
      </c>
      <c r="D173" s="87" t="s">
        <v>807</v>
      </c>
      <c r="E173" s="88" t="s">
        <v>455</v>
      </c>
      <c r="F173" s="88" t="s">
        <v>438</v>
      </c>
      <c r="G173" s="89" t="s">
        <v>439</v>
      </c>
      <c r="H173" s="89" t="s">
        <v>439</v>
      </c>
      <c r="I173" s="86" t="s">
        <v>433</v>
      </c>
      <c r="J173" s="90" t="s">
        <v>440</v>
      </c>
    </row>
    <row r="174" spans="1:10" x14ac:dyDescent="0.25">
      <c r="A174" s="86" t="s">
        <v>808</v>
      </c>
      <c r="B174" s="86" t="s">
        <v>809</v>
      </c>
      <c r="C174" s="86" t="s">
        <v>648</v>
      </c>
      <c r="D174" s="87" t="s">
        <v>568</v>
      </c>
      <c r="E174" s="88" t="s">
        <v>548</v>
      </c>
      <c r="F174" s="88" t="s">
        <v>438</v>
      </c>
      <c r="G174" s="89" t="s">
        <v>439</v>
      </c>
      <c r="H174" s="89" t="s">
        <v>439</v>
      </c>
      <c r="I174" s="86" t="s">
        <v>433</v>
      </c>
      <c r="J174" s="90" t="s">
        <v>440</v>
      </c>
    </row>
    <row r="175" spans="1:10" x14ac:dyDescent="0.25">
      <c r="A175" s="86" t="s">
        <v>810</v>
      </c>
      <c r="B175" s="86" t="s">
        <v>811</v>
      </c>
      <c r="C175" s="86" t="s">
        <v>648</v>
      </c>
      <c r="D175" s="87" t="s">
        <v>608</v>
      </c>
      <c r="E175" s="88" t="s">
        <v>641</v>
      </c>
      <c r="F175" s="88" t="s">
        <v>438</v>
      </c>
      <c r="G175" s="89" t="s">
        <v>439</v>
      </c>
      <c r="H175" s="89" t="s">
        <v>439</v>
      </c>
      <c r="I175" s="86" t="s">
        <v>433</v>
      </c>
      <c r="J175" s="90" t="s">
        <v>440</v>
      </c>
    </row>
    <row r="176" spans="1:10" x14ac:dyDescent="0.25">
      <c r="A176" s="86" t="s">
        <v>812</v>
      </c>
      <c r="B176" s="86" t="s">
        <v>813</v>
      </c>
      <c r="C176" s="86" t="s">
        <v>648</v>
      </c>
      <c r="D176" s="87" t="s">
        <v>568</v>
      </c>
      <c r="E176" s="88" t="s">
        <v>798</v>
      </c>
      <c r="F176" s="88" t="s">
        <v>438</v>
      </c>
      <c r="G176" s="89" t="s">
        <v>439</v>
      </c>
      <c r="H176" s="89" t="s">
        <v>439</v>
      </c>
      <c r="I176" s="86" t="s">
        <v>433</v>
      </c>
      <c r="J176" s="90" t="s">
        <v>440</v>
      </c>
    </row>
    <row r="177" spans="1:10" x14ac:dyDescent="0.25">
      <c r="A177" s="86" t="s">
        <v>814</v>
      </c>
      <c r="B177" s="86" t="s">
        <v>815</v>
      </c>
      <c r="C177" s="86" t="s">
        <v>648</v>
      </c>
      <c r="D177" s="87" t="s">
        <v>568</v>
      </c>
      <c r="E177" s="88" t="s">
        <v>593</v>
      </c>
      <c r="F177" s="88" t="s">
        <v>438</v>
      </c>
      <c r="G177" s="89" t="s">
        <v>439</v>
      </c>
      <c r="H177" s="89" t="s">
        <v>439</v>
      </c>
      <c r="I177" s="86" t="s">
        <v>433</v>
      </c>
      <c r="J177" s="90" t="s">
        <v>440</v>
      </c>
    </row>
    <row r="178" spans="1:10" x14ac:dyDescent="0.25">
      <c r="A178" s="86" t="s">
        <v>816</v>
      </c>
      <c r="B178" s="86" t="s">
        <v>817</v>
      </c>
      <c r="C178" s="86" t="s">
        <v>648</v>
      </c>
      <c r="D178" s="87" t="s">
        <v>568</v>
      </c>
      <c r="E178" s="88" t="s">
        <v>615</v>
      </c>
      <c r="F178" s="88" t="s">
        <v>438</v>
      </c>
      <c r="G178" s="89" t="s">
        <v>439</v>
      </c>
      <c r="H178" s="89" t="s">
        <v>439</v>
      </c>
      <c r="I178" s="86" t="s">
        <v>433</v>
      </c>
      <c r="J178" s="90" t="s">
        <v>440</v>
      </c>
    </row>
    <row r="179" spans="1:10" x14ac:dyDescent="0.25">
      <c r="A179" s="86" t="s">
        <v>818</v>
      </c>
      <c r="B179" s="86" t="s">
        <v>819</v>
      </c>
      <c r="C179" s="86" t="s">
        <v>648</v>
      </c>
      <c r="D179" s="87" t="s">
        <v>568</v>
      </c>
      <c r="E179" s="88" t="s">
        <v>455</v>
      </c>
      <c r="F179" s="88" t="s">
        <v>438</v>
      </c>
      <c r="G179" s="89" t="s">
        <v>439</v>
      </c>
      <c r="H179" s="89" t="s">
        <v>439</v>
      </c>
      <c r="I179" s="86" t="s">
        <v>433</v>
      </c>
      <c r="J179" s="90" t="s">
        <v>440</v>
      </c>
    </row>
    <row r="180" spans="1:10" x14ac:dyDescent="0.25">
      <c r="A180" s="86" t="s">
        <v>820</v>
      </c>
      <c r="B180" s="86" t="s">
        <v>821</v>
      </c>
      <c r="C180" s="86" t="s">
        <v>648</v>
      </c>
      <c r="D180" s="87" t="s">
        <v>608</v>
      </c>
      <c r="E180" s="88" t="s">
        <v>561</v>
      </c>
      <c r="F180" s="88" t="s">
        <v>438</v>
      </c>
      <c r="G180" s="89" t="s">
        <v>439</v>
      </c>
      <c r="H180" s="89" t="s">
        <v>439</v>
      </c>
      <c r="I180" s="86" t="s">
        <v>433</v>
      </c>
      <c r="J180" s="90" t="s">
        <v>440</v>
      </c>
    </row>
    <row r="181" spans="1:10" x14ac:dyDescent="0.25">
      <c r="A181" s="86" t="s">
        <v>822</v>
      </c>
      <c r="B181" s="86" t="s">
        <v>823</v>
      </c>
      <c r="C181" s="86" t="s">
        <v>648</v>
      </c>
      <c r="D181" s="87" t="s">
        <v>608</v>
      </c>
      <c r="E181" s="88" t="s">
        <v>561</v>
      </c>
      <c r="F181" s="88" t="s">
        <v>438</v>
      </c>
      <c r="G181" s="89" t="s">
        <v>439</v>
      </c>
      <c r="H181" s="89" t="s">
        <v>439</v>
      </c>
      <c r="I181" s="86" t="s">
        <v>433</v>
      </c>
      <c r="J181" s="90" t="s">
        <v>440</v>
      </c>
    </row>
    <row r="182" spans="1:10" x14ac:dyDescent="0.25">
      <c r="A182" s="86" t="s">
        <v>824</v>
      </c>
      <c r="B182" s="86" t="s">
        <v>825</v>
      </c>
      <c r="C182" s="86" t="s">
        <v>648</v>
      </c>
      <c r="D182" s="87" t="s">
        <v>608</v>
      </c>
      <c r="E182" s="88" t="s">
        <v>561</v>
      </c>
      <c r="F182" s="88" t="s">
        <v>438</v>
      </c>
      <c r="G182" s="89" t="s">
        <v>439</v>
      </c>
      <c r="H182" s="89" t="s">
        <v>439</v>
      </c>
      <c r="I182" s="86" t="s">
        <v>433</v>
      </c>
      <c r="J182" s="90" t="s">
        <v>440</v>
      </c>
    </row>
    <row r="183" spans="1:10" x14ac:dyDescent="0.25">
      <c r="A183" s="86" t="s">
        <v>826</v>
      </c>
      <c r="B183" s="86" t="s">
        <v>827</v>
      </c>
      <c r="C183" s="86" t="s">
        <v>648</v>
      </c>
      <c r="D183" s="87" t="s">
        <v>608</v>
      </c>
      <c r="E183" s="88" t="s">
        <v>561</v>
      </c>
      <c r="F183" s="88" t="s">
        <v>438</v>
      </c>
      <c r="G183" s="89" t="s">
        <v>439</v>
      </c>
      <c r="H183" s="89" t="s">
        <v>439</v>
      </c>
      <c r="I183" s="86" t="s">
        <v>433</v>
      </c>
      <c r="J183" s="90" t="s">
        <v>440</v>
      </c>
    </row>
    <row r="184" spans="1:10" x14ac:dyDescent="0.25">
      <c r="A184" s="86" t="s">
        <v>828</v>
      </c>
      <c r="B184" s="86" t="s">
        <v>829</v>
      </c>
      <c r="C184" s="86" t="s">
        <v>648</v>
      </c>
      <c r="D184" s="87" t="s">
        <v>608</v>
      </c>
      <c r="E184" s="88" t="s">
        <v>561</v>
      </c>
      <c r="F184" s="88" t="s">
        <v>438</v>
      </c>
      <c r="G184" s="89" t="s">
        <v>439</v>
      </c>
      <c r="H184" s="89" t="s">
        <v>439</v>
      </c>
      <c r="I184" s="86" t="s">
        <v>433</v>
      </c>
      <c r="J184" s="90" t="s">
        <v>440</v>
      </c>
    </row>
    <row r="185" spans="1:10" x14ac:dyDescent="0.25">
      <c r="A185" s="86" t="s">
        <v>830</v>
      </c>
      <c r="B185" s="86" t="s">
        <v>831</v>
      </c>
      <c r="C185" s="86" t="s">
        <v>648</v>
      </c>
      <c r="D185" s="87" t="s">
        <v>608</v>
      </c>
      <c r="E185" s="88" t="s">
        <v>561</v>
      </c>
      <c r="F185" s="88" t="s">
        <v>438</v>
      </c>
      <c r="G185" s="89" t="s">
        <v>439</v>
      </c>
      <c r="H185" s="89" t="s">
        <v>439</v>
      </c>
      <c r="I185" s="86" t="s">
        <v>433</v>
      </c>
      <c r="J185" s="90" t="s">
        <v>440</v>
      </c>
    </row>
    <row r="186" spans="1:10" x14ac:dyDescent="0.25">
      <c r="A186" s="86" t="s">
        <v>832</v>
      </c>
      <c r="B186" s="86" t="s">
        <v>833</v>
      </c>
      <c r="C186" s="86" t="s">
        <v>648</v>
      </c>
      <c r="D186" s="87" t="s">
        <v>568</v>
      </c>
      <c r="E186" s="88" t="s">
        <v>455</v>
      </c>
      <c r="F186" s="88" t="s">
        <v>438</v>
      </c>
      <c r="G186" s="89" t="s">
        <v>439</v>
      </c>
      <c r="H186" s="89" t="s">
        <v>439</v>
      </c>
      <c r="I186" s="86" t="s">
        <v>433</v>
      </c>
      <c r="J186" s="90" t="s">
        <v>440</v>
      </c>
    </row>
    <row r="187" spans="1:10" x14ac:dyDescent="0.25">
      <c r="A187" s="86" t="s">
        <v>834</v>
      </c>
      <c r="B187" s="86" t="s">
        <v>835</v>
      </c>
      <c r="C187" s="86" t="s">
        <v>648</v>
      </c>
      <c r="D187" s="87" t="s">
        <v>568</v>
      </c>
      <c r="E187" s="88" t="s">
        <v>455</v>
      </c>
      <c r="F187" s="88" t="s">
        <v>438</v>
      </c>
      <c r="G187" s="89" t="s">
        <v>439</v>
      </c>
      <c r="H187" s="89" t="s">
        <v>439</v>
      </c>
      <c r="I187" s="86" t="s">
        <v>433</v>
      </c>
      <c r="J187" s="90" t="s">
        <v>440</v>
      </c>
    </row>
    <row r="188" spans="1:10" x14ac:dyDescent="0.25">
      <c r="A188" s="86" t="s">
        <v>836</v>
      </c>
      <c r="B188" s="86" t="s">
        <v>837</v>
      </c>
      <c r="C188" s="86" t="s">
        <v>648</v>
      </c>
      <c r="D188" s="87" t="s">
        <v>568</v>
      </c>
      <c r="E188" s="88" t="s">
        <v>455</v>
      </c>
      <c r="F188" s="88" t="s">
        <v>438</v>
      </c>
      <c r="G188" s="89" t="s">
        <v>439</v>
      </c>
      <c r="H188" s="89" t="s">
        <v>439</v>
      </c>
      <c r="I188" s="86" t="s">
        <v>433</v>
      </c>
      <c r="J188" s="90" t="s">
        <v>440</v>
      </c>
    </row>
    <row r="189" spans="1:10" x14ac:dyDescent="0.25">
      <c r="A189" s="86" t="s">
        <v>838</v>
      </c>
      <c r="B189" s="86" t="s">
        <v>839</v>
      </c>
      <c r="C189" s="86" t="s">
        <v>648</v>
      </c>
      <c r="D189" s="87" t="s">
        <v>568</v>
      </c>
      <c r="E189" s="88" t="s">
        <v>455</v>
      </c>
      <c r="F189" s="88" t="s">
        <v>438</v>
      </c>
      <c r="G189" s="89" t="s">
        <v>439</v>
      </c>
      <c r="H189" s="89" t="s">
        <v>439</v>
      </c>
      <c r="I189" s="86" t="s">
        <v>433</v>
      </c>
      <c r="J189" s="90" t="s">
        <v>440</v>
      </c>
    </row>
    <row r="190" spans="1:10" x14ac:dyDescent="0.25">
      <c r="A190" s="86" t="s">
        <v>840</v>
      </c>
      <c r="B190" s="86" t="s">
        <v>841</v>
      </c>
      <c r="C190" s="86" t="s">
        <v>648</v>
      </c>
      <c r="D190" s="87" t="s">
        <v>568</v>
      </c>
      <c r="E190" s="88" t="s">
        <v>455</v>
      </c>
      <c r="F190" s="88" t="s">
        <v>438</v>
      </c>
      <c r="G190" s="89" t="s">
        <v>439</v>
      </c>
      <c r="H190" s="89" t="s">
        <v>439</v>
      </c>
      <c r="I190" s="86" t="s">
        <v>433</v>
      </c>
      <c r="J190" s="90" t="s">
        <v>440</v>
      </c>
    </row>
    <row r="191" spans="1:10" x14ac:dyDescent="0.25">
      <c r="A191" s="86" t="s">
        <v>842</v>
      </c>
      <c r="B191" s="86" t="s">
        <v>843</v>
      </c>
      <c r="C191" s="86" t="s">
        <v>648</v>
      </c>
      <c r="D191" s="87" t="s">
        <v>568</v>
      </c>
      <c r="E191" s="88" t="s">
        <v>455</v>
      </c>
      <c r="F191" s="88" t="s">
        <v>438</v>
      </c>
      <c r="G191" s="89" t="s">
        <v>439</v>
      </c>
      <c r="H191" s="89" t="s">
        <v>439</v>
      </c>
      <c r="I191" s="86" t="s">
        <v>433</v>
      </c>
      <c r="J191" s="90" t="s">
        <v>440</v>
      </c>
    </row>
    <row r="192" spans="1:10" x14ac:dyDescent="0.25">
      <c r="A192" s="86" t="s">
        <v>844</v>
      </c>
      <c r="B192" s="86" t="s">
        <v>845</v>
      </c>
      <c r="C192" s="86" t="s">
        <v>648</v>
      </c>
      <c r="D192" s="87" t="s">
        <v>568</v>
      </c>
      <c r="E192" s="88" t="s">
        <v>455</v>
      </c>
      <c r="F192" s="88" t="s">
        <v>438</v>
      </c>
      <c r="G192" s="89" t="s">
        <v>439</v>
      </c>
      <c r="H192" s="89" t="s">
        <v>439</v>
      </c>
      <c r="I192" s="86" t="s">
        <v>433</v>
      </c>
      <c r="J192" s="90" t="s">
        <v>440</v>
      </c>
    </row>
    <row r="193" spans="1:10" x14ac:dyDescent="0.25">
      <c r="A193" s="86" t="s">
        <v>846</v>
      </c>
      <c r="B193" s="86" t="s">
        <v>847</v>
      </c>
      <c r="C193" s="86" t="s">
        <v>648</v>
      </c>
      <c r="D193" s="87" t="s">
        <v>436</v>
      </c>
      <c r="E193" s="88" t="s">
        <v>615</v>
      </c>
      <c r="F193" s="88" t="s">
        <v>438</v>
      </c>
      <c r="G193" s="89" t="s">
        <v>439</v>
      </c>
      <c r="H193" s="89" t="s">
        <v>439</v>
      </c>
      <c r="I193" s="86" t="s">
        <v>433</v>
      </c>
      <c r="J193" s="90" t="s">
        <v>440</v>
      </c>
    </row>
    <row r="194" spans="1:10" x14ac:dyDescent="0.25">
      <c r="A194" s="86" t="s">
        <v>848</v>
      </c>
      <c r="B194" s="86" t="s">
        <v>849</v>
      </c>
      <c r="C194" s="86" t="s">
        <v>648</v>
      </c>
      <c r="D194" s="87" t="s">
        <v>436</v>
      </c>
      <c r="E194" s="88" t="s">
        <v>610</v>
      </c>
      <c r="F194" s="88" t="s">
        <v>438</v>
      </c>
      <c r="G194" s="89" t="s">
        <v>439</v>
      </c>
      <c r="H194" s="89" t="s">
        <v>439</v>
      </c>
      <c r="I194" s="86" t="s">
        <v>433</v>
      </c>
      <c r="J194" s="90" t="s">
        <v>440</v>
      </c>
    </row>
    <row r="195" spans="1:10" x14ac:dyDescent="0.25">
      <c r="A195" s="86" t="s">
        <v>850</v>
      </c>
      <c r="B195" s="86" t="s">
        <v>851</v>
      </c>
      <c r="C195" s="86" t="s">
        <v>648</v>
      </c>
      <c r="D195" s="87" t="s">
        <v>436</v>
      </c>
      <c r="E195" s="88" t="s">
        <v>561</v>
      </c>
      <c r="F195" s="88" t="s">
        <v>438</v>
      </c>
      <c r="G195" s="89" t="s">
        <v>439</v>
      </c>
      <c r="H195" s="89" t="s">
        <v>439</v>
      </c>
      <c r="I195" s="86" t="s">
        <v>433</v>
      </c>
      <c r="J195" s="90" t="s">
        <v>440</v>
      </c>
    </row>
    <row r="196" spans="1:10" x14ac:dyDescent="0.25">
      <c r="A196" s="86" t="s">
        <v>852</v>
      </c>
      <c r="B196" s="86" t="s">
        <v>853</v>
      </c>
      <c r="C196" s="86" t="s">
        <v>648</v>
      </c>
      <c r="D196" s="87" t="s">
        <v>436</v>
      </c>
      <c r="E196" s="88" t="s">
        <v>555</v>
      </c>
      <c r="F196" s="88" t="s">
        <v>438</v>
      </c>
      <c r="G196" s="89" t="s">
        <v>439</v>
      </c>
      <c r="H196" s="89" t="s">
        <v>439</v>
      </c>
      <c r="I196" s="86" t="s">
        <v>433</v>
      </c>
      <c r="J196" s="90" t="s">
        <v>440</v>
      </c>
    </row>
    <row r="197" spans="1:10" x14ac:dyDescent="0.25">
      <c r="A197" s="86" t="s">
        <v>854</v>
      </c>
      <c r="B197" s="86" t="s">
        <v>855</v>
      </c>
      <c r="C197" s="86" t="s">
        <v>648</v>
      </c>
      <c r="D197" s="87" t="s">
        <v>568</v>
      </c>
      <c r="E197" s="88" t="s">
        <v>654</v>
      </c>
      <c r="F197" s="88" t="s">
        <v>438</v>
      </c>
      <c r="G197" s="89" t="s">
        <v>439</v>
      </c>
      <c r="H197" s="89" t="s">
        <v>439</v>
      </c>
      <c r="I197" s="86" t="s">
        <v>433</v>
      </c>
      <c r="J197" s="90" t="s">
        <v>440</v>
      </c>
    </row>
    <row r="198" spans="1:10" x14ac:dyDescent="0.25">
      <c r="A198" s="86" t="s">
        <v>856</v>
      </c>
      <c r="B198" s="86" t="s">
        <v>416</v>
      </c>
      <c r="C198" s="86" t="s">
        <v>450</v>
      </c>
      <c r="D198" s="87" t="s">
        <v>436</v>
      </c>
      <c r="E198" s="88" t="s">
        <v>548</v>
      </c>
      <c r="F198" s="88" t="s">
        <v>438</v>
      </c>
      <c r="G198" s="89" t="s">
        <v>439</v>
      </c>
      <c r="H198" s="89" t="s">
        <v>439</v>
      </c>
      <c r="I198" s="86" t="s">
        <v>433</v>
      </c>
      <c r="J198" s="90" t="s">
        <v>440</v>
      </c>
    </row>
    <row r="199" spans="1:10" x14ac:dyDescent="0.25">
      <c r="A199" s="86" t="s">
        <v>857</v>
      </c>
      <c r="B199" s="86" t="s">
        <v>858</v>
      </c>
      <c r="C199" s="86" t="s">
        <v>435</v>
      </c>
      <c r="D199" s="87" t="s">
        <v>436</v>
      </c>
      <c r="E199" s="88" t="s">
        <v>438</v>
      </c>
      <c r="F199" s="88" t="s">
        <v>438</v>
      </c>
      <c r="G199" s="89" t="s">
        <v>439</v>
      </c>
      <c r="H199" s="89" t="s">
        <v>439</v>
      </c>
      <c r="I199" s="86" t="s">
        <v>433</v>
      </c>
      <c r="J199" s="90" t="s">
        <v>440</v>
      </c>
    </row>
    <row r="200" spans="1:10" x14ac:dyDescent="0.25">
      <c r="A200" s="86" t="s">
        <v>859</v>
      </c>
      <c r="B200" s="86" t="s">
        <v>265</v>
      </c>
      <c r="C200" s="86" t="s">
        <v>567</v>
      </c>
      <c r="D200" s="87" t="s">
        <v>436</v>
      </c>
      <c r="E200" s="88" t="s">
        <v>570</v>
      </c>
      <c r="F200" s="88" t="s">
        <v>438</v>
      </c>
      <c r="G200" s="89" t="s">
        <v>439</v>
      </c>
      <c r="H200" s="89" t="s">
        <v>439</v>
      </c>
      <c r="I200" s="86" t="s">
        <v>433</v>
      </c>
      <c r="J200" s="90" t="s">
        <v>440</v>
      </c>
    </row>
    <row r="201" spans="1:10" x14ac:dyDescent="0.25">
      <c r="A201" s="86" t="s">
        <v>860</v>
      </c>
      <c r="B201" s="86" t="s">
        <v>405</v>
      </c>
      <c r="C201" s="86" t="s">
        <v>596</v>
      </c>
      <c r="D201" s="87" t="s">
        <v>436</v>
      </c>
      <c r="E201" s="88" t="s">
        <v>455</v>
      </c>
      <c r="F201" s="88" t="s">
        <v>438</v>
      </c>
      <c r="G201" s="89" t="s">
        <v>439</v>
      </c>
      <c r="H201" s="89" t="s">
        <v>439</v>
      </c>
      <c r="I201" s="86" t="s">
        <v>433</v>
      </c>
      <c r="J201" s="90" t="s">
        <v>440</v>
      </c>
    </row>
    <row r="202" spans="1:10" x14ac:dyDescent="0.25">
      <c r="A202" s="86" t="s">
        <v>861</v>
      </c>
      <c r="B202" s="86" t="s">
        <v>375</v>
      </c>
      <c r="C202" s="86" t="s">
        <v>596</v>
      </c>
      <c r="D202" s="87" t="s">
        <v>436</v>
      </c>
      <c r="E202" s="88" t="s">
        <v>610</v>
      </c>
      <c r="F202" s="88" t="s">
        <v>438</v>
      </c>
      <c r="G202" s="89" t="s">
        <v>439</v>
      </c>
      <c r="H202" s="89" t="s">
        <v>439</v>
      </c>
      <c r="I202" s="86" t="s">
        <v>433</v>
      </c>
      <c r="J202" s="90" t="s">
        <v>440</v>
      </c>
    </row>
    <row r="203" spans="1:10" x14ac:dyDescent="0.25">
      <c r="A203" s="86" t="s">
        <v>862</v>
      </c>
      <c r="B203" s="86" t="s">
        <v>419</v>
      </c>
      <c r="C203" s="86" t="s">
        <v>863</v>
      </c>
      <c r="D203" s="87" t="s">
        <v>436</v>
      </c>
      <c r="E203" s="88" t="s">
        <v>610</v>
      </c>
      <c r="F203" s="88" t="s">
        <v>438</v>
      </c>
      <c r="G203" s="89" t="s">
        <v>439</v>
      </c>
      <c r="H203" s="89" t="s">
        <v>439</v>
      </c>
      <c r="I203" s="86" t="s">
        <v>433</v>
      </c>
      <c r="J203" s="90" t="s">
        <v>440</v>
      </c>
    </row>
    <row r="204" spans="1:10" x14ac:dyDescent="0.25">
      <c r="A204" s="86" t="s">
        <v>864</v>
      </c>
      <c r="B204" s="86" t="s">
        <v>421</v>
      </c>
      <c r="C204" s="86" t="s">
        <v>588</v>
      </c>
      <c r="D204" s="87" t="s">
        <v>436</v>
      </c>
      <c r="E204" s="88" t="s">
        <v>438</v>
      </c>
      <c r="F204" s="88" t="s">
        <v>438</v>
      </c>
      <c r="G204" s="89" t="s">
        <v>439</v>
      </c>
      <c r="H204" s="89" t="s">
        <v>439</v>
      </c>
      <c r="I204" s="86" t="s">
        <v>433</v>
      </c>
      <c r="J204" s="90" t="s">
        <v>440</v>
      </c>
    </row>
    <row r="205" spans="1:10" x14ac:dyDescent="0.25">
      <c r="A205" s="86" t="s">
        <v>865</v>
      </c>
      <c r="B205" s="86" t="s">
        <v>363</v>
      </c>
      <c r="C205" s="86" t="s">
        <v>563</v>
      </c>
      <c r="D205" s="87" t="s">
        <v>436</v>
      </c>
      <c r="E205" s="88" t="s">
        <v>610</v>
      </c>
      <c r="F205" s="88" t="s">
        <v>438</v>
      </c>
      <c r="G205" s="89" t="s">
        <v>439</v>
      </c>
      <c r="H205" s="89" t="s">
        <v>439</v>
      </c>
      <c r="I205" s="86" t="s">
        <v>433</v>
      </c>
      <c r="J205" s="90" t="s">
        <v>440</v>
      </c>
    </row>
    <row r="206" spans="1:10" x14ac:dyDescent="0.25">
      <c r="A206" s="86" t="s">
        <v>866</v>
      </c>
      <c r="B206" s="86" t="s">
        <v>357</v>
      </c>
      <c r="C206" s="86" t="s">
        <v>596</v>
      </c>
      <c r="D206" s="87" t="s">
        <v>433</v>
      </c>
      <c r="E206" s="88" t="s">
        <v>610</v>
      </c>
      <c r="F206" s="88" t="s">
        <v>438</v>
      </c>
      <c r="G206" s="89" t="s">
        <v>439</v>
      </c>
      <c r="H206" s="89" t="s">
        <v>439</v>
      </c>
      <c r="I206" s="86" t="s">
        <v>433</v>
      </c>
      <c r="J206" s="90" t="s">
        <v>440</v>
      </c>
    </row>
    <row r="207" spans="1:10" x14ac:dyDescent="0.25">
      <c r="A207" s="86" t="s">
        <v>867</v>
      </c>
      <c r="B207" s="86" t="s">
        <v>868</v>
      </c>
      <c r="C207" s="86" t="s">
        <v>450</v>
      </c>
      <c r="D207" s="87" t="s">
        <v>807</v>
      </c>
      <c r="E207" s="88" t="s">
        <v>869</v>
      </c>
      <c r="F207" s="88" t="s">
        <v>438</v>
      </c>
      <c r="G207" s="89" t="s">
        <v>439</v>
      </c>
      <c r="H207" s="89" t="s">
        <v>439</v>
      </c>
      <c r="I207" s="86" t="s">
        <v>433</v>
      </c>
      <c r="J207" s="90" t="s">
        <v>440</v>
      </c>
    </row>
    <row r="208" spans="1:10" x14ac:dyDescent="0.25">
      <c r="A208" s="86" t="s">
        <v>870</v>
      </c>
      <c r="B208" s="86" t="s">
        <v>871</v>
      </c>
      <c r="C208" s="86" t="s">
        <v>435</v>
      </c>
      <c r="D208" s="87" t="s">
        <v>436</v>
      </c>
      <c r="E208" s="88" t="s">
        <v>437</v>
      </c>
      <c r="F208" s="88" t="s">
        <v>438</v>
      </c>
      <c r="G208" s="89" t="s">
        <v>439</v>
      </c>
      <c r="H208" s="89" t="s">
        <v>439</v>
      </c>
      <c r="I208" s="86" t="s">
        <v>433</v>
      </c>
      <c r="J208" s="90" t="s">
        <v>440</v>
      </c>
    </row>
    <row r="209" spans="1:10" x14ac:dyDescent="0.25">
      <c r="A209" s="86" t="s">
        <v>872</v>
      </c>
      <c r="B209" s="86" t="s">
        <v>873</v>
      </c>
      <c r="C209" s="86" t="s">
        <v>640</v>
      </c>
      <c r="D209" s="87" t="s">
        <v>436</v>
      </c>
      <c r="E209" s="88" t="s">
        <v>874</v>
      </c>
      <c r="F209" s="88" t="s">
        <v>438</v>
      </c>
      <c r="G209" s="89" t="s">
        <v>439</v>
      </c>
      <c r="H209" s="89" t="s">
        <v>439</v>
      </c>
      <c r="I209" s="86" t="s">
        <v>433</v>
      </c>
      <c r="J209" s="90" t="s">
        <v>440</v>
      </c>
    </row>
    <row r="210" spans="1:10" x14ac:dyDescent="0.25">
      <c r="A210" s="86" t="s">
        <v>875</v>
      </c>
      <c r="B210" s="86" t="s">
        <v>876</v>
      </c>
      <c r="C210" s="86" t="s">
        <v>863</v>
      </c>
      <c r="D210" s="87" t="s">
        <v>436</v>
      </c>
      <c r="E210" s="88" t="s">
        <v>593</v>
      </c>
      <c r="F210" s="88" t="s">
        <v>438</v>
      </c>
      <c r="G210" s="89" t="s">
        <v>439</v>
      </c>
      <c r="H210" s="89" t="s">
        <v>439</v>
      </c>
      <c r="I210" s="86" t="s">
        <v>433</v>
      </c>
      <c r="J210" s="90" t="s">
        <v>440</v>
      </c>
    </row>
    <row r="211" spans="1:10" x14ac:dyDescent="0.25">
      <c r="A211" s="86" t="s">
        <v>877</v>
      </c>
      <c r="B211" s="86" t="s">
        <v>878</v>
      </c>
      <c r="C211" s="86" t="s">
        <v>863</v>
      </c>
      <c r="D211" s="87" t="s">
        <v>436</v>
      </c>
      <c r="E211" s="88" t="s">
        <v>593</v>
      </c>
      <c r="F211" s="88" t="s">
        <v>438</v>
      </c>
      <c r="G211" s="89" t="s">
        <v>439</v>
      </c>
      <c r="H211" s="89" t="s">
        <v>439</v>
      </c>
      <c r="I211" s="86" t="s">
        <v>433</v>
      </c>
      <c r="J211" s="90" t="s">
        <v>440</v>
      </c>
    </row>
    <row r="212" spans="1:10" x14ac:dyDescent="0.25">
      <c r="A212" s="86" t="s">
        <v>879</v>
      </c>
      <c r="B212" s="86" t="s">
        <v>880</v>
      </c>
      <c r="C212" s="86" t="s">
        <v>863</v>
      </c>
      <c r="D212" s="87" t="s">
        <v>436</v>
      </c>
      <c r="E212" s="88" t="s">
        <v>593</v>
      </c>
      <c r="F212" s="88" t="s">
        <v>438</v>
      </c>
      <c r="G212" s="89" t="s">
        <v>439</v>
      </c>
      <c r="H212" s="89" t="s">
        <v>439</v>
      </c>
      <c r="I212" s="86" t="s">
        <v>433</v>
      </c>
      <c r="J212" s="90" t="s">
        <v>440</v>
      </c>
    </row>
    <row r="213" spans="1:10" x14ac:dyDescent="0.25">
      <c r="A213" s="86" t="s">
        <v>881</v>
      </c>
      <c r="B213" s="86" t="s">
        <v>350</v>
      </c>
      <c r="C213" s="86" t="s">
        <v>435</v>
      </c>
      <c r="D213" s="87" t="s">
        <v>436</v>
      </c>
      <c r="E213" s="88" t="s">
        <v>654</v>
      </c>
      <c r="F213" s="88" t="s">
        <v>438</v>
      </c>
      <c r="G213" s="89" t="s">
        <v>439</v>
      </c>
      <c r="H213" s="89" t="s">
        <v>439</v>
      </c>
      <c r="I213" s="86" t="s">
        <v>433</v>
      </c>
      <c r="J213" s="90" t="s">
        <v>440</v>
      </c>
    </row>
    <row r="214" spans="1:10" x14ac:dyDescent="0.25">
      <c r="A214" s="86" t="s">
        <v>882</v>
      </c>
      <c r="B214" s="86" t="s">
        <v>349</v>
      </c>
      <c r="C214" s="86" t="s">
        <v>435</v>
      </c>
      <c r="D214" s="87" t="s">
        <v>436</v>
      </c>
      <c r="E214" s="88" t="s">
        <v>654</v>
      </c>
      <c r="F214" s="88" t="s">
        <v>438</v>
      </c>
      <c r="G214" s="89" t="s">
        <v>439</v>
      </c>
      <c r="H214" s="89" t="s">
        <v>439</v>
      </c>
      <c r="I214" s="86" t="s">
        <v>433</v>
      </c>
      <c r="J214" s="90" t="s">
        <v>440</v>
      </c>
    </row>
    <row r="215" spans="1:10" x14ac:dyDescent="0.25">
      <c r="A215" s="86" t="s">
        <v>883</v>
      </c>
      <c r="B215" s="86" t="s">
        <v>200</v>
      </c>
      <c r="C215" s="86" t="s">
        <v>435</v>
      </c>
      <c r="D215" s="87" t="s">
        <v>436</v>
      </c>
      <c r="E215" s="88" t="s">
        <v>654</v>
      </c>
      <c r="F215" s="88" t="s">
        <v>438</v>
      </c>
      <c r="G215" s="89" t="s">
        <v>439</v>
      </c>
      <c r="H215" s="89" t="s">
        <v>439</v>
      </c>
      <c r="I215" s="86" t="s">
        <v>433</v>
      </c>
      <c r="J215" s="90" t="s">
        <v>440</v>
      </c>
    </row>
    <row r="216" spans="1:10" x14ac:dyDescent="0.25">
      <c r="A216" s="86" t="s">
        <v>884</v>
      </c>
      <c r="B216" s="86" t="s">
        <v>885</v>
      </c>
      <c r="C216" s="86" t="s">
        <v>435</v>
      </c>
      <c r="D216" s="87" t="s">
        <v>589</v>
      </c>
      <c r="E216" s="88" t="s">
        <v>886</v>
      </c>
      <c r="F216" s="88" t="s">
        <v>438</v>
      </c>
      <c r="G216" s="89" t="s">
        <v>439</v>
      </c>
      <c r="H216" s="89" t="s">
        <v>439</v>
      </c>
      <c r="I216" s="86" t="s">
        <v>433</v>
      </c>
      <c r="J216" s="90" t="s">
        <v>440</v>
      </c>
    </row>
    <row r="217" spans="1:10" x14ac:dyDescent="0.25">
      <c r="A217" s="86" t="s">
        <v>887</v>
      </c>
      <c r="B217" s="86" t="s">
        <v>380</v>
      </c>
      <c r="C217" s="86" t="s">
        <v>888</v>
      </c>
      <c r="D217" s="87" t="s">
        <v>436</v>
      </c>
      <c r="E217" s="88" t="s">
        <v>641</v>
      </c>
      <c r="F217" s="88" t="s">
        <v>438</v>
      </c>
      <c r="G217" s="89" t="s">
        <v>439</v>
      </c>
      <c r="H217" s="89" t="s">
        <v>439</v>
      </c>
      <c r="I217" s="86" t="s">
        <v>889</v>
      </c>
      <c r="J217" s="90" t="s">
        <v>440</v>
      </c>
    </row>
    <row r="218" spans="1:10" x14ac:dyDescent="0.25">
      <c r="A218" s="86" t="s">
        <v>890</v>
      </c>
      <c r="B218" s="86" t="s">
        <v>891</v>
      </c>
      <c r="C218" s="86" t="s">
        <v>888</v>
      </c>
      <c r="D218" s="87" t="s">
        <v>436</v>
      </c>
      <c r="E218" s="88" t="s">
        <v>892</v>
      </c>
      <c r="F218" s="88" t="s">
        <v>438</v>
      </c>
      <c r="G218" s="89" t="s">
        <v>439</v>
      </c>
      <c r="H218" s="89" t="s">
        <v>439</v>
      </c>
      <c r="I218" s="86" t="s">
        <v>889</v>
      </c>
      <c r="J218" s="90" t="s">
        <v>440</v>
      </c>
    </row>
    <row r="219" spans="1:10" x14ac:dyDescent="0.25">
      <c r="A219" s="86" t="s">
        <v>893</v>
      </c>
      <c r="B219" s="86" t="s">
        <v>894</v>
      </c>
      <c r="C219" s="86" t="s">
        <v>435</v>
      </c>
      <c r="D219" s="87" t="s">
        <v>436</v>
      </c>
      <c r="E219" s="88" t="s">
        <v>437</v>
      </c>
      <c r="F219" s="88" t="s">
        <v>438</v>
      </c>
      <c r="G219" s="89" t="s">
        <v>439</v>
      </c>
      <c r="H219" s="89" t="s">
        <v>439</v>
      </c>
      <c r="I219" s="86" t="s">
        <v>433</v>
      </c>
      <c r="J219" s="90" t="s">
        <v>440</v>
      </c>
    </row>
    <row r="220" spans="1:10" x14ac:dyDescent="0.25">
      <c r="A220" s="86" t="s">
        <v>895</v>
      </c>
      <c r="B220" s="86" t="s">
        <v>239</v>
      </c>
      <c r="C220" s="86" t="s">
        <v>435</v>
      </c>
      <c r="D220" s="87" t="s">
        <v>436</v>
      </c>
      <c r="E220" s="88" t="s">
        <v>555</v>
      </c>
      <c r="F220" s="88" t="s">
        <v>438</v>
      </c>
      <c r="G220" s="89" t="s">
        <v>439</v>
      </c>
      <c r="H220" s="89" t="s">
        <v>439</v>
      </c>
      <c r="I220" s="86" t="s">
        <v>433</v>
      </c>
      <c r="J220" s="90" t="s">
        <v>440</v>
      </c>
    </row>
    <row r="221" spans="1:10" x14ac:dyDescent="0.25">
      <c r="A221" s="86" t="s">
        <v>896</v>
      </c>
      <c r="B221" s="86" t="s">
        <v>897</v>
      </c>
      <c r="C221" s="86" t="s">
        <v>563</v>
      </c>
      <c r="D221" s="87" t="s">
        <v>436</v>
      </c>
      <c r="E221" s="88" t="s">
        <v>570</v>
      </c>
      <c r="F221" s="88" t="s">
        <v>438</v>
      </c>
      <c r="G221" s="89" t="s">
        <v>439</v>
      </c>
      <c r="H221" s="89" t="s">
        <v>439</v>
      </c>
      <c r="I221" s="86" t="s">
        <v>433</v>
      </c>
      <c r="J221" s="90" t="s">
        <v>440</v>
      </c>
    </row>
    <row r="222" spans="1:10" x14ac:dyDescent="0.25">
      <c r="A222" s="86" t="s">
        <v>898</v>
      </c>
      <c r="B222" s="86" t="s">
        <v>698</v>
      </c>
      <c r="C222" s="86" t="s">
        <v>554</v>
      </c>
      <c r="D222" s="87" t="s">
        <v>608</v>
      </c>
      <c r="E222" s="88" t="s">
        <v>438</v>
      </c>
      <c r="F222" s="88" t="s">
        <v>438</v>
      </c>
      <c r="G222" s="89" t="s">
        <v>439</v>
      </c>
      <c r="H222" s="89" t="s">
        <v>439</v>
      </c>
      <c r="I222" s="86" t="s">
        <v>433</v>
      </c>
      <c r="J222" s="90" t="s">
        <v>440</v>
      </c>
    </row>
    <row r="223" spans="1:10" x14ac:dyDescent="0.25">
      <c r="A223" s="86" t="s">
        <v>899</v>
      </c>
      <c r="B223" s="86" t="s">
        <v>900</v>
      </c>
      <c r="C223" s="86" t="s">
        <v>596</v>
      </c>
      <c r="D223" s="87" t="s">
        <v>436</v>
      </c>
      <c r="E223" s="88" t="s">
        <v>561</v>
      </c>
      <c r="F223" s="88" t="s">
        <v>438</v>
      </c>
      <c r="G223" s="89" t="s">
        <v>439</v>
      </c>
      <c r="H223" s="89" t="s">
        <v>439</v>
      </c>
      <c r="I223" s="86" t="s">
        <v>901</v>
      </c>
      <c r="J223" s="90" t="s">
        <v>440</v>
      </c>
    </row>
    <row r="224" spans="1:10" x14ac:dyDescent="0.25">
      <c r="A224" s="86" t="s">
        <v>902</v>
      </c>
      <c r="B224" s="86" t="s">
        <v>903</v>
      </c>
      <c r="C224" s="86" t="s">
        <v>450</v>
      </c>
      <c r="D224" s="87" t="s">
        <v>807</v>
      </c>
      <c r="E224" s="88" t="s">
        <v>561</v>
      </c>
      <c r="F224" s="88" t="s">
        <v>438</v>
      </c>
      <c r="G224" s="89" t="s">
        <v>439</v>
      </c>
      <c r="H224" s="89" t="s">
        <v>439</v>
      </c>
      <c r="I224" s="86" t="s">
        <v>433</v>
      </c>
      <c r="J224" s="90" t="s">
        <v>440</v>
      </c>
    </row>
    <row r="225" spans="1:10" x14ac:dyDescent="0.25">
      <c r="A225" s="86" t="s">
        <v>904</v>
      </c>
      <c r="B225" s="86" t="s">
        <v>376</v>
      </c>
      <c r="C225" s="86" t="s">
        <v>888</v>
      </c>
      <c r="D225" s="87" t="s">
        <v>436</v>
      </c>
      <c r="E225" s="88" t="s">
        <v>615</v>
      </c>
      <c r="F225" s="88" t="s">
        <v>438</v>
      </c>
      <c r="G225" s="89" t="s">
        <v>439</v>
      </c>
      <c r="H225" s="89" t="s">
        <v>439</v>
      </c>
      <c r="I225" s="86" t="s">
        <v>889</v>
      </c>
      <c r="J225" s="90" t="s">
        <v>440</v>
      </c>
    </row>
    <row r="226" spans="1:10" x14ac:dyDescent="0.25">
      <c r="A226" s="86" t="s">
        <v>905</v>
      </c>
      <c r="B226" s="86" t="s">
        <v>270</v>
      </c>
      <c r="C226" s="86" t="s">
        <v>567</v>
      </c>
      <c r="D226" s="87" t="s">
        <v>568</v>
      </c>
      <c r="E226" s="88" t="s">
        <v>654</v>
      </c>
      <c r="F226" s="88" t="s">
        <v>438</v>
      </c>
      <c r="G226" s="89" t="s">
        <v>439</v>
      </c>
      <c r="H226" s="89" t="s">
        <v>439</v>
      </c>
      <c r="I226" s="86" t="s">
        <v>433</v>
      </c>
      <c r="J226" s="90" t="s">
        <v>440</v>
      </c>
    </row>
    <row r="227" spans="1:10" x14ac:dyDescent="0.25">
      <c r="A227" s="86" t="s">
        <v>906</v>
      </c>
      <c r="B227" s="86" t="s">
        <v>267</v>
      </c>
      <c r="C227" s="86" t="s">
        <v>567</v>
      </c>
      <c r="D227" s="87" t="s">
        <v>436</v>
      </c>
      <c r="E227" s="88" t="s">
        <v>874</v>
      </c>
      <c r="F227" s="88" t="s">
        <v>438</v>
      </c>
      <c r="G227" s="89" t="s">
        <v>439</v>
      </c>
      <c r="H227" s="89" t="s">
        <v>439</v>
      </c>
      <c r="I227" s="86" t="s">
        <v>433</v>
      </c>
      <c r="J227" s="90" t="s">
        <v>440</v>
      </c>
    </row>
    <row r="228" spans="1:10" x14ac:dyDescent="0.25">
      <c r="A228" s="86" t="s">
        <v>907</v>
      </c>
      <c r="B228" s="86" t="s">
        <v>908</v>
      </c>
      <c r="C228" s="86" t="s">
        <v>863</v>
      </c>
      <c r="D228" s="87" t="s">
        <v>568</v>
      </c>
      <c r="E228" s="88" t="s">
        <v>610</v>
      </c>
      <c r="F228" s="88" t="s">
        <v>438</v>
      </c>
      <c r="G228" s="89" t="s">
        <v>439</v>
      </c>
      <c r="H228" s="89" t="s">
        <v>439</v>
      </c>
      <c r="I228" s="86" t="s">
        <v>433</v>
      </c>
      <c r="J228" s="90" t="s">
        <v>440</v>
      </c>
    </row>
    <row r="229" spans="1:10" x14ac:dyDescent="0.25">
      <c r="A229" s="86" t="s">
        <v>909</v>
      </c>
      <c r="B229" s="86" t="s">
        <v>910</v>
      </c>
      <c r="C229" s="86" t="s">
        <v>863</v>
      </c>
      <c r="D229" s="87" t="s">
        <v>568</v>
      </c>
      <c r="E229" s="88" t="s">
        <v>610</v>
      </c>
      <c r="F229" s="88" t="s">
        <v>438</v>
      </c>
      <c r="G229" s="89" t="s">
        <v>439</v>
      </c>
      <c r="H229" s="89" t="s">
        <v>439</v>
      </c>
      <c r="I229" s="86" t="s">
        <v>433</v>
      </c>
      <c r="J229" s="90" t="s">
        <v>440</v>
      </c>
    </row>
    <row r="230" spans="1:10" x14ac:dyDescent="0.25">
      <c r="A230" s="86" t="s">
        <v>911</v>
      </c>
      <c r="B230" s="86" t="s">
        <v>912</v>
      </c>
      <c r="C230" s="86" t="s">
        <v>863</v>
      </c>
      <c r="D230" s="87" t="s">
        <v>568</v>
      </c>
      <c r="E230" s="88" t="s">
        <v>610</v>
      </c>
      <c r="F230" s="88" t="s">
        <v>438</v>
      </c>
      <c r="G230" s="89" t="s">
        <v>439</v>
      </c>
      <c r="H230" s="89" t="s">
        <v>439</v>
      </c>
      <c r="I230" s="86" t="s">
        <v>433</v>
      </c>
      <c r="J230" s="90" t="s">
        <v>440</v>
      </c>
    </row>
    <row r="231" spans="1:10" x14ac:dyDescent="0.25">
      <c r="A231" s="86" t="s">
        <v>913</v>
      </c>
      <c r="B231" s="86" t="s">
        <v>420</v>
      </c>
      <c r="C231" s="86" t="s">
        <v>588</v>
      </c>
      <c r="D231" s="87" t="s">
        <v>568</v>
      </c>
      <c r="E231" s="88" t="s">
        <v>610</v>
      </c>
      <c r="F231" s="88" t="s">
        <v>438</v>
      </c>
      <c r="G231" s="89" t="s">
        <v>439</v>
      </c>
      <c r="H231" s="89" t="s">
        <v>439</v>
      </c>
      <c r="I231" s="86" t="s">
        <v>433</v>
      </c>
      <c r="J231" s="90" t="s">
        <v>440</v>
      </c>
    </row>
    <row r="232" spans="1:10" x14ac:dyDescent="0.25">
      <c r="A232" s="86" t="s">
        <v>914</v>
      </c>
      <c r="B232" s="86" t="s">
        <v>282</v>
      </c>
      <c r="C232" s="86" t="s">
        <v>915</v>
      </c>
      <c r="D232" s="87" t="s">
        <v>436</v>
      </c>
      <c r="E232" s="88" t="s">
        <v>555</v>
      </c>
      <c r="F232" s="88" t="s">
        <v>438</v>
      </c>
      <c r="G232" s="89" t="s">
        <v>439</v>
      </c>
      <c r="H232" s="89" t="s">
        <v>439</v>
      </c>
      <c r="I232" s="86" t="s">
        <v>433</v>
      </c>
      <c r="J232" s="90" t="s">
        <v>440</v>
      </c>
    </row>
    <row r="233" spans="1:10" x14ac:dyDescent="0.25">
      <c r="A233" s="86" t="s">
        <v>916</v>
      </c>
      <c r="B233" s="86" t="s">
        <v>917</v>
      </c>
      <c r="C233" s="86" t="s">
        <v>596</v>
      </c>
      <c r="D233" s="87" t="s">
        <v>436</v>
      </c>
      <c r="E233" s="88" t="s">
        <v>615</v>
      </c>
      <c r="F233" s="88" t="s">
        <v>438</v>
      </c>
      <c r="G233" s="89" t="s">
        <v>439</v>
      </c>
      <c r="H233" s="89" t="s">
        <v>439</v>
      </c>
      <c r="I233" s="86" t="s">
        <v>433</v>
      </c>
      <c r="J233" s="90" t="s">
        <v>440</v>
      </c>
    </row>
    <row r="234" spans="1:10" x14ac:dyDescent="0.25">
      <c r="A234" s="86" t="s">
        <v>918</v>
      </c>
      <c r="B234" s="86" t="s">
        <v>919</v>
      </c>
      <c r="C234" s="86" t="s">
        <v>596</v>
      </c>
      <c r="D234" s="87" t="s">
        <v>436</v>
      </c>
      <c r="E234" s="88" t="s">
        <v>437</v>
      </c>
      <c r="F234" s="88" t="s">
        <v>438</v>
      </c>
      <c r="G234" s="89" t="s">
        <v>439</v>
      </c>
      <c r="H234" s="89" t="s">
        <v>439</v>
      </c>
      <c r="I234" s="86" t="s">
        <v>433</v>
      </c>
      <c r="J234" s="90" t="s">
        <v>440</v>
      </c>
    </row>
    <row r="235" spans="1:10" x14ac:dyDescent="0.25">
      <c r="A235" s="86" t="s">
        <v>920</v>
      </c>
      <c r="B235" s="86" t="s">
        <v>318</v>
      </c>
      <c r="C235" s="86" t="s">
        <v>596</v>
      </c>
      <c r="D235" s="87" t="s">
        <v>436</v>
      </c>
      <c r="E235" s="88" t="s">
        <v>437</v>
      </c>
      <c r="F235" s="88" t="s">
        <v>438</v>
      </c>
      <c r="G235" s="89" t="s">
        <v>439</v>
      </c>
      <c r="H235" s="89" t="s">
        <v>439</v>
      </c>
      <c r="I235" s="86" t="s">
        <v>433</v>
      </c>
      <c r="J235" s="90" t="s">
        <v>440</v>
      </c>
    </row>
    <row r="236" spans="1:10" x14ac:dyDescent="0.25">
      <c r="A236" s="86" t="s">
        <v>921</v>
      </c>
      <c r="B236" s="86" t="s">
        <v>922</v>
      </c>
      <c r="C236" s="86" t="s">
        <v>563</v>
      </c>
      <c r="D236" s="87" t="s">
        <v>436</v>
      </c>
      <c r="E236" s="88" t="s">
        <v>555</v>
      </c>
      <c r="F236" s="88" t="s">
        <v>438</v>
      </c>
      <c r="G236" s="89" t="s">
        <v>439</v>
      </c>
      <c r="H236" s="89" t="s">
        <v>439</v>
      </c>
      <c r="I236" s="86" t="s">
        <v>433</v>
      </c>
      <c r="J236" s="90" t="s">
        <v>591</v>
      </c>
    </row>
    <row r="237" spans="1:10" x14ac:dyDescent="0.25">
      <c r="A237" s="86" t="s">
        <v>923</v>
      </c>
      <c r="B237" s="86" t="s">
        <v>924</v>
      </c>
      <c r="C237" s="86" t="s">
        <v>554</v>
      </c>
      <c r="D237" s="87" t="s">
        <v>608</v>
      </c>
      <c r="E237" s="88" t="s">
        <v>561</v>
      </c>
      <c r="F237" s="88" t="s">
        <v>438</v>
      </c>
      <c r="G237" s="89" t="s">
        <v>439</v>
      </c>
      <c r="H237" s="89" t="s">
        <v>439</v>
      </c>
      <c r="I237" s="86" t="s">
        <v>433</v>
      </c>
      <c r="J237" s="90" t="s">
        <v>440</v>
      </c>
    </row>
    <row r="238" spans="1:10" x14ac:dyDescent="0.25">
      <c r="A238" s="86" t="s">
        <v>925</v>
      </c>
      <c r="B238" s="86" t="s">
        <v>926</v>
      </c>
      <c r="C238" s="86" t="s">
        <v>640</v>
      </c>
      <c r="D238" s="87" t="s">
        <v>436</v>
      </c>
      <c r="E238" s="88" t="s">
        <v>575</v>
      </c>
      <c r="F238" s="88" t="s">
        <v>438</v>
      </c>
      <c r="G238" s="89" t="s">
        <v>439</v>
      </c>
      <c r="H238" s="89" t="s">
        <v>439</v>
      </c>
      <c r="I238" s="86" t="s">
        <v>433</v>
      </c>
      <c r="J238" s="90" t="s">
        <v>440</v>
      </c>
    </row>
    <row r="239" spans="1:10" x14ac:dyDescent="0.25">
      <c r="A239" s="86" t="s">
        <v>927</v>
      </c>
      <c r="B239" s="86" t="s">
        <v>928</v>
      </c>
      <c r="C239" s="86" t="s">
        <v>596</v>
      </c>
      <c r="D239" s="87" t="s">
        <v>620</v>
      </c>
      <c r="E239" s="88" t="s">
        <v>629</v>
      </c>
      <c r="F239" s="88" t="s">
        <v>438</v>
      </c>
      <c r="G239" s="89" t="s">
        <v>439</v>
      </c>
      <c r="H239" s="89" t="s">
        <v>439</v>
      </c>
      <c r="I239" s="86" t="s">
        <v>433</v>
      </c>
      <c r="J239" s="90" t="s">
        <v>440</v>
      </c>
    </row>
    <row r="240" spans="1:10" x14ac:dyDescent="0.25">
      <c r="A240" s="86" t="s">
        <v>929</v>
      </c>
      <c r="B240" s="86" t="s">
        <v>930</v>
      </c>
      <c r="C240" s="86" t="s">
        <v>596</v>
      </c>
      <c r="D240" s="87" t="s">
        <v>436</v>
      </c>
      <c r="E240" s="88" t="s">
        <v>437</v>
      </c>
      <c r="F240" s="88" t="s">
        <v>438</v>
      </c>
      <c r="G240" s="89" t="s">
        <v>439</v>
      </c>
      <c r="H240" s="89" t="s">
        <v>439</v>
      </c>
      <c r="I240" s="86" t="s">
        <v>433</v>
      </c>
      <c r="J240" s="90" t="s">
        <v>440</v>
      </c>
    </row>
    <row r="241" spans="1:10" x14ac:dyDescent="0.25">
      <c r="A241" s="86" t="s">
        <v>931</v>
      </c>
      <c r="B241" s="86" t="s">
        <v>932</v>
      </c>
      <c r="C241" s="86" t="s">
        <v>563</v>
      </c>
      <c r="D241" s="87" t="s">
        <v>568</v>
      </c>
      <c r="E241" s="88" t="s">
        <v>629</v>
      </c>
      <c r="F241" s="88" t="s">
        <v>438</v>
      </c>
      <c r="G241" s="89" t="s">
        <v>439</v>
      </c>
      <c r="H241" s="89" t="s">
        <v>439</v>
      </c>
      <c r="I241" s="86" t="s">
        <v>433</v>
      </c>
      <c r="J241" s="90" t="s">
        <v>440</v>
      </c>
    </row>
    <row r="242" spans="1:10" x14ac:dyDescent="0.25">
      <c r="A242" s="86" t="s">
        <v>933</v>
      </c>
      <c r="B242" s="86" t="s">
        <v>286</v>
      </c>
      <c r="C242" s="86" t="s">
        <v>435</v>
      </c>
      <c r="D242" s="87" t="s">
        <v>443</v>
      </c>
      <c r="E242" s="88" t="s">
        <v>573</v>
      </c>
      <c r="F242" s="88" t="s">
        <v>438</v>
      </c>
      <c r="G242" s="89" t="s">
        <v>439</v>
      </c>
      <c r="H242" s="89" t="s">
        <v>439</v>
      </c>
      <c r="I242" s="86" t="s">
        <v>433</v>
      </c>
      <c r="J242" s="90" t="s">
        <v>440</v>
      </c>
    </row>
    <row r="243" spans="1:10" x14ac:dyDescent="0.25">
      <c r="A243" s="86" t="s">
        <v>934</v>
      </c>
      <c r="B243" s="86" t="s">
        <v>285</v>
      </c>
      <c r="C243" s="86" t="s">
        <v>435</v>
      </c>
      <c r="D243" s="87" t="s">
        <v>443</v>
      </c>
      <c r="E243" s="88" t="s">
        <v>654</v>
      </c>
      <c r="F243" s="88" t="s">
        <v>438</v>
      </c>
      <c r="G243" s="89" t="s">
        <v>439</v>
      </c>
      <c r="H243" s="89" t="s">
        <v>439</v>
      </c>
      <c r="I243" s="86" t="s">
        <v>433</v>
      </c>
      <c r="J243" s="90" t="s">
        <v>440</v>
      </c>
    </row>
    <row r="244" spans="1:10" x14ac:dyDescent="0.25">
      <c r="A244" s="86" t="s">
        <v>935</v>
      </c>
      <c r="B244" s="86" t="s">
        <v>936</v>
      </c>
      <c r="C244" s="86" t="s">
        <v>435</v>
      </c>
      <c r="D244" s="87" t="s">
        <v>568</v>
      </c>
      <c r="E244" s="88" t="s">
        <v>629</v>
      </c>
      <c r="F244" s="88" t="s">
        <v>438</v>
      </c>
      <c r="G244" s="89" t="s">
        <v>439</v>
      </c>
      <c r="H244" s="89" t="s">
        <v>439</v>
      </c>
      <c r="I244" s="86" t="s">
        <v>433</v>
      </c>
      <c r="J244" s="90" t="s">
        <v>440</v>
      </c>
    </row>
    <row r="245" spans="1:10" x14ac:dyDescent="0.25">
      <c r="A245" s="86" t="s">
        <v>937</v>
      </c>
      <c r="B245" s="86" t="s">
        <v>938</v>
      </c>
      <c r="C245" s="86" t="s">
        <v>640</v>
      </c>
      <c r="D245" s="87" t="s">
        <v>436</v>
      </c>
      <c r="E245" s="88" t="s">
        <v>575</v>
      </c>
      <c r="F245" s="88" t="s">
        <v>438</v>
      </c>
      <c r="G245" s="89" t="s">
        <v>439</v>
      </c>
      <c r="H245" s="89" t="s">
        <v>439</v>
      </c>
      <c r="I245" s="86" t="s">
        <v>433</v>
      </c>
      <c r="J245" s="90" t="s">
        <v>440</v>
      </c>
    </row>
    <row r="246" spans="1:10" x14ac:dyDescent="0.25">
      <c r="A246" s="86" t="s">
        <v>939</v>
      </c>
      <c r="B246" s="86" t="s">
        <v>940</v>
      </c>
      <c r="C246" s="86" t="s">
        <v>450</v>
      </c>
      <c r="D246" s="87" t="s">
        <v>451</v>
      </c>
      <c r="E246" s="88" t="s">
        <v>748</v>
      </c>
      <c r="F246" s="88" t="s">
        <v>438</v>
      </c>
      <c r="G246" s="89" t="s">
        <v>439</v>
      </c>
      <c r="H246" s="89" t="s">
        <v>439</v>
      </c>
      <c r="I246" s="86" t="s">
        <v>433</v>
      </c>
      <c r="J246" s="90" t="s">
        <v>440</v>
      </c>
    </row>
    <row r="247" spans="1:10" x14ac:dyDescent="0.25">
      <c r="A247" s="86" t="s">
        <v>941</v>
      </c>
      <c r="B247" s="86" t="s">
        <v>942</v>
      </c>
      <c r="C247" s="86" t="s">
        <v>435</v>
      </c>
      <c r="D247" s="87" t="s">
        <v>436</v>
      </c>
      <c r="E247" s="88" t="s">
        <v>748</v>
      </c>
      <c r="F247" s="88" t="s">
        <v>438</v>
      </c>
      <c r="G247" s="89" t="s">
        <v>439</v>
      </c>
      <c r="H247" s="89" t="s">
        <v>439</v>
      </c>
      <c r="I247" s="86" t="s">
        <v>433</v>
      </c>
      <c r="J247" s="90" t="s">
        <v>440</v>
      </c>
    </row>
    <row r="248" spans="1:10" x14ac:dyDescent="0.25">
      <c r="A248" s="86" t="s">
        <v>943</v>
      </c>
      <c r="B248" s="86" t="s">
        <v>326</v>
      </c>
      <c r="C248" s="86" t="s">
        <v>944</v>
      </c>
      <c r="D248" s="87" t="s">
        <v>436</v>
      </c>
      <c r="E248" s="88" t="s">
        <v>874</v>
      </c>
      <c r="F248" s="88" t="s">
        <v>438</v>
      </c>
      <c r="G248" s="89" t="s">
        <v>439</v>
      </c>
      <c r="H248" s="89" t="s">
        <v>439</v>
      </c>
      <c r="I248" s="86" t="s">
        <v>433</v>
      </c>
      <c r="J248" s="90" t="s">
        <v>440</v>
      </c>
    </row>
    <row r="249" spans="1:10" x14ac:dyDescent="0.25">
      <c r="A249" s="86" t="s">
        <v>945</v>
      </c>
      <c r="B249" s="86" t="s">
        <v>700</v>
      </c>
      <c r="C249" s="86" t="s">
        <v>450</v>
      </c>
      <c r="D249" s="87" t="s">
        <v>807</v>
      </c>
      <c r="E249" s="88" t="s">
        <v>748</v>
      </c>
      <c r="F249" s="88" t="s">
        <v>438</v>
      </c>
      <c r="G249" s="89" t="s">
        <v>439</v>
      </c>
      <c r="H249" s="89" t="s">
        <v>439</v>
      </c>
      <c r="I249" s="86" t="s">
        <v>433</v>
      </c>
      <c r="J249" s="90" t="s">
        <v>440</v>
      </c>
    </row>
    <row r="250" spans="1:10" x14ac:dyDescent="0.25">
      <c r="A250" s="86" t="s">
        <v>946</v>
      </c>
      <c r="B250" s="86" t="s">
        <v>409</v>
      </c>
      <c r="C250" s="86" t="s">
        <v>915</v>
      </c>
      <c r="D250" s="87" t="s">
        <v>568</v>
      </c>
      <c r="E250" s="88" t="s">
        <v>610</v>
      </c>
      <c r="F250" s="88" t="s">
        <v>438</v>
      </c>
      <c r="G250" s="89" t="s">
        <v>439</v>
      </c>
      <c r="H250" s="89" t="s">
        <v>439</v>
      </c>
      <c r="I250" s="86" t="s">
        <v>433</v>
      </c>
      <c r="J250" s="90" t="s">
        <v>440</v>
      </c>
    </row>
    <row r="251" spans="1:10" x14ac:dyDescent="0.25">
      <c r="A251" s="86" t="s">
        <v>947</v>
      </c>
      <c r="B251" s="86" t="s">
        <v>253</v>
      </c>
      <c r="C251" s="86" t="s">
        <v>596</v>
      </c>
      <c r="D251" s="87" t="s">
        <v>436</v>
      </c>
      <c r="E251" s="88" t="s">
        <v>555</v>
      </c>
      <c r="F251" s="88" t="s">
        <v>438</v>
      </c>
      <c r="G251" s="89" t="s">
        <v>439</v>
      </c>
      <c r="H251" s="89" t="s">
        <v>439</v>
      </c>
      <c r="I251" s="86" t="s">
        <v>433</v>
      </c>
      <c r="J251" s="90" t="s">
        <v>440</v>
      </c>
    </row>
    <row r="252" spans="1:10" x14ac:dyDescent="0.25">
      <c r="A252" s="86" t="s">
        <v>948</v>
      </c>
      <c r="B252" s="86" t="s">
        <v>790</v>
      </c>
      <c r="C252" s="86" t="s">
        <v>554</v>
      </c>
      <c r="D252" s="87" t="s">
        <v>620</v>
      </c>
      <c r="E252" s="88" t="s">
        <v>455</v>
      </c>
      <c r="F252" s="88" t="s">
        <v>438</v>
      </c>
      <c r="G252" s="89" t="s">
        <v>439</v>
      </c>
      <c r="H252" s="89" t="s">
        <v>439</v>
      </c>
      <c r="I252" s="86" t="s">
        <v>433</v>
      </c>
      <c r="J252" s="90" t="s">
        <v>440</v>
      </c>
    </row>
    <row r="253" spans="1:10" x14ac:dyDescent="0.25">
      <c r="A253" s="86" t="s">
        <v>949</v>
      </c>
      <c r="B253" s="86" t="s">
        <v>292</v>
      </c>
      <c r="C253" s="86" t="s">
        <v>588</v>
      </c>
      <c r="D253" s="87" t="s">
        <v>436</v>
      </c>
      <c r="E253" s="88" t="s">
        <v>561</v>
      </c>
      <c r="F253" s="88" t="s">
        <v>438</v>
      </c>
      <c r="G253" s="89" t="s">
        <v>439</v>
      </c>
      <c r="H253" s="89" t="s">
        <v>439</v>
      </c>
      <c r="I253" s="86" t="s">
        <v>433</v>
      </c>
      <c r="J253" s="90" t="s">
        <v>440</v>
      </c>
    </row>
    <row r="254" spans="1:10" x14ac:dyDescent="0.25">
      <c r="A254" s="86" t="s">
        <v>950</v>
      </c>
      <c r="B254" s="86" t="s">
        <v>374</v>
      </c>
      <c r="C254" s="86" t="s">
        <v>554</v>
      </c>
      <c r="D254" s="87" t="s">
        <v>620</v>
      </c>
      <c r="E254" s="88" t="s">
        <v>575</v>
      </c>
      <c r="F254" s="88" t="s">
        <v>438</v>
      </c>
      <c r="G254" s="89" t="s">
        <v>439</v>
      </c>
      <c r="H254" s="89" t="s">
        <v>439</v>
      </c>
      <c r="I254" s="86" t="s">
        <v>433</v>
      </c>
      <c r="J254" s="90" t="s">
        <v>440</v>
      </c>
    </row>
    <row r="255" spans="1:10" x14ac:dyDescent="0.25">
      <c r="A255" s="86" t="s">
        <v>951</v>
      </c>
      <c r="B255" s="86" t="s">
        <v>952</v>
      </c>
      <c r="C255" s="86" t="s">
        <v>588</v>
      </c>
      <c r="D255" s="87" t="s">
        <v>436</v>
      </c>
      <c r="E255" s="88" t="s">
        <v>561</v>
      </c>
      <c r="F255" s="88" t="s">
        <v>437</v>
      </c>
      <c r="G255" s="89" t="s">
        <v>439</v>
      </c>
      <c r="H255" s="89" t="s">
        <v>439</v>
      </c>
      <c r="I255" s="86" t="s">
        <v>433</v>
      </c>
      <c r="J255" s="90" t="s">
        <v>591</v>
      </c>
    </row>
    <row r="256" spans="1:10" x14ac:dyDescent="0.25">
      <c r="A256" s="86" t="s">
        <v>953</v>
      </c>
      <c r="B256" s="86" t="s">
        <v>290</v>
      </c>
      <c r="C256" s="86" t="s">
        <v>588</v>
      </c>
      <c r="D256" s="87" t="s">
        <v>436</v>
      </c>
      <c r="E256" s="88" t="s">
        <v>561</v>
      </c>
      <c r="F256" s="88" t="s">
        <v>437</v>
      </c>
      <c r="G256" s="89" t="s">
        <v>439</v>
      </c>
      <c r="H256" s="89" t="s">
        <v>439</v>
      </c>
      <c r="I256" s="86" t="s">
        <v>433</v>
      </c>
      <c r="J256" s="90" t="s">
        <v>440</v>
      </c>
    </row>
    <row r="257" spans="1:10" x14ac:dyDescent="0.25">
      <c r="A257" s="86" t="s">
        <v>954</v>
      </c>
      <c r="B257" s="86" t="s">
        <v>315</v>
      </c>
      <c r="C257" s="86" t="s">
        <v>588</v>
      </c>
      <c r="D257" s="87" t="s">
        <v>436</v>
      </c>
      <c r="E257" s="88" t="s">
        <v>561</v>
      </c>
      <c r="F257" s="88" t="s">
        <v>438</v>
      </c>
      <c r="G257" s="89" t="s">
        <v>439</v>
      </c>
      <c r="H257" s="89" t="s">
        <v>439</v>
      </c>
      <c r="I257" s="86" t="s">
        <v>433</v>
      </c>
      <c r="J257" s="90" t="s">
        <v>440</v>
      </c>
    </row>
    <row r="258" spans="1:10" x14ac:dyDescent="0.25">
      <c r="A258" s="86" t="s">
        <v>955</v>
      </c>
      <c r="B258" s="86" t="s">
        <v>327</v>
      </c>
      <c r="C258" s="86" t="s">
        <v>944</v>
      </c>
      <c r="D258" s="87" t="s">
        <v>436</v>
      </c>
      <c r="E258" s="88" t="s">
        <v>874</v>
      </c>
      <c r="F258" s="88" t="s">
        <v>438</v>
      </c>
      <c r="G258" s="89" t="s">
        <v>439</v>
      </c>
      <c r="H258" s="89" t="s">
        <v>439</v>
      </c>
      <c r="I258" s="86" t="s">
        <v>433</v>
      </c>
      <c r="J258" s="90" t="s">
        <v>440</v>
      </c>
    </row>
    <row r="259" spans="1:10" x14ac:dyDescent="0.25">
      <c r="A259" s="86" t="s">
        <v>956</v>
      </c>
      <c r="B259" s="86" t="s">
        <v>328</v>
      </c>
      <c r="C259" s="86" t="s">
        <v>944</v>
      </c>
      <c r="D259" s="87" t="s">
        <v>436</v>
      </c>
      <c r="E259" s="88" t="s">
        <v>874</v>
      </c>
      <c r="F259" s="88" t="s">
        <v>641</v>
      </c>
      <c r="G259" s="89" t="s">
        <v>439</v>
      </c>
      <c r="H259" s="89" t="s">
        <v>439</v>
      </c>
      <c r="I259" s="86" t="s">
        <v>433</v>
      </c>
      <c r="J259" s="90" t="s">
        <v>440</v>
      </c>
    </row>
    <row r="260" spans="1:10" x14ac:dyDescent="0.25">
      <c r="A260" s="86" t="s">
        <v>957</v>
      </c>
      <c r="B260" s="86" t="s">
        <v>329</v>
      </c>
      <c r="C260" s="86" t="s">
        <v>944</v>
      </c>
      <c r="D260" s="87" t="s">
        <v>436</v>
      </c>
      <c r="E260" s="88" t="s">
        <v>874</v>
      </c>
      <c r="F260" s="88" t="s">
        <v>641</v>
      </c>
      <c r="G260" s="89" t="s">
        <v>439</v>
      </c>
      <c r="H260" s="89" t="s">
        <v>439</v>
      </c>
      <c r="I260" s="86" t="s">
        <v>433</v>
      </c>
      <c r="J260" s="90" t="s">
        <v>440</v>
      </c>
    </row>
    <row r="261" spans="1:10" x14ac:dyDescent="0.25">
      <c r="A261" s="86" t="s">
        <v>958</v>
      </c>
      <c r="B261" s="86" t="s">
        <v>330</v>
      </c>
      <c r="C261" s="86" t="s">
        <v>944</v>
      </c>
      <c r="D261" s="87" t="s">
        <v>436</v>
      </c>
      <c r="E261" s="88" t="s">
        <v>874</v>
      </c>
      <c r="F261" s="88" t="s">
        <v>438</v>
      </c>
      <c r="G261" s="89" t="s">
        <v>439</v>
      </c>
      <c r="H261" s="89" t="s">
        <v>439</v>
      </c>
      <c r="I261" s="86" t="s">
        <v>433</v>
      </c>
      <c r="J261" s="90" t="s">
        <v>440</v>
      </c>
    </row>
    <row r="262" spans="1:10" x14ac:dyDescent="0.25">
      <c r="A262" s="86" t="s">
        <v>959</v>
      </c>
      <c r="B262" s="86" t="s">
        <v>300</v>
      </c>
      <c r="C262" s="86" t="s">
        <v>588</v>
      </c>
      <c r="D262" s="87" t="s">
        <v>436</v>
      </c>
      <c r="E262" s="88" t="s">
        <v>892</v>
      </c>
      <c r="F262" s="88" t="s">
        <v>438</v>
      </c>
      <c r="G262" s="89" t="s">
        <v>439</v>
      </c>
      <c r="H262" s="89" t="s">
        <v>439</v>
      </c>
      <c r="I262" s="86" t="s">
        <v>433</v>
      </c>
      <c r="J262" s="90" t="s">
        <v>440</v>
      </c>
    </row>
    <row r="263" spans="1:10" x14ac:dyDescent="0.25">
      <c r="A263" s="86" t="s">
        <v>960</v>
      </c>
      <c r="B263" s="86" t="s">
        <v>281</v>
      </c>
      <c r="C263" s="86" t="s">
        <v>596</v>
      </c>
      <c r="D263" s="87" t="s">
        <v>436</v>
      </c>
      <c r="E263" s="88" t="s">
        <v>561</v>
      </c>
      <c r="F263" s="88" t="s">
        <v>438</v>
      </c>
      <c r="G263" s="89" t="s">
        <v>439</v>
      </c>
      <c r="H263" s="89" t="s">
        <v>439</v>
      </c>
      <c r="I263" s="86" t="s">
        <v>433</v>
      </c>
      <c r="J263" s="90" t="s">
        <v>440</v>
      </c>
    </row>
    <row r="264" spans="1:10" x14ac:dyDescent="0.25">
      <c r="A264" s="86" t="s">
        <v>961</v>
      </c>
      <c r="B264" s="86" t="s">
        <v>331</v>
      </c>
      <c r="C264" s="86" t="s">
        <v>944</v>
      </c>
      <c r="D264" s="87" t="s">
        <v>436</v>
      </c>
      <c r="E264" s="88" t="s">
        <v>561</v>
      </c>
      <c r="F264" s="88" t="s">
        <v>438</v>
      </c>
      <c r="G264" s="89" t="s">
        <v>439</v>
      </c>
      <c r="H264" s="89" t="s">
        <v>439</v>
      </c>
      <c r="I264" s="86" t="s">
        <v>433</v>
      </c>
      <c r="J264" s="90" t="s">
        <v>440</v>
      </c>
    </row>
    <row r="265" spans="1:10" x14ac:dyDescent="0.25">
      <c r="A265" s="86" t="s">
        <v>962</v>
      </c>
      <c r="B265" s="86" t="s">
        <v>332</v>
      </c>
      <c r="C265" s="86" t="s">
        <v>944</v>
      </c>
      <c r="D265" s="87" t="s">
        <v>436</v>
      </c>
      <c r="E265" s="88" t="s">
        <v>561</v>
      </c>
      <c r="F265" s="88" t="s">
        <v>438</v>
      </c>
      <c r="G265" s="89" t="s">
        <v>439</v>
      </c>
      <c r="H265" s="89" t="s">
        <v>439</v>
      </c>
      <c r="I265" s="86" t="s">
        <v>433</v>
      </c>
      <c r="J265" s="90" t="s">
        <v>440</v>
      </c>
    </row>
    <row r="266" spans="1:10" x14ac:dyDescent="0.25">
      <c r="A266" s="86" t="s">
        <v>963</v>
      </c>
      <c r="B266" s="86" t="s">
        <v>333</v>
      </c>
      <c r="C266" s="86" t="s">
        <v>944</v>
      </c>
      <c r="D266" s="87" t="s">
        <v>436</v>
      </c>
      <c r="E266" s="88" t="s">
        <v>561</v>
      </c>
      <c r="F266" s="88" t="s">
        <v>438</v>
      </c>
      <c r="G266" s="89" t="s">
        <v>439</v>
      </c>
      <c r="H266" s="89" t="s">
        <v>439</v>
      </c>
      <c r="I266" s="86" t="s">
        <v>433</v>
      </c>
      <c r="J266" s="90" t="s">
        <v>440</v>
      </c>
    </row>
    <row r="267" spans="1:10" x14ac:dyDescent="0.25">
      <c r="A267" s="86" t="s">
        <v>964</v>
      </c>
      <c r="B267" s="86" t="s">
        <v>334</v>
      </c>
      <c r="C267" s="86" t="s">
        <v>944</v>
      </c>
      <c r="D267" s="87" t="s">
        <v>436</v>
      </c>
      <c r="E267" s="88" t="s">
        <v>561</v>
      </c>
      <c r="F267" s="88" t="s">
        <v>438</v>
      </c>
      <c r="G267" s="89" t="s">
        <v>439</v>
      </c>
      <c r="H267" s="89" t="s">
        <v>439</v>
      </c>
      <c r="I267" s="86" t="s">
        <v>433</v>
      </c>
      <c r="J267" s="90" t="s">
        <v>440</v>
      </c>
    </row>
    <row r="268" spans="1:10" x14ac:dyDescent="0.25">
      <c r="A268" s="86" t="s">
        <v>965</v>
      </c>
      <c r="B268" s="86" t="s">
        <v>249</v>
      </c>
      <c r="C268" s="86" t="s">
        <v>554</v>
      </c>
      <c r="D268" s="87" t="s">
        <v>443</v>
      </c>
      <c r="E268" s="88" t="s">
        <v>575</v>
      </c>
      <c r="F268" s="88" t="s">
        <v>641</v>
      </c>
      <c r="G268" s="89" t="s">
        <v>439</v>
      </c>
      <c r="H268" s="89" t="s">
        <v>439</v>
      </c>
      <c r="I268" s="86" t="s">
        <v>433</v>
      </c>
      <c r="J268" s="90" t="s">
        <v>440</v>
      </c>
    </row>
    <row r="269" spans="1:10" x14ac:dyDescent="0.25">
      <c r="A269" s="86" t="s">
        <v>966</v>
      </c>
      <c r="B269" s="86" t="s">
        <v>344</v>
      </c>
      <c r="C269" s="86" t="s">
        <v>563</v>
      </c>
      <c r="D269" s="87" t="s">
        <v>436</v>
      </c>
      <c r="E269" s="88" t="s">
        <v>561</v>
      </c>
      <c r="F269" s="88" t="s">
        <v>438</v>
      </c>
      <c r="G269" s="89" t="s">
        <v>439</v>
      </c>
      <c r="H269" s="89" t="s">
        <v>439</v>
      </c>
      <c r="I269" s="86" t="s">
        <v>433</v>
      </c>
      <c r="J269" s="90" t="s">
        <v>440</v>
      </c>
    </row>
    <row r="270" spans="1:10" x14ac:dyDescent="0.25">
      <c r="A270" s="86" t="s">
        <v>967</v>
      </c>
      <c r="B270" s="86" t="s">
        <v>250</v>
      </c>
      <c r="C270" s="86" t="s">
        <v>554</v>
      </c>
      <c r="D270" s="87" t="s">
        <v>436</v>
      </c>
      <c r="E270" s="88" t="s">
        <v>555</v>
      </c>
      <c r="F270" s="88" t="s">
        <v>561</v>
      </c>
      <c r="G270" s="89" t="s">
        <v>439</v>
      </c>
      <c r="H270" s="89" t="s">
        <v>439</v>
      </c>
      <c r="I270" s="86" t="s">
        <v>433</v>
      </c>
      <c r="J270" s="90" t="s">
        <v>440</v>
      </c>
    </row>
    <row r="271" spans="1:10" x14ac:dyDescent="0.25">
      <c r="A271" s="86" t="s">
        <v>968</v>
      </c>
      <c r="B271" s="86" t="s">
        <v>295</v>
      </c>
      <c r="C271" s="86" t="s">
        <v>588</v>
      </c>
      <c r="D271" s="87" t="s">
        <v>436</v>
      </c>
      <c r="E271" s="88" t="s">
        <v>561</v>
      </c>
      <c r="F271" s="88" t="s">
        <v>437</v>
      </c>
      <c r="G271" s="89" t="s">
        <v>439</v>
      </c>
      <c r="H271" s="89" t="s">
        <v>439</v>
      </c>
      <c r="I271" s="86" t="s">
        <v>433</v>
      </c>
      <c r="J271" s="90" t="s">
        <v>440</v>
      </c>
    </row>
    <row r="272" spans="1:10" x14ac:dyDescent="0.25">
      <c r="A272" s="86" t="s">
        <v>969</v>
      </c>
      <c r="B272" s="86" t="s">
        <v>288</v>
      </c>
      <c r="C272" s="86" t="s">
        <v>588</v>
      </c>
      <c r="D272" s="87" t="s">
        <v>436</v>
      </c>
      <c r="E272" s="88" t="s">
        <v>561</v>
      </c>
      <c r="F272" s="88" t="s">
        <v>437</v>
      </c>
      <c r="G272" s="89" t="s">
        <v>439</v>
      </c>
      <c r="H272" s="89" t="s">
        <v>439</v>
      </c>
      <c r="I272" s="86" t="s">
        <v>433</v>
      </c>
      <c r="J272" s="90" t="s">
        <v>440</v>
      </c>
    </row>
    <row r="273" spans="1:10" x14ac:dyDescent="0.25">
      <c r="A273" s="86" t="s">
        <v>970</v>
      </c>
      <c r="B273" s="86" t="s">
        <v>335</v>
      </c>
      <c r="C273" s="86" t="s">
        <v>944</v>
      </c>
      <c r="D273" s="87" t="s">
        <v>436</v>
      </c>
      <c r="E273" s="88" t="s">
        <v>874</v>
      </c>
      <c r="F273" s="88" t="s">
        <v>641</v>
      </c>
      <c r="G273" s="89" t="s">
        <v>439</v>
      </c>
      <c r="H273" s="89" t="s">
        <v>439</v>
      </c>
      <c r="I273" s="86" t="s">
        <v>433</v>
      </c>
      <c r="J273" s="90" t="s">
        <v>440</v>
      </c>
    </row>
    <row r="274" spans="1:10" x14ac:dyDescent="0.25">
      <c r="A274" s="86" t="s">
        <v>971</v>
      </c>
      <c r="B274" s="86" t="s">
        <v>972</v>
      </c>
      <c r="C274" s="86" t="s">
        <v>588</v>
      </c>
      <c r="D274" s="87" t="s">
        <v>436</v>
      </c>
      <c r="E274" s="88" t="s">
        <v>437</v>
      </c>
      <c r="F274" s="88" t="s">
        <v>438</v>
      </c>
      <c r="G274" s="89" t="s">
        <v>439</v>
      </c>
      <c r="H274" s="89" t="s">
        <v>439</v>
      </c>
      <c r="I274" s="86" t="s">
        <v>433</v>
      </c>
      <c r="J274" s="90" t="s">
        <v>440</v>
      </c>
    </row>
    <row r="275" spans="1:10" x14ac:dyDescent="0.25">
      <c r="A275" s="86" t="s">
        <v>973</v>
      </c>
      <c r="B275" s="86" t="s">
        <v>974</v>
      </c>
      <c r="C275" s="86" t="s">
        <v>563</v>
      </c>
      <c r="D275" s="87" t="s">
        <v>568</v>
      </c>
      <c r="E275" s="88" t="s">
        <v>874</v>
      </c>
      <c r="F275" s="88" t="s">
        <v>438</v>
      </c>
      <c r="G275" s="89" t="s">
        <v>439</v>
      </c>
      <c r="H275" s="89" t="s">
        <v>439</v>
      </c>
      <c r="I275" s="86" t="s">
        <v>433</v>
      </c>
      <c r="J275" s="90" t="s">
        <v>440</v>
      </c>
    </row>
    <row r="276" spans="1:10" x14ac:dyDescent="0.25">
      <c r="A276" s="86" t="s">
        <v>975</v>
      </c>
      <c r="B276" s="86" t="s">
        <v>75</v>
      </c>
      <c r="C276" s="86" t="s">
        <v>563</v>
      </c>
      <c r="D276" s="87" t="s">
        <v>436</v>
      </c>
      <c r="E276" s="88" t="s">
        <v>629</v>
      </c>
      <c r="F276" s="88" t="s">
        <v>438</v>
      </c>
      <c r="G276" s="89" t="s">
        <v>439</v>
      </c>
      <c r="H276" s="89" t="s">
        <v>439</v>
      </c>
      <c r="I276" s="86" t="s">
        <v>433</v>
      </c>
      <c r="J276" s="90" t="s">
        <v>440</v>
      </c>
    </row>
    <row r="277" spans="1:10" x14ac:dyDescent="0.25">
      <c r="A277" s="86" t="s">
        <v>976</v>
      </c>
      <c r="B277" s="86" t="s">
        <v>336</v>
      </c>
      <c r="C277" s="86" t="s">
        <v>944</v>
      </c>
      <c r="D277" s="87" t="s">
        <v>436</v>
      </c>
      <c r="E277" s="88" t="s">
        <v>874</v>
      </c>
      <c r="F277" s="88" t="s">
        <v>641</v>
      </c>
      <c r="G277" s="89" t="s">
        <v>439</v>
      </c>
      <c r="H277" s="89" t="s">
        <v>439</v>
      </c>
      <c r="I277" s="86" t="s">
        <v>433</v>
      </c>
      <c r="J277" s="90" t="s">
        <v>440</v>
      </c>
    </row>
    <row r="278" spans="1:10" x14ac:dyDescent="0.25">
      <c r="A278" s="86" t="s">
        <v>977</v>
      </c>
      <c r="B278" s="86" t="s">
        <v>373</v>
      </c>
      <c r="C278" s="86" t="s">
        <v>554</v>
      </c>
      <c r="D278" s="87" t="s">
        <v>608</v>
      </c>
      <c r="E278" s="88" t="s">
        <v>555</v>
      </c>
      <c r="F278" s="88" t="s">
        <v>438</v>
      </c>
      <c r="G278" s="89" t="s">
        <v>439</v>
      </c>
      <c r="H278" s="89" t="s">
        <v>439</v>
      </c>
      <c r="I278" s="86" t="s">
        <v>433</v>
      </c>
      <c r="J278" s="90" t="s">
        <v>440</v>
      </c>
    </row>
    <row r="279" spans="1:10" x14ac:dyDescent="0.25">
      <c r="A279" s="86" t="s">
        <v>978</v>
      </c>
      <c r="B279" s="86" t="s">
        <v>372</v>
      </c>
      <c r="C279" s="86" t="s">
        <v>640</v>
      </c>
      <c r="D279" s="87" t="s">
        <v>608</v>
      </c>
      <c r="E279" s="88" t="s">
        <v>570</v>
      </c>
      <c r="F279" s="88" t="s">
        <v>438</v>
      </c>
      <c r="G279" s="89" t="s">
        <v>439</v>
      </c>
      <c r="H279" s="89" t="s">
        <v>439</v>
      </c>
      <c r="I279" s="86" t="s">
        <v>433</v>
      </c>
      <c r="J279" s="90" t="s">
        <v>440</v>
      </c>
    </row>
    <row r="280" spans="1:10" x14ac:dyDescent="0.25">
      <c r="A280" s="86" t="s">
        <v>979</v>
      </c>
      <c r="B280" s="86" t="s">
        <v>386</v>
      </c>
      <c r="C280" s="86" t="s">
        <v>596</v>
      </c>
      <c r="D280" s="87" t="s">
        <v>620</v>
      </c>
      <c r="E280" s="88" t="s">
        <v>561</v>
      </c>
      <c r="F280" s="88" t="s">
        <v>615</v>
      </c>
      <c r="G280" s="89" t="s">
        <v>439</v>
      </c>
      <c r="H280" s="89" t="s">
        <v>439</v>
      </c>
      <c r="I280" s="86" t="s">
        <v>433</v>
      </c>
      <c r="J280" s="90" t="s">
        <v>440</v>
      </c>
    </row>
    <row r="281" spans="1:10" x14ac:dyDescent="0.25">
      <c r="A281" s="86" t="s">
        <v>980</v>
      </c>
      <c r="B281" s="86" t="s">
        <v>351</v>
      </c>
      <c r="C281" s="86" t="s">
        <v>554</v>
      </c>
      <c r="D281" s="87" t="s">
        <v>436</v>
      </c>
      <c r="E281" s="88" t="s">
        <v>561</v>
      </c>
      <c r="F281" s="88" t="s">
        <v>438</v>
      </c>
      <c r="G281" s="89" t="s">
        <v>439</v>
      </c>
      <c r="H281" s="89" t="s">
        <v>439</v>
      </c>
      <c r="I281" s="86" t="s">
        <v>433</v>
      </c>
      <c r="J281" s="90" t="s">
        <v>440</v>
      </c>
    </row>
    <row r="282" spans="1:10" x14ac:dyDescent="0.25">
      <c r="A282" s="86" t="s">
        <v>981</v>
      </c>
      <c r="B282" s="86" t="s">
        <v>982</v>
      </c>
      <c r="C282" s="86" t="s">
        <v>596</v>
      </c>
      <c r="D282" s="87" t="s">
        <v>436</v>
      </c>
      <c r="E282" s="88" t="s">
        <v>561</v>
      </c>
      <c r="F282" s="88" t="s">
        <v>438</v>
      </c>
      <c r="G282" s="89" t="s">
        <v>439</v>
      </c>
      <c r="H282" s="89" t="s">
        <v>439</v>
      </c>
      <c r="I282" s="86" t="s">
        <v>433</v>
      </c>
      <c r="J282" s="90" t="s">
        <v>440</v>
      </c>
    </row>
    <row r="283" spans="1:10" x14ac:dyDescent="0.25">
      <c r="A283" s="86" t="s">
        <v>983</v>
      </c>
      <c r="B283" s="86" t="s">
        <v>396</v>
      </c>
      <c r="C283" s="86" t="s">
        <v>596</v>
      </c>
      <c r="D283" s="87" t="s">
        <v>436</v>
      </c>
      <c r="E283" s="88" t="s">
        <v>629</v>
      </c>
      <c r="F283" s="88" t="s">
        <v>438</v>
      </c>
      <c r="G283" s="89" t="s">
        <v>439</v>
      </c>
      <c r="H283" s="89" t="s">
        <v>439</v>
      </c>
      <c r="I283" s="86" t="s">
        <v>433</v>
      </c>
      <c r="J283" s="90" t="s">
        <v>440</v>
      </c>
    </row>
    <row r="284" spans="1:10" x14ac:dyDescent="0.25">
      <c r="A284" s="86" t="s">
        <v>984</v>
      </c>
      <c r="B284" s="86" t="s">
        <v>337</v>
      </c>
      <c r="C284" s="86" t="s">
        <v>944</v>
      </c>
      <c r="D284" s="87" t="s">
        <v>436</v>
      </c>
      <c r="E284" s="88" t="s">
        <v>561</v>
      </c>
      <c r="F284" s="88" t="s">
        <v>438</v>
      </c>
      <c r="G284" s="89" t="s">
        <v>439</v>
      </c>
      <c r="H284" s="89" t="s">
        <v>439</v>
      </c>
      <c r="I284" s="86" t="s">
        <v>433</v>
      </c>
      <c r="J284" s="90" t="s">
        <v>440</v>
      </c>
    </row>
    <row r="285" spans="1:10" x14ac:dyDescent="0.25">
      <c r="A285" s="86" t="s">
        <v>985</v>
      </c>
      <c r="B285" s="86" t="s">
        <v>145</v>
      </c>
      <c r="C285" s="86" t="s">
        <v>563</v>
      </c>
      <c r="D285" s="87" t="s">
        <v>436</v>
      </c>
      <c r="E285" s="88" t="s">
        <v>615</v>
      </c>
      <c r="F285" s="88" t="s">
        <v>438</v>
      </c>
      <c r="G285" s="89" t="s">
        <v>439</v>
      </c>
      <c r="H285" s="89" t="s">
        <v>439</v>
      </c>
      <c r="I285" s="86" t="s">
        <v>433</v>
      </c>
      <c r="J285" s="90" t="s">
        <v>440</v>
      </c>
    </row>
    <row r="286" spans="1:10" x14ac:dyDescent="0.25">
      <c r="A286" s="86" t="s">
        <v>986</v>
      </c>
      <c r="B286" s="86" t="s">
        <v>338</v>
      </c>
      <c r="C286" s="86" t="s">
        <v>944</v>
      </c>
      <c r="D286" s="87" t="s">
        <v>436</v>
      </c>
      <c r="E286" s="88" t="s">
        <v>874</v>
      </c>
      <c r="F286" s="88" t="s">
        <v>641</v>
      </c>
      <c r="G286" s="89" t="s">
        <v>439</v>
      </c>
      <c r="H286" s="89" t="s">
        <v>439</v>
      </c>
      <c r="I286" s="86" t="s">
        <v>433</v>
      </c>
      <c r="J286" s="90" t="s">
        <v>440</v>
      </c>
    </row>
    <row r="287" spans="1:10" x14ac:dyDescent="0.25">
      <c r="A287" s="86" t="s">
        <v>987</v>
      </c>
      <c r="B287" s="86" t="s">
        <v>101</v>
      </c>
      <c r="C287" s="86" t="s">
        <v>563</v>
      </c>
      <c r="D287" s="87" t="s">
        <v>436</v>
      </c>
      <c r="E287" s="88" t="s">
        <v>561</v>
      </c>
      <c r="F287" s="88" t="s">
        <v>438</v>
      </c>
      <c r="G287" s="89" t="s">
        <v>439</v>
      </c>
      <c r="H287" s="89" t="s">
        <v>439</v>
      </c>
      <c r="I287" s="86" t="s">
        <v>433</v>
      </c>
      <c r="J287" s="90" t="s">
        <v>440</v>
      </c>
    </row>
    <row r="288" spans="1:10" x14ac:dyDescent="0.25">
      <c r="A288" s="86" t="s">
        <v>988</v>
      </c>
      <c r="B288" s="86" t="s">
        <v>358</v>
      </c>
      <c r="C288" s="86" t="s">
        <v>563</v>
      </c>
      <c r="D288" s="87" t="s">
        <v>436</v>
      </c>
      <c r="E288" s="88" t="s">
        <v>555</v>
      </c>
      <c r="F288" s="88" t="s">
        <v>438</v>
      </c>
      <c r="G288" s="89" t="s">
        <v>439</v>
      </c>
      <c r="H288" s="89" t="s">
        <v>439</v>
      </c>
      <c r="I288" s="86" t="s">
        <v>433</v>
      </c>
      <c r="J288" s="90" t="s">
        <v>440</v>
      </c>
    </row>
    <row r="289" spans="1:10" x14ac:dyDescent="0.25">
      <c r="A289" s="86" t="s">
        <v>989</v>
      </c>
      <c r="B289" s="86" t="s">
        <v>314</v>
      </c>
      <c r="C289" s="86" t="s">
        <v>563</v>
      </c>
      <c r="D289" s="87" t="s">
        <v>436</v>
      </c>
      <c r="E289" s="88" t="s">
        <v>555</v>
      </c>
      <c r="F289" s="88" t="s">
        <v>437</v>
      </c>
      <c r="G289" s="89" t="s">
        <v>439</v>
      </c>
      <c r="H289" s="89" t="s">
        <v>439</v>
      </c>
      <c r="I289" s="86" t="s">
        <v>433</v>
      </c>
      <c r="J289" s="90" t="s">
        <v>440</v>
      </c>
    </row>
    <row r="290" spans="1:10" x14ac:dyDescent="0.25">
      <c r="A290" s="86" t="s">
        <v>990</v>
      </c>
      <c r="B290" s="86" t="s">
        <v>991</v>
      </c>
      <c r="C290" s="86" t="s">
        <v>563</v>
      </c>
      <c r="D290" s="87" t="s">
        <v>436</v>
      </c>
      <c r="E290" s="88" t="s">
        <v>555</v>
      </c>
      <c r="F290" s="88" t="s">
        <v>438</v>
      </c>
      <c r="G290" s="89" t="s">
        <v>439</v>
      </c>
      <c r="H290" s="89" t="s">
        <v>439</v>
      </c>
      <c r="I290" s="86" t="s">
        <v>433</v>
      </c>
      <c r="J290" s="90" t="s">
        <v>440</v>
      </c>
    </row>
    <row r="291" spans="1:10" x14ac:dyDescent="0.25">
      <c r="A291" s="86" t="s">
        <v>992</v>
      </c>
      <c r="B291" s="86" t="s">
        <v>146</v>
      </c>
      <c r="C291" s="86" t="s">
        <v>563</v>
      </c>
      <c r="D291" s="87" t="s">
        <v>436</v>
      </c>
      <c r="E291" s="88" t="s">
        <v>615</v>
      </c>
      <c r="F291" s="88" t="s">
        <v>438</v>
      </c>
      <c r="G291" s="89" t="s">
        <v>439</v>
      </c>
      <c r="H291" s="89" t="s">
        <v>439</v>
      </c>
      <c r="I291" s="86" t="s">
        <v>433</v>
      </c>
      <c r="J291" s="90" t="s">
        <v>440</v>
      </c>
    </row>
    <row r="292" spans="1:10" x14ac:dyDescent="0.25">
      <c r="A292" s="86" t="s">
        <v>993</v>
      </c>
      <c r="B292" s="86" t="s">
        <v>280</v>
      </c>
      <c r="C292" s="86" t="s">
        <v>596</v>
      </c>
      <c r="D292" s="87" t="s">
        <v>436</v>
      </c>
      <c r="E292" s="88" t="s">
        <v>561</v>
      </c>
      <c r="F292" s="88" t="s">
        <v>438</v>
      </c>
      <c r="G292" s="89" t="s">
        <v>439</v>
      </c>
      <c r="H292" s="89" t="s">
        <v>439</v>
      </c>
      <c r="I292" s="86" t="s">
        <v>433</v>
      </c>
      <c r="J292" s="90" t="s">
        <v>440</v>
      </c>
    </row>
    <row r="293" spans="1:10" x14ac:dyDescent="0.25">
      <c r="A293" s="86" t="s">
        <v>994</v>
      </c>
      <c r="B293" s="86" t="s">
        <v>385</v>
      </c>
      <c r="C293" s="86" t="s">
        <v>596</v>
      </c>
      <c r="D293" s="87" t="s">
        <v>436</v>
      </c>
      <c r="E293" s="88" t="s">
        <v>437</v>
      </c>
      <c r="F293" s="88" t="s">
        <v>438</v>
      </c>
      <c r="G293" s="89" t="s">
        <v>439</v>
      </c>
      <c r="H293" s="89" t="s">
        <v>439</v>
      </c>
      <c r="I293" s="86" t="s">
        <v>433</v>
      </c>
      <c r="J293" s="90" t="s">
        <v>440</v>
      </c>
    </row>
    <row r="294" spans="1:10" x14ac:dyDescent="0.25">
      <c r="A294" s="86" t="s">
        <v>995</v>
      </c>
      <c r="B294" s="86" t="s">
        <v>147</v>
      </c>
      <c r="C294" s="86" t="s">
        <v>563</v>
      </c>
      <c r="D294" s="87" t="s">
        <v>436</v>
      </c>
      <c r="E294" s="88" t="s">
        <v>555</v>
      </c>
      <c r="F294" s="88" t="s">
        <v>437</v>
      </c>
      <c r="G294" s="89" t="s">
        <v>439</v>
      </c>
      <c r="H294" s="89" t="s">
        <v>439</v>
      </c>
      <c r="I294" s="86" t="s">
        <v>433</v>
      </c>
      <c r="J294" s="90" t="s">
        <v>591</v>
      </c>
    </row>
    <row r="295" spans="1:10" x14ac:dyDescent="0.25">
      <c r="A295" s="86" t="s">
        <v>996</v>
      </c>
      <c r="B295" s="86" t="s">
        <v>51</v>
      </c>
      <c r="C295" s="86" t="s">
        <v>863</v>
      </c>
      <c r="D295" s="87" t="s">
        <v>436</v>
      </c>
      <c r="E295" s="88" t="s">
        <v>561</v>
      </c>
      <c r="F295" s="88" t="s">
        <v>615</v>
      </c>
      <c r="G295" s="89" t="s">
        <v>439</v>
      </c>
      <c r="H295" s="89" t="s">
        <v>439</v>
      </c>
      <c r="I295" s="86" t="s">
        <v>433</v>
      </c>
      <c r="J295" s="90" t="s">
        <v>440</v>
      </c>
    </row>
    <row r="296" spans="1:10" x14ac:dyDescent="0.25">
      <c r="A296" s="86" t="s">
        <v>997</v>
      </c>
      <c r="B296" s="86" t="s">
        <v>50</v>
      </c>
      <c r="C296" s="86" t="s">
        <v>863</v>
      </c>
      <c r="D296" s="87" t="s">
        <v>436</v>
      </c>
      <c r="E296" s="88" t="s">
        <v>561</v>
      </c>
      <c r="F296" s="88" t="s">
        <v>615</v>
      </c>
      <c r="G296" s="89" t="s">
        <v>439</v>
      </c>
      <c r="H296" s="89" t="s">
        <v>439</v>
      </c>
      <c r="I296" s="86" t="s">
        <v>433</v>
      </c>
      <c r="J296" s="90" t="s">
        <v>440</v>
      </c>
    </row>
    <row r="297" spans="1:10" x14ac:dyDescent="0.25">
      <c r="A297" s="86" t="s">
        <v>998</v>
      </c>
      <c r="B297" s="86" t="s">
        <v>49</v>
      </c>
      <c r="C297" s="86" t="s">
        <v>863</v>
      </c>
      <c r="D297" s="87" t="s">
        <v>436</v>
      </c>
      <c r="E297" s="88" t="s">
        <v>561</v>
      </c>
      <c r="F297" s="88" t="s">
        <v>615</v>
      </c>
      <c r="G297" s="89" t="s">
        <v>439</v>
      </c>
      <c r="H297" s="89" t="s">
        <v>439</v>
      </c>
      <c r="I297" s="86" t="s">
        <v>433</v>
      </c>
      <c r="J297" s="90" t="s">
        <v>440</v>
      </c>
    </row>
    <row r="298" spans="1:10" x14ac:dyDescent="0.25">
      <c r="A298" s="86" t="s">
        <v>999</v>
      </c>
      <c r="B298" s="86" t="s">
        <v>1000</v>
      </c>
      <c r="C298" s="86" t="s">
        <v>915</v>
      </c>
      <c r="D298" s="87" t="s">
        <v>589</v>
      </c>
      <c r="E298" s="88" t="s">
        <v>561</v>
      </c>
      <c r="F298" s="88" t="s">
        <v>437</v>
      </c>
      <c r="G298" s="89" t="s">
        <v>439</v>
      </c>
      <c r="H298" s="89" t="s">
        <v>439</v>
      </c>
      <c r="I298" s="86" t="s">
        <v>433</v>
      </c>
      <c r="J298" s="90" t="s">
        <v>591</v>
      </c>
    </row>
    <row r="299" spans="1:10" x14ac:dyDescent="0.25">
      <c r="A299" s="86" t="s">
        <v>1001</v>
      </c>
      <c r="B299" s="86" t="s">
        <v>142</v>
      </c>
      <c r="C299" s="86" t="s">
        <v>596</v>
      </c>
      <c r="D299" s="87" t="s">
        <v>436</v>
      </c>
      <c r="E299" s="88" t="s">
        <v>561</v>
      </c>
      <c r="F299" s="88" t="s">
        <v>610</v>
      </c>
      <c r="G299" s="89" t="s">
        <v>439</v>
      </c>
      <c r="H299" s="89" t="s">
        <v>439</v>
      </c>
      <c r="I299" s="86" t="s">
        <v>433</v>
      </c>
      <c r="J299" s="90" t="s">
        <v>591</v>
      </c>
    </row>
    <row r="300" spans="1:10" x14ac:dyDescent="0.25">
      <c r="A300" s="86" t="s">
        <v>1002</v>
      </c>
      <c r="B300" s="86" t="s">
        <v>135</v>
      </c>
      <c r="C300" s="86" t="s">
        <v>596</v>
      </c>
      <c r="D300" s="87" t="s">
        <v>436</v>
      </c>
      <c r="E300" s="88" t="s">
        <v>555</v>
      </c>
      <c r="F300" s="88" t="s">
        <v>438</v>
      </c>
      <c r="G300" s="89" t="s">
        <v>439</v>
      </c>
      <c r="H300" s="89" t="s">
        <v>439</v>
      </c>
      <c r="I300" s="86" t="s">
        <v>433</v>
      </c>
      <c r="J300" s="90" t="s">
        <v>440</v>
      </c>
    </row>
    <row r="301" spans="1:10" x14ac:dyDescent="0.25">
      <c r="A301" s="86" t="s">
        <v>1003</v>
      </c>
      <c r="B301" s="86" t="s">
        <v>143</v>
      </c>
      <c r="C301" s="86" t="s">
        <v>596</v>
      </c>
      <c r="D301" s="87" t="s">
        <v>436</v>
      </c>
      <c r="E301" s="88" t="s">
        <v>555</v>
      </c>
      <c r="F301" s="88" t="s">
        <v>437</v>
      </c>
      <c r="G301" s="89" t="s">
        <v>439</v>
      </c>
      <c r="H301" s="89" t="s">
        <v>439</v>
      </c>
      <c r="I301" s="86" t="s">
        <v>433</v>
      </c>
      <c r="J301" s="90" t="s">
        <v>591</v>
      </c>
    </row>
    <row r="302" spans="1:10" x14ac:dyDescent="0.25">
      <c r="A302" s="86" t="s">
        <v>1004</v>
      </c>
      <c r="B302" s="86" t="s">
        <v>144</v>
      </c>
      <c r="C302" s="86" t="s">
        <v>596</v>
      </c>
      <c r="D302" s="87" t="s">
        <v>436</v>
      </c>
      <c r="E302" s="88" t="s">
        <v>555</v>
      </c>
      <c r="F302" s="88" t="s">
        <v>437</v>
      </c>
      <c r="G302" s="89" t="s">
        <v>439</v>
      </c>
      <c r="H302" s="89" t="s">
        <v>439</v>
      </c>
      <c r="I302" s="86" t="s">
        <v>433</v>
      </c>
      <c r="J302" s="90" t="s">
        <v>591</v>
      </c>
    </row>
    <row r="303" spans="1:10" x14ac:dyDescent="0.25">
      <c r="A303" s="86" t="s">
        <v>1005</v>
      </c>
      <c r="B303" s="86" t="s">
        <v>126</v>
      </c>
      <c r="C303" s="86" t="s">
        <v>563</v>
      </c>
      <c r="D303" s="87" t="s">
        <v>568</v>
      </c>
      <c r="E303" s="88" t="s">
        <v>610</v>
      </c>
      <c r="F303" s="88" t="s">
        <v>438</v>
      </c>
      <c r="G303" s="89" t="s">
        <v>439</v>
      </c>
      <c r="H303" s="89" t="s">
        <v>439</v>
      </c>
      <c r="I303" s="86" t="s">
        <v>433</v>
      </c>
      <c r="J303" s="90" t="s">
        <v>440</v>
      </c>
    </row>
    <row r="304" spans="1:10" x14ac:dyDescent="0.25">
      <c r="A304" s="86" t="s">
        <v>1006</v>
      </c>
      <c r="B304" s="86" t="s">
        <v>319</v>
      </c>
      <c r="C304" s="86" t="s">
        <v>596</v>
      </c>
      <c r="D304" s="87" t="s">
        <v>568</v>
      </c>
      <c r="E304" s="88" t="s">
        <v>615</v>
      </c>
      <c r="F304" s="88" t="s">
        <v>438</v>
      </c>
      <c r="G304" s="89" t="s">
        <v>439</v>
      </c>
      <c r="H304" s="89" t="s">
        <v>439</v>
      </c>
      <c r="I304" s="86" t="s">
        <v>433</v>
      </c>
      <c r="J304" s="90" t="s">
        <v>440</v>
      </c>
    </row>
    <row r="305" spans="1:10" x14ac:dyDescent="0.25">
      <c r="A305" s="86" t="s">
        <v>1007</v>
      </c>
      <c r="B305" s="86" t="s">
        <v>150</v>
      </c>
      <c r="C305" s="86" t="s">
        <v>596</v>
      </c>
      <c r="D305" s="87" t="s">
        <v>568</v>
      </c>
      <c r="E305" s="88" t="s">
        <v>615</v>
      </c>
      <c r="F305" s="88" t="s">
        <v>438</v>
      </c>
      <c r="G305" s="89" t="s">
        <v>439</v>
      </c>
      <c r="H305" s="89" t="s">
        <v>439</v>
      </c>
      <c r="I305" s="86" t="s">
        <v>433</v>
      </c>
      <c r="J305" s="90" t="s">
        <v>440</v>
      </c>
    </row>
    <row r="306" spans="1:10" x14ac:dyDescent="0.25">
      <c r="A306" s="86" t="s">
        <v>1008</v>
      </c>
      <c r="B306" s="86" t="s">
        <v>152</v>
      </c>
      <c r="C306" s="86" t="s">
        <v>596</v>
      </c>
      <c r="D306" s="87" t="s">
        <v>436</v>
      </c>
      <c r="E306" s="88" t="s">
        <v>615</v>
      </c>
      <c r="F306" s="88" t="s">
        <v>438</v>
      </c>
      <c r="G306" s="89" t="s">
        <v>439</v>
      </c>
      <c r="H306" s="89" t="s">
        <v>439</v>
      </c>
      <c r="I306" s="86" t="s">
        <v>433</v>
      </c>
      <c r="J306" s="90" t="s">
        <v>440</v>
      </c>
    </row>
    <row r="307" spans="1:10" x14ac:dyDescent="0.25">
      <c r="A307" s="86" t="s">
        <v>1009</v>
      </c>
      <c r="B307" s="86" t="s">
        <v>320</v>
      </c>
      <c r="C307" s="86" t="s">
        <v>596</v>
      </c>
      <c r="D307" s="87" t="s">
        <v>568</v>
      </c>
      <c r="E307" s="88" t="s">
        <v>615</v>
      </c>
      <c r="F307" s="88" t="s">
        <v>438</v>
      </c>
      <c r="G307" s="89" t="s">
        <v>439</v>
      </c>
      <c r="H307" s="89" t="s">
        <v>439</v>
      </c>
      <c r="I307" s="86" t="s">
        <v>433</v>
      </c>
      <c r="J307" s="90" t="s">
        <v>440</v>
      </c>
    </row>
    <row r="308" spans="1:10" x14ac:dyDescent="0.25">
      <c r="A308" s="86" t="s">
        <v>1010</v>
      </c>
      <c r="B308" s="86" t="s">
        <v>339</v>
      </c>
      <c r="C308" s="86" t="s">
        <v>944</v>
      </c>
      <c r="D308" s="87" t="s">
        <v>436</v>
      </c>
      <c r="E308" s="88" t="s">
        <v>561</v>
      </c>
      <c r="F308" s="88" t="s">
        <v>438</v>
      </c>
      <c r="G308" s="89" t="s">
        <v>439</v>
      </c>
      <c r="H308" s="89" t="s">
        <v>439</v>
      </c>
      <c r="I308" s="86" t="s">
        <v>433</v>
      </c>
      <c r="J308" s="90" t="s">
        <v>440</v>
      </c>
    </row>
    <row r="309" spans="1:10" x14ac:dyDescent="0.25">
      <c r="A309" s="86" t="s">
        <v>1011</v>
      </c>
      <c r="B309" s="86" t="s">
        <v>348</v>
      </c>
      <c r="C309" s="86" t="s">
        <v>563</v>
      </c>
      <c r="D309" s="87" t="s">
        <v>436</v>
      </c>
      <c r="E309" s="88" t="s">
        <v>629</v>
      </c>
      <c r="F309" s="88" t="s">
        <v>438</v>
      </c>
      <c r="G309" s="89" t="s">
        <v>439</v>
      </c>
      <c r="H309" s="89" t="s">
        <v>439</v>
      </c>
      <c r="I309" s="86" t="s">
        <v>433</v>
      </c>
      <c r="J309" s="90" t="s">
        <v>440</v>
      </c>
    </row>
    <row r="310" spans="1:10" x14ac:dyDescent="0.25">
      <c r="A310" s="86" t="s">
        <v>1012</v>
      </c>
      <c r="B310" s="86" t="s">
        <v>251</v>
      </c>
      <c r="C310" s="86" t="s">
        <v>596</v>
      </c>
      <c r="D310" s="87" t="s">
        <v>436</v>
      </c>
      <c r="E310" s="88" t="s">
        <v>561</v>
      </c>
      <c r="F310" s="88" t="s">
        <v>438</v>
      </c>
      <c r="G310" s="89" t="s">
        <v>439</v>
      </c>
      <c r="H310" s="89" t="s">
        <v>439</v>
      </c>
      <c r="I310" s="86" t="s">
        <v>433</v>
      </c>
      <c r="J310" s="90" t="s">
        <v>440</v>
      </c>
    </row>
    <row r="311" spans="1:10" x14ac:dyDescent="0.25">
      <c r="A311" s="86" t="s">
        <v>1013</v>
      </c>
      <c r="B311" s="86" t="s">
        <v>1014</v>
      </c>
      <c r="C311" s="86" t="s">
        <v>944</v>
      </c>
      <c r="D311" s="87" t="s">
        <v>436</v>
      </c>
      <c r="E311" s="88" t="s">
        <v>561</v>
      </c>
      <c r="F311" s="88" t="s">
        <v>629</v>
      </c>
      <c r="G311" s="89" t="s">
        <v>439</v>
      </c>
      <c r="H311" s="89" t="s">
        <v>439</v>
      </c>
      <c r="I311" s="86" t="s">
        <v>433</v>
      </c>
      <c r="J311" s="90" t="s">
        <v>591</v>
      </c>
    </row>
    <row r="312" spans="1:10" x14ac:dyDescent="0.25">
      <c r="A312" s="86" t="s">
        <v>1015</v>
      </c>
      <c r="B312" s="86" t="s">
        <v>102</v>
      </c>
      <c r="C312" s="86" t="s">
        <v>563</v>
      </c>
      <c r="D312" s="87" t="s">
        <v>436</v>
      </c>
      <c r="E312" s="88" t="s">
        <v>561</v>
      </c>
      <c r="F312" s="88" t="s">
        <v>438</v>
      </c>
      <c r="G312" s="89" t="s">
        <v>439</v>
      </c>
      <c r="H312" s="89" t="s">
        <v>439</v>
      </c>
      <c r="I312" s="86" t="s">
        <v>433</v>
      </c>
      <c r="J312" s="90" t="s">
        <v>440</v>
      </c>
    </row>
    <row r="313" spans="1:10" x14ac:dyDescent="0.25">
      <c r="A313" s="86" t="s">
        <v>1016</v>
      </c>
      <c r="B313" s="86" t="s">
        <v>399</v>
      </c>
      <c r="C313" s="86" t="s">
        <v>596</v>
      </c>
      <c r="D313" s="87" t="s">
        <v>620</v>
      </c>
      <c r="E313" s="88" t="s">
        <v>561</v>
      </c>
      <c r="F313" s="88" t="s">
        <v>438</v>
      </c>
      <c r="G313" s="89" t="s">
        <v>439</v>
      </c>
      <c r="H313" s="89" t="s">
        <v>439</v>
      </c>
      <c r="I313" s="86" t="s">
        <v>433</v>
      </c>
      <c r="J313" s="90" t="s">
        <v>440</v>
      </c>
    </row>
    <row r="314" spans="1:10" x14ac:dyDescent="0.25">
      <c r="A314" s="86" t="s">
        <v>1017</v>
      </c>
      <c r="B314" s="86" t="s">
        <v>340</v>
      </c>
      <c r="C314" s="86" t="s">
        <v>944</v>
      </c>
      <c r="D314" s="87" t="s">
        <v>436</v>
      </c>
      <c r="E314" s="88" t="s">
        <v>561</v>
      </c>
      <c r="F314" s="88" t="s">
        <v>438</v>
      </c>
      <c r="G314" s="89" t="s">
        <v>439</v>
      </c>
      <c r="H314" s="89" t="s">
        <v>439</v>
      </c>
      <c r="I314" s="86" t="s">
        <v>433</v>
      </c>
      <c r="J314" s="90" t="s">
        <v>440</v>
      </c>
    </row>
    <row r="315" spans="1:10" x14ac:dyDescent="0.25">
      <c r="A315" s="86" t="s">
        <v>1018</v>
      </c>
      <c r="B315" s="86" t="s">
        <v>1019</v>
      </c>
      <c r="C315" s="86" t="s">
        <v>563</v>
      </c>
      <c r="D315" s="87" t="s">
        <v>436</v>
      </c>
      <c r="E315" s="88" t="s">
        <v>555</v>
      </c>
      <c r="F315" s="88" t="s">
        <v>437</v>
      </c>
      <c r="G315" s="89" t="s">
        <v>439</v>
      </c>
      <c r="H315" s="89" t="s">
        <v>439</v>
      </c>
      <c r="I315" s="86" t="s">
        <v>433</v>
      </c>
      <c r="J315" s="90" t="s">
        <v>591</v>
      </c>
    </row>
    <row r="316" spans="1:10" x14ac:dyDescent="0.25">
      <c r="A316" s="86" t="s">
        <v>1020</v>
      </c>
      <c r="B316" s="86" t="s">
        <v>316</v>
      </c>
      <c r="C316" s="86" t="s">
        <v>588</v>
      </c>
      <c r="D316" s="87" t="s">
        <v>436</v>
      </c>
      <c r="E316" s="88" t="s">
        <v>575</v>
      </c>
      <c r="F316" s="88" t="s">
        <v>438</v>
      </c>
      <c r="G316" s="89" t="s">
        <v>439</v>
      </c>
      <c r="H316" s="89" t="s">
        <v>439</v>
      </c>
      <c r="I316" s="86" t="s">
        <v>433</v>
      </c>
      <c r="J316" s="90" t="s">
        <v>440</v>
      </c>
    </row>
    <row r="317" spans="1:10" x14ac:dyDescent="0.25">
      <c r="A317" s="86" t="s">
        <v>1021</v>
      </c>
      <c r="B317" s="86" t="s">
        <v>293</v>
      </c>
      <c r="C317" s="86" t="s">
        <v>588</v>
      </c>
      <c r="D317" s="87" t="s">
        <v>436</v>
      </c>
      <c r="E317" s="88" t="s">
        <v>575</v>
      </c>
      <c r="F317" s="88" t="s">
        <v>438</v>
      </c>
      <c r="G317" s="89" t="s">
        <v>439</v>
      </c>
      <c r="H317" s="89" t="s">
        <v>439</v>
      </c>
      <c r="I317" s="86" t="s">
        <v>433</v>
      </c>
      <c r="J317" s="90" t="s">
        <v>440</v>
      </c>
    </row>
    <row r="318" spans="1:10" x14ac:dyDescent="0.25">
      <c r="A318" s="86" t="s">
        <v>1022</v>
      </c>
      <c r="B318" s="86" t="s">
        <v>305</v>
      </c>
      <c r="C318" s="86" t="s">
        <v>588</v>
      </c>
      <c r="D318" s="87" t="s">
        <v>436</v>
      </c>
      <c r="E318" s="88" t="s">
        <v>575</v>
      </c>
      <c r="F318" s="88" t="s">
        <v>641</v>
      </c>
      <c r="G318" s="89" t="s">
        <v>439</v>
      </c>
      <c r="H318" s="89" t="s">
        <v>439</v>
      </c>
      <c r="I318" s="86" t="s">
        <v>433</v>
      </c>
      <c r="J318" s="90" t="s">
        <v>440</v>
      </c>
    </row>
    <row r="319" spans="1:10" x14ac:dyDescent="0.25">
      <c r="A319" s="86" t="s">
        <v>1023</v>
      </c>
      <c r="B319" s="86" t="s">
        <v>1024</v>
      </c>
      <c r="C319" s="86" t="s">
        <v>588</v>
      </c>
      <c r="D319" s="87" t="s">
        <v>436</v>
      </c>
      <c r="E319" s="88" t="s">
        <v>575</v>
      </c>
      <c r="F319" s="88" t="s">
        <v>641</v>
      </c>
      <c r="G319" s="89" t="s">
        <v>439</v>
      </c>
      <c r="H319" s="89" t="s">
        <v>439</v>
      </c>
      <c r="I319" s="86" t="s">
        <v>433</v>
      </c>
      <c r="J319" s="90" t="s">
        <v>591</v>
      </c>
    </row>
    <row r="320" spans="1:10" x14ac:dyDescent="0.25">
      <c r="A320" s="86" t="s">
        <v>1025</v>
      </c>
      <c r="B320" s="86" t="s">
        <v>291</v>
      </c>
      <c r="C320" s="86" t="s">
        <v>588</v>
      </c>
      <c r="D320" s="87" t="s">
        <v>436</v>
      </c>
      <c r="E320" s="88" t="s">
        <v>575</v>
      </c>
      <c r="F320" s="88" t="s">
        <v>438</v>
      </c>
      <c r="G320" s="89" t="s">
        <v>439</v>
      </c>
      <c r="H320" s="89" t="s">
        <v>439</v>
      </c>
      <c r="I320" s="86" t="s">
        <v>433</v>
      </c>
      <c r="J320" s="90" t="s">
        <v>440</v>
      </c>
    </row>
    <row r="321" spans="1:10" x14ac:dyDescent="0.25">
      <c r="A321" s="86" t="s">
        <v>1026</v>
      </c>
      <c r="B321" s="86" t="s">
        <v>299</v>
      </c>
      <c r="C321" s="86" t="s">
        <v>588</v>
      </c>
      <c r="D321" s="87" t="s">
        <v>436</v>
      </c>
      <c r="E321" s="88" t="s">
        <v>575</v>
      </c>
      <c r="F321" s="88" t="s">
        <v>641</v>
      </c>
      <c r="G321" s="89" t="s">
        <v>439</v>
      </c>
      <c r="H321" s="89" t="s">
        <v>439</v>
      </c>
      <c r="I321" s="86" t="s">
        <v>433</v>
      </c>
      <c r="J321" s="90" t="s">
        <v>440</v>
      </c>
    </row>
    <row r="322" spans="1:10" x14ac:dyDescent="0.25">
      <c r="A322" s="86" t="s">
        <v>1027</v>
      </c>
      <c r="B322" s="86" t="s">
        <v>296</v>
      </c>
      <c r="C322" s="86" t="s">
        <v>588</v>
      </c>
      <c r="D322" s="87" t="s">
        <v>436</v>
      </c>
      <c r="E322" s="88" t="s">
        <v>575</v>
      </c>
      <c r="F322" s="88" t="s">
        <v>641</v>
      </c>
      <c r="G322" s="89" t="s">
        <v>439</v>
      </c>
      <c r="H322" s="89" t="s">
        <v>439</v>
      </c>
      <c r="I322" s="86" t="s">
        <v>433</v>
      </c>
      <c r="J322" s="90" t="s">
        <v>440</v>
      </c>
    </row>
    <row r="323" spans="1:10" x14ac:dyDescent="0.25">
      <c r="A323" s="86" t="s">
        <v>1028</v>
      </c>
      <c r="B323" s="86" t="s">
        <v>294</v>
      </c>
      <c r="C323" s="86" t="s">
        <v>588</v>
      </c>
      <c r="D323" s="87" t="s">
        <v>436</v>
      </c>
      <c r="E323" s="88" t="s">
        <v>575</v>
      </c>
      <c r="F323" s="88" t="s">
        <v>641</v>
      </c>
      <c r="G323" s="89" t="s">
        <v>439</v>
      </c>
      <c r="H323" s="89" t="s">
        <v>439</v>
      </c>
      <c r="I323" s="86" t="s">
        <v>433</v>
      </c>
      <c r="J323" s="90" t="s">
        <v>440</v>
      </c>
    </row>
    <row r="324" spans="1:10" x14ac:dyDescent="0.25">
      <c r="A324" s="86" t="s">
        <v>1029</v>
      </c>
      <c r="B324" s="86" t="s">
        <v>304</v>
      </c>
      <c r="C324" s="86" t="s">
        <v>588</v>
      </c>
      <c r="D324" s="87" t="s">
        <v>436</v>
      </c>
      <c r="E324" s="88" t="s">
        <v>561</v>
      </c>
      <c r="F324" s="88" t="s">
        <v>438</v>
      </c>
      <c r="G324" s="89" t="s">
        <v>439</v>
      </c>
      <c r="H324" s="89" t="s">
        <v>439</v>
      </c>
      <c r="I324" s="86" t="s">
        <v>433</v>
      </c>
      <c r="J324" s="90" t="s">
        <v>440</v>
      </c>
    </row>
    <row r="325" spans="1:10" x14ac:dyDescent="0.25">
      <c r="A325" s="86" t="s">
        <v>1030</v>
      </c>
      <c r="B325" s="86" t="s">
        <v>125</v>
      </c>
      <c r="C325" s="86" t="s">
        <v>563</v>
      </c>
      <c r="D325" s="87" t="s">
        <v>568</v>
      </c>
      <c r="E325" s="88" t="s">
        <v>610</v>
      </c>
      <c r="F325" s="88" t="s">
        <v>438</v>
      </c>
      <c r="G325" s="89" t="s">
        <v>439</v>
      </c>
      <c r="H325" s="89" t="s">
        <v>439</v>
      </c>
      <c r="I325" s="86" t="s">
        <v>433</v>
      </c>
      <c r="J325" s="90" t="s">
        <v>440</v>
      </c>
    </row>
    <row r="326" spans="1:10" x14ac:dyDescent="0.25">
      <c r="A326" s="86" t="s">
        <v>1031</v>
      </c>
      <c r="B326" s="86" t="s">
        <v>341</v>
      </c>
      <c r="C326" s="86" t="s">
        <v>944</v>
      </c>
      <c r="D326" s="87" t="s">
        <v>436</v>
      </c>
      <c r="E326" s="88" t="s">
        <v>561</v>
      </c>
      <c r="F326" s="88" t="s">
        <v>438</v>
      </c>
      <c r="G326" s="89" t="s">
        <v>439</v>
      </c>
      <c r="H326" s="89" t="s">
        <v>439</v>
      </c>
      <c r="I326" s="86" t="s">
        <v>433</v>
      </c>
      <c r="J326" s="90" t="s">
        <v>440</v>
      </c>
    </row>
    <row r="327" spans="1:10" x14ac:dyDescent="0.25">
      <c r="A327" s="86" t="s">
        <v>1032</v>
      </c>
      <c r="B327" s="86" t="s">
        <v>307</v>
      </c>
      <c r="C327" s="86" t="s">
        <v>588</v>
      </c>
      <c r="D327" s="87" t="s">
        <v>436</v>
      </c>
      <c r="E327" s="88" t="s">
        <v>798</v>
      </c>
      <c r="F327" s="88" t="s">
        <v>593</v>
      </c>
      <c r="G327" s="89" t="s">
        <v>439</v>
      </c>
      <c r="H327" s="89" t="s">
        <v>439</v>
      </c>
      <c r="I327" s="86" t="s">
        <v>433</v>
      </c>
      <c r="J327" s="90" t="s">
        <v>440</v>
      </c>
    </row>
    <row r="328" spans="1:10" x14ac:dyDescent="0.25">
      <c r="A328" s="86" t="s">
        <v>1033</v>
      </c>
      <c r="B328" s="86" t="s">
        <v>1034</v>
      </c>
      <c r="C328" s="86" t="s">
        <v>944</v>
      </c>
      <c r="D328" s="87" t="s">
        <v>436</v>
      </c>
      <c r="E328" s="88" t="s">
        <v>561</v>
      </c>
      <c r="F328" s="88" t="s">
        <v>629</v>
      </c>
      <c r="G328" s="89" t="s">
        <v>439</v>
      </c>
      <c r="H328" s="89" t="s">
        <v>439</v>
      </c>
      <c r="I328" s="86" t="s">
        <v>433</v>
      </c>
      <c r="J328" s="90" t="s">
        <v>591</v>
      </c>
    </row>
    <row r="329" spans="1:10" x14ac:dyDescent="0.25">
      <c r="A329" s="86" t="s">
        <v>1035</v>
      </c>
      <c r="B329" s="86" t="s">
        <v>1036</v>
      </c>
      <c r="C329" s="86" t="s">
        <v>944</v>
      </c>
      <c r="D329" s="87" t="s">
        <v>436</v>
      </c>
      <c r="E329" s="88" t="s">
        <v>1037</v>
      </c>
      <c r="F329" s="88" t="s">
        <v>438</v>
      </c>
      <c r="G329" s="89" t="s">
        <v>439</v>
      </c>
      <c r="H329" s="89" t="s">
        <v>439</v>
      </c>
      <c r="I329" s="86" t="s">
        <v>433</v>
      </c>
      <c r="J329" s="90" t="s">
        <v>440</v>
      </c>
    </row>
    <row r="330" spans="1:10" x14ac:dyDescent="0.25">
      <c r="A330" s="86" t="s">
        <v>1038</v>
      </c>
      <c r="B330" s="86" t="s">
        <v>1039</v>
      </c>
      <c r="C330" s="86" t="s">
        <v>944</v>
      </c>
      <c r="D330" s="87" t="s">
        <v>436</v>
      </c>
      <c r="E330" s="88" t="s">
        <v>561</v>
      </c>
      <c r="F330" s="88" t="s">
        <v>438</v>
      </c>
      <c r="G330" s="89" t="s">
        <v>439</v>
      </c>
      <c r="H330" s="89" t="s">
        <v>439</v>
      </c>
      <c r="I330" s="86" t="s">
        <v>433</v>
      </c>
      <c r="J330" s="90" t="s">
        <v>440</v>
      </c>
    </row>
    <row r="331" spans="1:10" x14ac:dyDescent="0.25">
      <c r="A331" s="86" t="s">
        <v>1040</v>
      </c>
      <c r="B331" s="86" t="s">
        <v>1041</v>
      </c>
      <c r="C331" s="86" t="s">
        <v>944</v>
      </c>
      <c r="D331" s="87" t="s">
        <v>436</v>
      </c>
      <c r="E331" s="88" t="s">
        <v>561</v>
      </c>
      <c r="F331" s="88" t="s">
        <v>438</v>
      </c>
      <c r="G331" s="89" t="s">
        <v>439</v>
      </c>
      <c r="H331" s="89" t="s">
        <v>439</v>
      </c>
      <c r="I331" s="86" t="s">
        <v>433</v>
      </c>
      <c r="J331" s="90" t="s">
        <v>440</v>
      </c>
    </row>
    <row r="332" spans="1:10" x14ac:dyDescent="0.25">
      <c r="A332" s="86" t="s">
        <v>1042</v>
      </c>
      <c r="B332" s="86" t="s">
        <v>342</v>
      </c>
      <c r="C332" s="86" t="s">
        <v>944</v>
      </c>
      <c r="D332" s="87" t="s">
        <v>436</v>
      </c>
      <c r="E332" s="88" t="s">
        <v>561</v>
      </c>
      <c r="F332" s="88" t="s">
        <v>438</v>
      </c>
      <c r="G332" s="89" t="s">
        <v>439</v>
      </c>
      <c r="H332" s="89" t="s">
        <v>439</v>
      </c>
      <c r="I332" s="86" t="s">
        <v>433</v>
      </c>
      <c r="J332" s="90" t="s">
        <v>440</v>
      </c>
    </row>
    <row r="333" spans="1:10" x14ac:dyDescent="0.25">
      <c r="A333" s="86" t="s">
        <v>1043</v>
      </c>
      <c r="B333" s="86" t="s">
        <v>1044</v>
      </c>
      <c r="C333" s="86" t="s">
        <v>563</v>
      </c>
      <c r="D333" s="87" t="s">
        <v>436</v>
      </c>
      <c r="E333" s="88" t="s">
        <v>561</v>
      </c>
      <c r="F333" s="88" t="s">
        <v>438</v>
      </c>
      <c r="G333" s="89" t="s">
        <v>439</v>
      </c>
      <c r="H333" s="89" t="s">
        <v>439</v>
      </c>
      <c r="I333" s="86" t="s">
        <v>433</v>
      </c>
      <c r="J333" s="90" t="s">
        <v>440</v>
      </c>
    </row>
    <row r="334" spans="1:10" x14ac:dyDescent="0.25">
      <c r="A334" s="86" t="s">
        <v>1045</v>
      </c>
      <c r="B334" s="86" t="s">
        <v>1046</v>
      </c>
      <c r="C334" s="86" t="s">
        <v>563</v>
      </c>
      <c r="D334" s="87" t="s">
        <v>436</v>
      </c>
      <c r="E334" s="88" t="s">
        <v>629</v>
      </c>
      <c r="F334" s="88" t="s">
        <v>437</v>
      </c>
      <c r="G334" s="89" t="s">
        <v>439</v>
      </c>
      <c r="H334" s="89" t="s">
        <v>439</v>
      </c>
      <c r="I334" s="86" t="s">
        <v>1047</v>
      </c>
      <c r="J334" s="90" t="s">
        <v>440</v>
      </c>
    </row>
    <row r="335" spans="1:10" x14ac:dyDescent="0.25">
      <c r="A335" s="86" t="s">
        <v>1048</v>
      </c>
      <c r="B335" s="86" t="s">
        <v>1049</v>
      </c>
      <c r="C335" s="86" t="s">
        <v>563</v>
      </c>
      <c r="D335" s="87" t="s">
        <v>436</v>
      </c>
      <c r="E335" s="88" t="s">
        <v>561</v>
      </c>
      <c r="F335" s="88" t="s">
        <v>1050</v>
      </c>
      <c r="G335" s="89" t="s">
        <v>439</v>
      </c>
      <c r="H335" s="89" t="s">
        <v>439</v>
      </c>
      <c r="I335" s="86" t="s">
        <v>433</v>
      </c>
      <c r="J335" s="90" t="s">
        <v>591</v>
      </c>
    </row>
    <row r="336" spans="1:10" x14ac:dyDescent="0.25">
      <c r="A336" s="86" t="s">
        <v>1051</v>
      </c>
      <c r="B336" s="86" t="s">
        <v>1052</v>
      </c>
      <c r="C336" s="86" t="s">
        <v>563</v>
      </c>
      <c r="D336" s="87" t="s">
        <v>436</v>
      </c>
      <c r="E336" s="88" t="s">
        <v>629</v>
      </c>
      <c r="F336" s="88" t="s">
        <v>610</v>
      </c>
      <c r="G336" s="89" t="s">
        <v>439</v>
      </c>
      <c r="H336" s="89" t="s">
        <v>439</v>
      </c>
      <c r="I336" s="86" t="s">
        <v>1047</v>
      </c>
      <c r="J336" s="90" t="s">
        <v>440</v>
      </c>
    </row>
    <row r="337" spans="1:10" x14ac:dyDescent="0.25">
      <c r="A337" s="86" t="s">
        <v>1053</v>
      </c>
      <c r="B337" s="86" t="s">
        <v>1054</v>
      </c>
      <c r="C337" s="86" t="s">
        <v>563</v>
      </c>
      <c r="D337" s="87" t="s">
        <v>436</v>
      </c>
      <c r="E337" s="88" t="s">
        <v>629</v>
      </c>
      <c r="F337" s="88" t="s">
        <v>610</v>
      </c>
      <c r="G337" s="89" t="s">
        <v>439</v>
      </c>
      <c r="H337" s="89" t="s">
        <v>439</v>
      </c>
      <c r="I337" s="86" t="s">
        <v>1047</v>
      </c>
      <c r="J337" s="90" t="s">
        <v>440</v>
      </c>
    </row>
    <row r="338" spans="1:10" x14ac:dyDescent="0.25">
      <c r="A338" s="86" t="s">
        <v>1055</v>
      </c>
      <c r="B338" s="86" t="s">
        <v>1056</v>
      </c>
      <c r="C338" s="86" t="s">
        <v>563</v>
      </c>
      <c r="D338" s="87" t="s">
        <v>436</v>
      </c>
      <c r="E338" s="88" t="s">
        <v>629</v>
      </c>
      <c r="F338" s="88" t="s">
        <v>610</v>
      </c>
      <c r="G338" s="89" t="s">
        <v>439</v>
      </c>
      <c r="H338" s="89" t="s">
        <v>439</v>
      </c>
      <c r="I338" s="86" t="s">
        <v>1047</v>
      </c>
      <c r="J338" s="90" t="s">
        <v>440</v>
      </c>
    </row>
    <row r="339" spans="1:10" x14ac:dyDescent="0.25">
      <c r="A339" s="86" t="s">
        <v>1057</v>
      </c>
      <c r="B339" s="86" t="s">
        <v>1058</v>
      </c>
      <c r="C339" s="86" t="s">
        <v>554</v>
      </c>
      <c r="D339" s="87" t="s">
        <v>436</v>
      </c>
      <c r="E339" s="88" t="s">
        <v>459</v>
      </c>
      <c r="F339" s="88" t="s">
        <v>438</v>
      </c>
      <c r="G339" s="89" t="s">
        <v>439</v>
      </c>
      <c r="H339" s="89" t="s">
        <v>439</v>
      </c>
      <c r="I339" s="86" t="s">
        <v>433</v>
      </c>
      <c r="J339" s="90" t="s">
        <v>440</v>
      </c>
    </row>
    <row r="340" spans="1:10" x14ac:dyDescent="0.25">
      <c r="A340" s="86" t="s">
        <v>1059</v>
      </c>
      <c r="B340" s="86" t="s">
        <v>1060</v>
      </c>
      <c r="C340" s="86" t="s">
        <v>588</v>
      </c>
      <c r="D340" s="87" t="s">
        <v>436</v>
      </c>
      <c r="E340" s="88" t="s">
        <v>437</v>
      </c>
      <c r="F340" s="88" t="s">
        <v>438</v>
      </c>
      <c r="G340" s="89" t="s">
        <v>439</v>
      </c>
      <c r="H340" s="89" t="s">
        <v>439</v>
      </c>
      <c r="I340" s="86" t="s">
        <v>433</v>
      </c>
      <c r="J340" s="90" t="s">
        <v>440</v>
      </c>
    </row>
    <row r="341" spans="1:10" x14ac:dyDescent="0.25">
      <c r="A341" s="86" t="s">
        <v>1061</v>
      </c>
      <c r="B341" s="86" t="s">
        <v>387</v>
      </c>
      <c r="C341" s="86" t="s">
        <v>596</v>
      </c>
      <c r="D341" s="87" t="s">
        <v>436</v>
      </c>
      <c r="E341" s="88" t="s">
        <v>455</v>
      </c>
      <c r="F341" s="88" t="s">
        <v>438</v>
      </c>
      <c r="G341" s="89" t="s">
        <v>439</v>
      </c>
      <c r="H341" s="89" t="s">
        <v>439</v>
      </c>
      <c r="I341" s="86" t="s">
        <v>433</v>
      </c>
      <c r="J341" s="90" t="s">
        <v>440</v>
      </c>
    </row>
    <row r="342" spans="1:10" x14ac:dyDescent="0.25">
      <c r="A342" s="86" t="s">
        <v>1062</v>
      </c>
      <c r="B342" s="86" t="s">
        <v>1063</v>
      </c>
      <c r="C342" s="86" t="s">
        <v>944</v>
      </c>
      <c r="D342" s="87" t="s">
        <v>436</v>
      </c>
      <c r="E342" s="88" t="s">
        <v>874</v>
      </c>
      <c r="F342" s="88" t="s">
        <v>641</v>
      </c>
      <c r="G342" s="89" t="s">
        <v>439</v>
      </c>
      <c r="H342" s="89" t="s">
        <v>439</v>
      </c>
      <c r="I342" s="86" t="s">
        <v>433</v>
      </c>
      <c r="J342" s="90" t="s">
        <v>591</v>
      </c>
    </row>
    <row r="343" spans="1:10" x14ac:dyDescent="0.25">
      <c r="A343" s="86" t="s">
        <v>1064</v>
      </c>
      <c r="B343" s="86" t="s">
        <v>352</v>
      </c>
      <c r="C343" s="86" t="s">
        <v>563</v>
      </c>
      <c r="D343" s="87" t="s">
        <v>568</v>
      </c>
      <c r="E343" s="88" t="s">
        <v>561</v>
      </c>
      <c r="F343" s="88" t="s">
        <v>438</v>
      </c>
      <c r="G343" s="89" t="s">
        <v>439</v>
      </c>
      <c r="H343" s="89" t="s">
        <v>439</v>
      </c>
      <c r="I343" s="86" t="s">
        <v>433</v>
      </c>
      <c r="J343" s="90" t="s">
        <v>440</v>
      </c>
    </row>
    <row r="344" spans="1:10" x14ac:dyDescent="0.25">
      <c r="A344" s="86" t="s">
        <v>1065</v>
      </c>
      <c r="B344" s="86" t="s">
        <v>1066</v>
      </c>
      <c r="C344" s="86" t="s">
        <v>588</v>
      </c>
      <c r="D344" s="87" t="s">
        <v>436</v>
      </c>
      <c r="E344" s="88" t="s">
        <v>575</v>
      </c>
      <c r="F344" s="88" t="s">
        <v>641</v>
      </c>
      <c r="G344" s="89" t="s">
        <v>439</v>
      </c>
      <c r="H344" s="89" t="s">
        <v>439</v>
      </c>
      <c r="I344" s="86" t="s">
        <v>433</v>
      </c>
      <c r="J344" s="90" t="s">
        <v>440</v>
      </c>
    </row>
    <row r="345" spans="1:10" x14ac:dyDescent="0.25">
      <c r="A345" s="86" t="s">
        <v>1067</v>
      </c>
      <c r="B345" s="86" t="s">
        <v>1068</v>
      </c>
      <c r="C345" s="86" t="s">
        <v>588</v>
      </c>
      <c r="D345" s="87" t="s">
        <v>436</v>
      </c>
      <c r="E345" s="88" t="s">
        <v>561</v>
      </c>
      <c r="F345" s="88" t="s">
        <v>437</v>
      </c>
      <c r="G345" s="89" t="s">
        <v>439</v>
      </c>
      <c r="H345" s="89" t="s">
        <v>439</v>
      </c>
      <c r="I345" s="86" t="s">
        <v>433</v>
      </c>
      <c r="J345" s="90" t="s">
        <v>440</v>
      </c>
    </row>
    <row r="346" spans="1:10" x14ac:dyDescent="0.25">
      <c r="A346" s="86" t="s">
        <v>1069</v>
      </c>
      <c r="B346" s="86" t="s">
        <v>1070</v>
      </c>
      <c r="C346" s="86" t="s">
        <v>596</v>
      </c>
      <c r="D346" s="87" t="s">
        <v>568</v>
      </c>
      <c r="E346" s="88" t="s">
        <v>615</v>
      </c>
      <c r="F346" s="88" t="s">
        <v>438</v>
      </c>
      <c r="G346" s="89" t="s">
        <v>439</v>
      </c>
      <c r="H346" s="89" t="s">
        <v>439</v>
      </c>
      <c r="I346" s="86" t="s">
        <v>433</v>
      </c>
      <c r="J346" s="90" t="s">
        <v>440</v>
      </c>
    </row>
    <row r="347" spans="1:10" x14ac:dyDescent="0.25">
      <c r="A347" s="86" t="s">
        <v>1071</v>
      </c>
      <c r="B347" s="86" t="s">
        <v>151</v>
      </c>
      <c r="C347" s="86" t="s">
        <v>596</v>
      </c>
      <c r="D347" s="87" t="s">
        <v>568</v>
      </c>
      <c r="E347" s="88" t="s">
        <v>615</v>
      </c>
      <c r="F347" s="88" t="s">
        <v>438</v>
      </c>
      <c r="G347" s="89" t="s">
        <v>439</v>
      </c>
      <c r="H347" s="89" t="s">
        <v>439</v>
      </c>
      <c r="I347" s="86" t="s">
        <v>433</v>
      </c>
      <c r="J347" s="90" t="s">
        <v>440</v>
      </c>
    </row>
    <row r="348" spans="1:10" x14ac:dyDescent="0.25">
      <c r="A348" s="86" t="s">
        <v>1072</v>
      </c>
      <c r="B348" s="86" t="s">
        <v>1073</v>
      </c>
      <c r="C348" s="86" t="s">
        <v>944</v>
      </c>
      <c r="D348" s="87" t="s">
        <v>436</v>
      </c>
      <c r="E348" s="88" t="s">
        <v>555</v>
      </c>
      <c r="F348" s="88" t="s">
        <v>615</v>
      </c>
      <c r="G348" s="89" t="s">
        <v>439</v>
      </c>
      <c r="H348" s="89" t="s">
        <v>439</v>
      </c>
      <c r="I348" s="86" t="s">
        <v>433</v>
      </c>
      <c r="J348" s="90" t="s">
        <v>591</v>
      </c>
    </row>
    <row r="349" spans="1:10" x14ac:dyDescent="0.25">
      <c r="A349" s="86" t="s">
        <v>1074</v>
      </c>
      <c r="B349" s="86" t="s">
        <v>317</v>
      </c>
      <c r="C349" s="86" t="s">
        <v>588</v>
      </c>
      <c r="D349" s="87" t="s">
        <v>436</v>
      </c>
      <c r="E349" s="88" t="s">
        <v>892</v>
      </c>
      <c r="F349" s="88" t="s">
        <v>438</v>
      </c>
      <c r="G349" s="89" t="s">
        <v>439</v>
      </c>
      <c r="H349" s="89" t="s">
        <v>439</v>
      </c>
      <c r="I349" s="86" t="s">
        <v>433</v>
      </c>
      <c r="J349" s="90" t="s">
        <v>440</v>
      </c>
    </row>
    <row r="350" spans="1:10" x14ac:dyDescent="0.25">
      <c r="A350" s="86" t="s">
        <v>1075</v>
      </c>
      <c r="B350" s="86" t="s">
        <v>179</v>
      </c>
      <c r="C350" s="86" t="s">
        <v>554</v>
      </c>
      <c r="D350" s="87" t="s">
        <v>608</v>
      </c>
      <c r="E350" s="88" t="s">
        <v>561</v>
      </c>
      <c r="F350" s="88" t="s">
        <v>438</v>
      </c>
      <c r="G350" s="89" t="s">
        <v>439</v>
      </c>
      <c r="H350" s="89" t="s">
        <v>439</v>
      </c>
      <c r="I350" s="86" t="s">
        <v>433</v>
      </c>
      <c r="J350" s="90" t="s">
        <v>440</v>
      </c>
    </row>
    <row r="351" spans="1:10" x14ac:dyDescent="0.25">
      <c r="A351" s="86" t="s">
        <v>1076</v>
      </c>
      <c r="B351" s="86" t="s">
        <v>325</v>
      </c>
      <c r="C351" s="86" t="s">
        <v>588</v>
      </c>
      <c r="D351" s="87" t="s">
        <v>436</v>
      </c>
      <c r="E351" s="88" t="s">
        <v>892</v>
      </c>
      <c r="F351" s="88" t="s">
        <v>892</v>
      </c>
      <c r="G351" s="89" t="s">
        <v>439</v>
      </c>
      <c r="H351" s="89" t="s">
        <v>439</v>
      </c>
      <c r="I351" s="86" t="s">
        <v>433</v>
      </c>
      <c r="J351" s="90" t="s">
        <v>440</v>
      </c>
    </row>
    <row r="352" spans="1:10" x14ac:dyDescent="0.25">
      <c r="A352" s="86" t="s">
        <v>1077</v>
      </c>
      <c r="B352" s="86" t="s">
        <v>144</v>
      </c>
      <c r="C352" s="86" t="s">
        <v>596</v>
      </c>
      <c r="D352" s="87" t="s">
        <v>568</v>
      </c>
      <c r="E352" s="88" t="s">
        <v>561</v>
      </c>
      <c r="F352" s="88" t="s">
        <v>437</v>
      </c>
      <c r="G352" s="89" t="s">
        <v>439</v>
      </c>
      <c r="H352" s="89" t="s">
        <v>439</v>
      </c>
      <c r="I352" s="86" t="s">
        <v>433</v>
      </c>
      <c r="J352" s="90" t="s">
        <v>440</v>
      </c>
    </row>
    <row r="353" spans="1:10" x14ac:dyDescent="0.25">
      <c r="A353" s="86" t="s">
        <v>1078</v>
      </c>
      <c r="B353" s="86" t="s">
        <v>1079</v>
      </c>
      <c r="C353" s="86" t="s">
        <v>596</v>
      </c>
      <c r="D353" s="87" t="s">
        <v>568</v>
      </c>
      <c r="E353" s="88" t="s">
        <v>561</v>
      </c>
      <c r="F353" s="88" t="s">
        <v>437</v>
      </c>
      <c r="G353" s="89" t="s">
        <v>439</v>
      </c>
      <c r="H353" s="89" t="s">
        <v>439</v>
      </c>
      <c r="I353" s="86" t="s">
        <v>433</v>
      </c>
      <c r="J353" s="90" t="s">
        <v>440</v>
      </c>
    </row>
    <row r="354" spans="1:10" x14ac:dyDescent="0.25">
      <c r="A354" s="86" t="s">
        <v>1080</v>
      </c>
      <c r="B354" s="86" t="s">
        <v>379</v>
      </c>
      <c r="C354" s="86" t="s">
        <v>888</v>
      </c>
      <c r="D354" s="87" t="s">
        <v>436</v>
      </c>
      <c r="E354" s="88" t="s">
        <v>437</v>
      </c>
      <c r="F354" s="88" t="s">
        <v>438</v>
      </c>
      <c r="G354" s="89" t="s">
        <v>439</v>
      </c>
      <c r="H354" s="89" t="s">
        <v>439</v>
      </c>
      <c r="I354" s="86" t="s">
        <v>889</v>
      </c>
      <c r="J354" s="90" t="s">
        <v>440</v>
      </c>
    </row>
    <row r="355" spans="1:10" x14ac:dyDescent="0.25">
      <c r="A355" s="86" t="s">
        <v>1081</v>
      </c>
      <c r="B355" s="86" t="s">
        <v>1082</v>
      </c>
      <c r="C355" s="86" t="s">
        <v>563</v>
      </c>
      <c r="D355" s="87" t="s">
        <v>436</v>
      </c>
      <c r="E355" s="88" t="s">
        <v>561</v>
      </c>
      <c r="F355" s="88" t="s">
        <v>437</v>
      </c>
      <c r="G355" s="89" t="s">
        <v>439</v>
      </c>
      <c r="H355" s="89" t="s">
        <v>439</v>
      </c>
      <c r="I355" s="86" t="s">
        <v>433</v>
      </c>
      <c r="J355" s="90" t="s">
        <v>440</v>
      </c>
    </row>
    <row r="356" spans="1:10" x14ac:dyDescent="0.25">
      <c r="A356" s="86" t="s">
        <v>1083</v>
      </c>
      <c r="B356" s="86" t="s">
        <v>388</v>
      </c>
      <c r="C356" s="86" t="s">
        <v>596</v>
      </c>
      <c r="D356" s="87" t="s">
        <v>436</v>
      </c>
      <c r="E356" s="88" t="s">
        <v>570</v>
      </c>
      <c r="F356" s="88" t="s">
        <v>438</v>
      </c>
      <c r="G356" s="89" t="s">
        <v>439</v>
      </c>
      <c r="H356" s="89" t="s">
        <v>439</v>
      </c>
      <c r="I356" s="86" t="s">
        <v>433</v>
      </c>
      <c r="J356" s="90" t="s">
        <v>440</v>
      </c>
    </row>
    <row r="357" spans="1:10" x14ac:dyDescent="0.25">
      <c r="A357" s="86" t="s">
        <v>1084</v>
      </c>
      <c r="B357" s="86" t="s">
        <v>1085</v>
      </c>
      <c r="C357" s="86" t="s">
        <v>588</v>
      </c>
      <c r="D357" s="87" t="s">
        <v>436</v>
      </c>
      <c r="E357" s="88" t="s">
        <v>555</v>
      </c>
      <c r="F357" s="88" t="s">
        <v>438</v>
      </c>
      <c r="G357" s="89" t="s">
        <v>439</v>
      </c>
      <c r="H357" s="89" t="s">
        <v>439</v>
      </c>
      <c r="I357" s="86" t="s">
        <v>433</v>
      </c>
      <c r="J357" s="90" t="s">
        <v>591</v>
      </c>
    </row>
    <row r="358" spans="1:10" x14ac:dyDescent="0.25">
      <c r="A358" s="86" t="s">
        <v>1086</v>
      </c>
      <c r="B358" s="86" t="s">
        <v>297</v>
      </c>
      <c r="C358" s="86" t="s">
        <v>588</v>
      </c>
      <c r="D358" s="87" t="s">
        <v>436</v>
      </c>
      <c r="E358" s="88" t="s">
        <v>575</v>
      </c>
      <c r="F358" s="88" t="s">
        <v>641</v>
      </c>
      <c r="G358" s="89" t="s">
        <v>439</v>
      </c>
      <c r="H358" s="89" t="s">
        <v>439</v>
      </c>
      <c r="I358" s="86" t="s">
        <v>433</v>
      </c>
      <c r="J358" s="90" t="s">
        <v>440</v>
      </c>
    </row>
    <row r="359" spans="1:10" x14ac:dyDescent="0.25">
      <c r="A359" s="86" t="s">
        <v>1087</v>
      </c>
      <c r="B359" s="86" t="s">
        <v>1088</v>
      </c>
      <c r="C359" s="86" t="s">
        <v>888</v>
      </c>
      <c r="D359" s="87" t="s">
        <v>436</v>
      </c>
      <c r="E359" s="88" t="s">
        <v>555</v>
      </c>
      <c r="F359" s="88" t="s">
        <v>438</v>
      </c>
      <c r="G359" s="89" t="s">
        <v>439</v>
      </c>
      <c r="H359" s="89" t="s">
        <v>439</v>
      </c>
      <c r="I359" s="86" t="s">
        <v>889</v>
      </c>
      <c r="J359" s="90" t="s">
        <v>440</v>
      </c>
    </row>
    <row r="360" spans="1:10" x14ac:dyDescent="0.25">
      <c r="A360" s="86" t="s">
        <v>1089</v>
      </c>
      <c r="B360" s="86" t="s">
        <v>1090</v>
      </c>
      <c r="C360" s="86" t="s">
        <v>596</v>
      </c>
      <c r="D360" s="87" t="s">
        <v>436</v>
      </c>
      <c r="E360" s="88" t="s">
        <v>455</v>
      </c>
      <c r="F360" s="88" t="s">
        <v>438</v>
      </c>
      <c r="G360" s="89" t="s">
        <v>439</v>
      </c>
      <c r="H360" s="89" t="s">
        <v>439</v>
      </c>
      <c r="I360" s="86" t="s">
        <v>433</v>
      </c>
      <c r="J360" s="90" t="s">
        <v>440</v>
      </c>
    </row>
    <row r="361" spans="1:10" x14ac:dyDescent="0.25">
      <c r="A361" s="86" t="s">
        <v>1091</v>
      </c>
      <c r="B361" s="86" t="s">
        <v>134</v>
      </c>
      <c r="C361" s="86" t="s">
        <v>596</v>
      </c>
      <c r="D361" s="87" t="s">
        <v>436</v>
      </c>
      <c r="E361" s="88" t="s">
        <v>610</v>
      </c>
      <c r="F361" s="88" t="s">
        <v>438</v>
      </c>
      <c r="G361" s="89" t="s">
        <v>439</v>
      </c>
      <c r="H361" s="89" t="s">
        <v>439</v>
      </c>
      <c r="I361" s="86" t="s">
        <v>433</v>
      </c>
      <c r="J361" s="90" t="s">
        <v>440</v>
      </c>
    </row>
    <row r="362" spans="1:10" x14ac:dyDescent="0.25">
      <c r="A362" s="86" t="s">
        <v>1092</v>
      </c>
      <c r="B362" s="86" t="s">
        <v>1093</v>
      </c>
      <c r="C362" s="86" t="s">
        <v>596</v>
      </c>
      <c r="D362" s="87" t="s">
        <v>436</v>
      </c>
      <c r="E362" s="88" t="s">
        <v>459</v>
      </c>
      <c r="F362" s="88" t="s">
        <v>438</v>
      </c>
      <c r="G362" s="89" t="s">
        <v>439</v>
      </c>
      <c r="H362" s="89" t="s">
        <v>439</v>
      </c>
      <c r="I362" s="86" t="s">
        <v>433</v>
      </c>
      <c r="J362" s="90" t="s">
        <v>440</v>
      </c>
    </row>
    <row r="363" spans="1:10" x14ac:dyDescent="0.25">
      <c r="A363" s="86" t="s">
        <v>1094</v>
      </c>
      <c r="B363" s="86" t="s">
        <v>1095</v>
      </c>
      <c r="C363" s="86" t="s">
        <v>596</v>
      </c>
      <c r="D363" s="87" t="s">
        <v>436</v>
      </c>
      <c r="E363" s="88" t="s">
        <v>437</v>
      </c>
      <c r="F363" s="88" t="s">
        <v>438</v>
      </c>
      <c r="G363" s="89" t="s">
        <v>439</v>
      </c>
      <c r="H363" s="89" t="s">
        <v>439</v>
      </c>
      <c r="I363" s="86" t="s">
        <v>433</v>
      </c>
      <c r="J363" s="90" t="s">
        <v>440</v>
      </c>
    </row>
    <row r="364" spans="1:10" x14ac:dyDescent="0.25">
      <c r="A364" s="86" t="s">
        <v>1096</v>
      </c>
      <c r="B364" s="86" t="s">
        <v>1097</v>
      </c>
      <c r="C364" s="86" t="s">
        <v>563</v>
      </c>
      <c r="D364" s="87" t="s">
        <v>436</v>
      </c>
      <c r="E364" s="88" t="s">
        <v>561</v>
      </c>
      <c r="F364" s="88" t="s">
        <v>438</v>
      </c>
      <c r="G364" s="89" t="s">
        <v>439</v>
      </c>
      <c r="H364" s="89" t="s">
        <v>439</v>
      </c>
      <c r="I364" s="86" t="s">
        <v>433</v>
      </c>
      <c r="J364" s="90" t="s">
        <v>440</v>
      </c>
    </row>
    <row r="365" spans="1:10" x14ac:dyDescent="0.25">
      <c r="A365" s="86" t="s">
        <v>1098</v>
      </c>
      <c r="B365" s="86" t="s">
        <v>25</v>
      </c>
      <c r="C365" s="86" t="s">
        <v>588</v>
      </c>
      <c r="D365" s="87" t="s">
        <v>436</v>
      </c>
      <c r="E365" s="88" t="s">
        <v>593</v>
      </c>
      <c r="F365" s="88" t="s">
        <v>561</v>
      </c>
      <c r="G365" s="89" t="s">
        <v>439</v>
      </c>
      <c r="H365" s="89" t="s">
        <v>439</v>
      </c>
      <c r="I365" s="86" t="s">
        <v>433</v>
      </c>
      <c r="J365" s="90" t="s">
        <v>440</v>
      </c>
    </row>
    <row r="366" spans="1:10" x14ac:dyDescent="0.25">
      <c r="A366" s="86" t="s">
        <v>1099</v>
      </c>
      <c r="B366" s="86" t="s">
        <v>298</v>
      </c>
      <c r="C366" s="86" t="s">
        <v>588</v>
      </c>
      <c r="D366" s="87" t="s">
        <v>436</v>
      </c>
      <c r="E366" s="88" t="s">
        <v>561</v>
      </c>
      <c r="F366" s="88" t="s">
        <v>437</v>
      </c>
      <c r="G366" s="89" t="s">
        <v>439</v>
      </c>
      <c r="H366" s="89" t="s">
        <v>439</v>
      </c>
      <c r="I366" s="86" t="s">
        <v>433</v>
      </c>
      <c r="J366" s="90" t="s">
        <v>440</v>
      </c>
    </row>
    <row r="367" spans="1:10" x14ac:dyDescent="0.25">
      <c r="A367" s="86" t="s">
        <v>1100</v>
      </c>
      <c r="B367" s="86" t="s">
        <v>415</v>
      </c>
      <c r="C367" s="86" t="s">
        <v>915</v>
      </c>
      <c r="D367" s="87" t="s">
        <v>436</v>
      </c>
      <c r="E367" s="88" t="s">
        <v>654</v>
      </c>
      <c r="F367" s="88" t="s">
        <v>438</v>
      </c>
      <c r="G367" s="89" t="s">
        <v>439</v>
      </c>
      <c r="H367" s="89" t="s">
        <v>439</v>
      </c>
      <c r="I367" s="86" t="s">
        <v>433</v>
      </c>
      <c r="J367" s="90" t="s">
        <v>440</v>
      </c>
    </row>
    <row r="368" spans="1:10" x14ac:dyDescent="0.25">
      <c r="A368" s="86" t="s">
        <v>1101</v>
      </c>
      <c r="B368" s="86" t="s">
        <v>1102</v>
      </c>
      <c r="C368" s="86" t="s">
        <v>915</v>
      </c>
      <c r="D368" s="87" t="s">
        <v>436</v>
      </c>
      <c r="E368" s="88" t="s">
        <v>1103</v>
      </c>
      <c r="F368" s="88" t="s">
        <v>438</v>
      </c>
      <c r="G368" s="89" t="s">
        <v>439</v>
      </c>
      <c r="H368" s="89" t="s">
        <v>439</v>
      </c>
      <c r="I368" s="86" t="s">
        <v>433</v>
      </c>
      <c r="J368" s="90" t="s">
        <v>440</v>
      </c>
    </row>
    <row r="369" spans="1:10" x14ac:dyDescent="0.25">
      <c r="A369" s="86" t="s">
        <v>1104</v>
      </c>
      <c r="B369" s="86" t="s">
        <v>1105</v>
      </c>
      <c r="C369" s="86" t="s">
        <v>915</v>
      </c>
      <c r="D369" s="87" t="s">
        <v>436</v>
      </c>
      <c r="E369" s="88" t="s">
        <v>874</v>
      </c>
      <c r="F369" s="88" t="s">
        <v>438</v>
      </c>
      <c r="G369" s="89" t="s">
        <v>439</v>
      </c>
      <c r="H369" s="89" t="s">
        <v>439</v>
      </c>
      <c r="I369" s="86" t="s">
        <v>433</v>
      </c>
      <c r="J369" s="90" t="s">
        <v>440</v>
      </c>
    </row>
    <row r="370" spans="1:10" x14ac:dyDescent="0.25">
      <c r="A370" s="86" t="s">
        <v>1106</v>
      </c>
      <c r="B370" s="86" t="s">
        <v>1107</v>
      </c>
      <c r="C370" s="86" t="s">
        <v>915</v>
      </c>
      <c r="D370" s="87" t="s">
        <v>436</v>
      </c>
      <c r="E370" s="88" t="s">
        <v>1103</v>
      </c>
      <c r="F370" s="88" t="s">
        <v>438</v>
      </c>
      <c r="G370" s="89" t="s">
        <v>439</v>
      </c>
      <c r="H370" s="89" t="s">
        <v>439</v>
      </c>
      <c r="I370" s="86" t="s">
        <v>433</v>
      </c>
      <c r="J370" s="90" t="s">
        <v>440</v>
      </c>
    </row>
    <row r="371" spans="1:10" x14ac:dyDescent="0.25">
      <c r="A371" s="86" t="s">
        <v>1108</v>
      </c>
      <c r="B371" s="86" t="s">
        <v>1109</v>
      </c>
      <c r="C371" s="86" t="s">
        <v>915</v>
      </c>
      <c r="D371" s="87" t="s">
        <v>436</v>
      </c>
      <c r="E371" s="88" t="s">
        <v>874</v>
      </c>
      <c r="F371" s="88" t="s">
        <v>1110</v>
      </c>
      <c r="G371" s="89" t="s">
        <v>439</v>
      </c>
      <c r="H371" s="89" t="s">
        <v>439</v>
      </c>
      <c r="I371" s="86" t="s">
        <v>433</v>
      </c>
      <c r="J371" s="90" t="s">
        <v>440</v>
      </c>
    </row>
    <row r="372" spans="1:10" x14ac:dyDescent="0.25">
      <c r="A372" s="86" t="s">
        <v>1111</v>
      </c>
      <c r="B372" s="86" t="s">
        <v>1112</v>
      </c>
      <c r="C372" s="86" t="s">
        <v>915</v>
      </c>
      <c r="D372" s="87" t="s">
        <v>436</v>
      </c>
      <c r="E372" s="88" t="s">
        <v>874</v>
      </c>
      <c r="F372" s="88" t="s">
        <v>438</v>
      </c>
      <c r="G372" s="89" t="s">
        <v>439</v>
      </c>
      <c r="H372" s="89" t="s">
        <v>439</v>
      </c>
      <c r="I372" s="86" t="s">
        <v>433</v>
      </c>
      <c r="J372" s="90" t="s">
        <v>440</v>
      </c>
    </row>
    <row r="373" spans="1:10" x14ac:dyDescent="0.25">
      <c r="A373" s="86" t="s">
        <v>1113</v>
      </c>
      <c r="B373" s="86" t="s">
        <v>1114</v>
      </c>
      <c r="C373" s="86" t="s">
        <v>915</v>
      </c>
      <c r="D373" s="87" t="s">
        <v>436</v>
      </c>
      <c r="E373" s="88" t="s">
        <v>874</v>
      </c>
      <c r="F373" s="88" t="s">
        <v>438</v>
      </c>
      <c r="G373" s="89" t="s">
        <v>439</v>
      </c>
      <c r="H373" s="89" t="s">
        <v>439</v>
      </c>
      <c r="I373" s="86" t="s">
        <v>433</v>
      </c>
      <c r="J373" s="90" t="s">
        <v>440</v>
      </c>
    </row>
    <row r="374" spans="1:10" x14ac:dyDescent="0.25">
      <c r="A374" s="86" t="s">
        <v>1115</v>
      </c>
      <c r="B374" s="86" t="s">
        <v>1116</v>
      </c>
      <c r="C374" s="86" t="s">
        <v>915</v>
      </c>
      <c r="D374" s="87" t="s">
        <v>436</v>
      </c>
      <c r="E374" s="88" t="s">
        <v>874</v>
      </c>
      <c r="F374" s="88" t="s">
        <v>438</v>
      </c>
      <c r="G374" s="89" t="s">
        <v>439</v>
      </c>
      <c r="H374" s="89" t="s">
        <v>439</v>
      </c>
      <c r="I374" s="86" t="s">
        <v>433</v>
      </c>
      <c r="J374" s="90" t="s">
        <v>440</v>
      </c>
    </row>
    <row r="375" spans="1:10" x14ac:dyDescent="0.25">
      <c r="A375" s="86" t="s">
        <v>1117</v>
      </c>
      <c r="B375" s="86" t="s">
        <v>1118</v>
      </c>
      <c r="C375" s="86" t="s">
        <v>915</v>
      </c>
      <c r="D375" s="87" t="s">
        <v>436</v>
      </c>
      <c r="E375" s="88" t="s">
        <v>874</v>
      </c>
      <c r="F375" s="88" t="s">
        <v>438</v>
      </c>
      <c r="G375" s="89" t="s">
        <v>439</v>
      </c>
      <c r="H375" s="89" t="s">
        <v>439</v>
      </c>
      <c r="I375" s="86" t="s">
        <v>433</v>
      </c>
      <c r="J375" s="90" t="s">
        <v>440</v>
      </c>
    </row>
    <row r="376" spans="1:10" x14ac:dyDescent="0.25">
      <c r="A376" s="86" t="s">
        <v>1119</v>
      </c>
      <c r="B376" s="86" t="s">
        <v>1120</v>
      </c>
      <c r="C376" s="86" t="s">
        <v>563</v>
      </c>
      <c r="D376" s="87" t="s">
        <v>436</v>
      </c>
      <c r="E376" s="88" t="s">
        <v>455</v>
      </c>
      <c r="F376" s="88" t="s">
        <v>438</v>
      </c>
      <c r="G376" s="89" t="s">
        <v>439</v>
      </c>
      <c r="H376" s="89" t="s">
        <v>439</v>
      </c>
      <c r="I376" s="86" t="s">
        <v>433</v>
      </c>
      <c r="J376" s="90" t="s">
        <v>440</v>
      </c>
    </row>
    <row r="377" spans="1:10" x14ac:dyDescent="0.25">
      <c r="A377" s="86" t="s">
        <v>1121</v>
      </c>
      <c r="B377" s="86" t="s">
        <v>407</v>
      </c>
      <c r="C377" s="86" t="s">
        <v>554</v>
      </c>
      <c r="D377" s="87" t="s">
        <v>608</v>
      </c>
      <c r="E377" s="88" t="s">
        <v>561</v>
      </c>
      <c r="F377" s="88" t="s">
        <v>438</v>
      </c>
      <c r="G377" s="89" t="s">
        <v>439</v>
      </c>
      <c r="H377" s="89" t="s">
        <v>439</v>
      </c>
      <c r="I377" s="86" t="s">
        <v>433</v>
      </c>
      <c r="J377" s="90" t="s">
        <v>440</v>
      </c>
    </row>
    <row r="378" spans="1:10" x14ac:dyDescent="0.25">
      <c r="A378" s="86" t="s">
        <v>1122</v>
      </c>
      <c r="B378" s="86" t="s">
        <v>414</v>
      </c>
      <c r="C378" s="86" t="s">
        <v>915</v>
      </c>
      <c r="D378" s="87" t="s">
        <v>589</v>
      </c>
      <c r="E378" s="88" t="s">
        <v>561</v>
      </c>
      <c r="F378" s="88" t="s">
        <v>438</v>
      </c>
      <c r="G378" s="89" t="s">
        <v>439</v>
      </c>
      <c r="H378" s="89" t="s">
        <v>439</v>
      </c>
      <c r="I378" s="86" t="s">
        <v>433</v>
      </c>
      <c r="J378" s="90" t="s">
        <v>440</v>
      </c>
    </row>
    <row r="379" spans="1:10" x14ac:dyDescent="0.25">
      <c r="A379" s="86" t="s">
        <v>1123</v>
      </c>
      <c r="B379" s="86" t="s">
        <v>1124</v>
      </c>
      <c r="C379" s="86" t="s">
        <v>915</v>
      </c>
      <c r="D379" s="87" t="s">
        <v>436</v>
      </c>
      <c r="E379" s="88" t="s">
        <v>1103</v>
      </c>
      <c r="F379" s="88" t="s">
        <v>438</v>
      </c>
      <c r="G379" s="89" t="s">
        <v>439</v>
      </c>
      <c r="H379" s="89" t="s">
        <v>439</v>
      </c>
      <c r="I379" s="86" t="s">
        <v>433</v>
      </c>
      <c r="J379" s="90" t="s">
        <v>440</v>
      </c>
    </row>
    <row r="380" spans="1:10" x14ac:dyDescent="0.25">
      <c r="A380" s="86" t="s">
        <v>1125</v>
      </c>
      <c r="B380" s="86" t="s">
        <v>1126</v>
      </c>
      <c r="C380" s="86" t="s">
        <v>915</v>
      </c>
      <c r="D380" s="87" t="s">
        <v>436</v>
      </c>
      <c r="E380" s="88" t="s">
        <v>1103</v>
      </c>
      <c r="F380" s="88" t="s">
        <v>1127</v>
      </c>
      <c r="G380" s="89" t="s">
        <v>439</v>
      </c>
      <c r="H380" s="89" t="s">
        <v>439</v>
      </c>
      <c r="I380" s="86" t="s">
        <v>433</v>
      </c>
      <c r="J380" s="90" t="s">
        <v>440</v>
      </c>
    </row>
    <row r="381" spans="1:10" x14ac:dyDescent="0.25">
      <c r="A381" s="86" t="s">
        <v>1128</v>
      </c>
      <c r="B381" s="86" t="s">
        <v>1129</v>
      </c>
      <c r="C381" s="86" t="s">
        <v>915</v>
      </c>
      <c r="D381" s="87" t="s">
        <v>436</v>
      </c>
      <c r="E381" s="88" t="s">
        <v>1103</v>
      </c>
      <c r="F381" s="88" t="s">
        <v>438</v>
      </c>
      <c r="G381" s="89" t="s">
        <v>439</v>
      </c>
      <c r="H381" s="89" t="s">
        <v>439</v>
      </c>
      <c r="I381" s="86" t="s">
        <v>433</v>
      </c>
      <c r="J381" s="90" t="s">
        <v>440</v>
      </c>
    </row>
    <row r="382" spans="1:10" x14ac:dyDescent="0.25">
      <c r="A382" s="86" t="s">
        <v>1130</v>
      </c>
      <c r="B382" s="86" t="s">
        <v>1131</v>
      </c>
      <c r="C382" s="86" t="s">
        <v>915</v>
      </c>
      <c r="D382" s="87" t="s">
        <v>436</v>
      </c>
      <c r="E382" s="88" t="s">
        <v>1103</v>
      </c>
      <c r="F382" s="88" t="s">
        <v>1127</v>
      </c>
      <c r="G382" s="89" t="s">
        <v>439</v>
      </c>
      <c r="H382" s="89" t="s">
        <v>439</v>
      </c>
      <c r="I382" s="86" t="s">
        <v>433</v>
      </c>
      <c r="J382" s="90" t="s">
        <v>440</v>
      </c>
    </row>
    <row r="383" spans="1:10" x14ac:dyDescent="0.25">
      <c r="A383" s="86" t="s">
        <v>1132</v>
      </c>
      <c r="B383" s="86" t="s">
        <v>1133</v>
      </c>
      <c r="C383" s="86" t="s">
        <v>915</v>
      </c>
      <c r="D383" s="87" t="s">
        <v>436</v>
      </c>
      <c r="E383" s="88" t="s">
        <v>1103</v>
      </c>
      <c r="F383" s="88" t="s">
        <v>438</v>
      </c>
      <c r="G383" s="89" t="s">
        <v>439</v>
      </c>
      <c r="H383" s="89" t="s">
        <v>439</v>
      </c>
      <c r="I383" s="86" t="s">
        <v>433</v>
      </c>
      <c r="J383" s="90" t="s">
        <v>440</v>
      </c>
    </row>
    <row r="384" spans="1:10" x14ac:dyDescent="0.25">
      <c r="A384" s="86" t="s">
        <v>1134</v>
      </c>
      <c r="B384" s="86" t="s">
        <v>178</v>
      </c>
      <c r="C384" s="86" t="s">
        <v>554</v>
      </c>
      <c r="D384" s="87" t="s">
        <v>608</v>
      </c>
      <c r="E384" s="88" t="s">
        <v>561</v>
      </c>
      <c r="F384" s="88" t="s">
        <v>438</v>
      </c>
      <c r="G384" s="89" t="s">
        <v>439</v>
      </c>
      <c r="H384" s="89" t="s">
        <v>439</v>
      </c>
      <c r="I384" s="86" t="s">
        <v>433</v>
      </c>
      <c r="J384" s="90" t="s">
        <v>440</v>
      </c>
    </row>
    <row r="385" spans="1:10" x14ac:dyDescent="0.25">
      <c r="A385" s="86" t="s">
        <v>1135</v>
      </c>
      <c r="B385" s="86" t="s">
        <v>324</v>
      </c>
      <c r="C385" s="86" t="s">
        <v>588</v>
      </c>
      <c r="D385" s="87" t="s">
        <v>436</v>
      </c>
      <c r="E385" s="88" t="s">
        <v>575</v>
      </c>
      <c r="F385" s="88" t="s">
        <v>438</v>
      </c>
      <c r="G385" s="89" t="s">
        <v>439</v>
      </c>
      <c r="H385" s="89" t="s">
        <v>439</v>
      </c>
      <c r="I385" s="86" t="s">
        <v>433</v>
      </c>
      <c r="J385" s="90" t="s">
        <v>440</v>
      </c>
    </row>
    <row r="386" spans="1:10" x14ac:dyDescent="0.25">
      <c r="A386" s="86" t="s">
        <v>1136</v>
      </c>
      <c r="B386" s="86" t="s">
        <v>1137</v>
      </c>
      <c r="C386" s="86" t="s">
        <v>554</v>
      </c>
      <c r="D386" s="87" t="s">
        <v>568</v>
      </c>
      <c r="E386" s="88" t="s">
        <v>437</v>
      </c>
      <c r="F386" s="88" t="s">
        <v>438</v>
      </c>
      <c r="G386" s="89" t="s">
        <v>439</v>
      </c>
      <c r="H386" s="89" t="s">
        <v>439</v>
      </c>
      <c r="I386" s="86" t="s">
        <v>433</v>
      </c>
      <c r="J386" s="90" t="s">
        <v>440</v>
      </c>
    </row>
    <row r="387" spans="1:10" x14ac:dyDescent="0.25">
      <c r="A387" s="86" t="s">
        <v>1138</v>
      </c>
      <c r="B387" s="86" t="s">
        <v>247</v>
      </c>
      <c r="C387" s="86" t="s">
        <v>435</v>
      </c>
      <c r="D387" s="87" t="s">
        <v>620</v>
      </c>
      <c r="E387" s="88" t="s">
        <v>610</v>
      </c>
      <c r="F387" s="88" t="s">
        <v>438</v>
      </c>
      <c r="G387" s="89" t="s">
        <v>439</v>
      </c>
      <c r="H387" s="89" t="s">
        <v>439</v>
      </c>
      <c r="I387" s="86" t="s">
        <v>433</v>
      </c>
      <c r="J387" s="90" t="s">
        <v>440</v>
      </c>
    </row>
    <row r="388" spans="1:10" x14ac:dyDescent="0.25">
      <c r="A388" s="86" t="s">
        <v>1139</v>
      </c>
      <c r="B388" s="86" t="s">
        <v>1140</v>
      </c>
      <c r="C388" s="86" t="s">
        <v>435</v>
      </c>
      <c r="D388" s="87" t="s">
        <v>568</v>
      </c>
      <c r="E388" s="88" t="s">
        <v>748</v>
      </c>
      <c r="F388" s="88" t="s">
        <v>438</v>
      </c>
      <c r="G388" s="89" t="s">
        <v>439</v>
      </c>
      <c r="H388" s="89" t="s">
        <v>439</v>
      </c>
      <c r="I388" s="86" t="s">
        <v>433</v>
      </c>
      <c r="J388" s="90" t="s">
        <v>440</v>
      </c>
    </row>
    <row r="389" spans="1:10" x14ac:dyDescent="0.25">
      <c r="A389" s="86" t="s">
        <v>1141</v>
      </c>
      <c r="B389" s="86" t="s">
        <v>1142</v>
      </c>
      <c r="C389" s="86" t="s">
        <v>915</v>
      </c>
      <c r="D389" s="87" t="s">
        <v>589</v>
      </c>
      <c r="E389" s="88" t="s">
        <v>570</v>
      </c>
      <c r="F389" s="88" t="s">
        <v>615</v>
      </c>
      <c r="G389" s="89" t="s">
        <v>439</v>
      </c>
      <c r="H389" s="89" t="s">
        <v>439</v>
      </c>
      <c r="I389" s="86" t="s">
        <v>433</v>
      </c>
      <c r="J389" s="90" t="s">
        <v>591</v>
      </c>
    </row>
    <row r="390" spans="1:10" x14ac:dyDescent="0.25">
      <c r="A390" s="86" t="s">
        <v>1143</v>
      </c>
      <c r="B390" s="86" t="s">
        <v>1144</v>
      </c>
      <c r="C390" s="86" t="s">
        <v>915</v>
      </c>
      <c r="D390" s="87" t="s">
        <v>589</v>
      </c>
      <c r="E390" s="88" t="s">
        <v>561</v>
      </c>
      <c r="F390" s="88" t="s">
        <v>437</v>
      </c>
      <c r="G390" s="89" t="s">
        <v>439</v>
      </c>
      <c r="H390" s="89" t="s">
        <v>439</v>
      </c>
      <c r="I390" s="86" t="s">
        <v>433</v>
      </c>
      <c r="J390" s="90" t="s">
        <v>591</v>
      </c>
    </row>
    <row r="391" spans="1:10" x14ac:dyDescent="0.25">
      <c r="A391" s="86" t="s">
        <v>1145</v>
      </c>
      <c r="B391" s="86" t="s">
        <v>1146</v>
      </c>
      <c r="C391" s="86" t="s">
        <v>915</v>
      </c>
      <c r="D391" s="87" t="s">
        <v>589</v>
      </c>
      <c r="E391" s="88" t="s">
        <v>570</v>
      </c>
      <c r="F391" s="88" t="s">
        <v>615</v>
      </c>
      <c r="G391" s="89" t="s">
        <v>439</v>
      </c>
      <c r="H391" s="89" t="s">
        <v>439</v>
      </c>
      <c r="I391" s="86" t="s">
        <v>433</v>
      </c>
      <c r="J391" s="90" t="s">
        <v>591</v>
      </c>
    </row>
    <row r="392" spans="1:10" x14ac:dyDescent="0.25">
      <c r="A392" s="86" t="s">
        <v>1147</v>
      </c>
      <c r="B392" s="86" t="s">
        <v>20</v>
      </c>
      <c r="C392" s="86" t="s">
        <v>588</v>
      </c>
      <c r="D392" s="87" t="s">
        <v>568</v>
      </c>
      <c r="E392" s="88" t="s">
        <v>869</v>
      </c>
      <c r="F392" s="88" t="s">
        <v>438</v>
      </c>
      <c r="G392" s="89" t="s">
        <v>439</v>
      </c>
      <c r="H392" s="89" t="s">
        <v>439</v>
      </c>
      <c r="I392" s="86" t="s">
        <v>433</v>
      </c>
      <c r="J392" s="90" t="s">
        <v>440</v>
      </c>
    </row>
    <row r="393" spans="1:10" x14ac:dyDescent="0.25">
      <c r="A393" s="86" t="s">
        <v>1148</v>
      </c>
      <c r="B393" s="86" t="s">
        <v>21</v>
      </c>
      <c r="C393" s="86" t="s">
        <v>588</v>
      </c>
      <c r="D393" s="87" t="s">
        <v>568</v>
      </c>
      <c r="E393" s="88" t="s">
        <v>748</v>
      </c>
      <c r="F393" s="88" t="s">
        <v>438</v>
      </c>
      <c r="G393" s="89" t="s">
        <v>439</v>
      </c>
      <c r="H393" s="89" t="s">
        <v>439</v>
      </c>
      <c r="I393" s="86" t="s">
        <v>433</v>
      </c>
      <c r="J393" s="90" t="s">
        <v>440</v>
      </c>
    </row>
    <row r="394" spans="1:10" x14ac:dyDescent="0.25">
      <c r="A394" s="86" t="s">
        <v>1149</v>
      </c>
      <c r="B394" s="86" t="s">
        <v>1150</v>
      </c>
      <c r="C394" s="86" t="s">
        <v>563</v>
      </c>
      <c r="D394" s="87" t="s">
        <v>436</v>
      </c>
      <c r="E394" s="88" t="s">
        <v>573</v>
      </c>
      <c r="F394" s="88" t="s">
        <v>580</v>
      </c>
      <c r="G394" s="89" t="s">
        <v>439</v>
      </c>
      <c r="H394" s="89" t="s">
        <v>439</v>
      </c>
      <c r="I394" s="86" t="s">
        <v>433</v>
      </c>
      <c r="J394" s="90" t="s">
        <v>440</v>
      </c>
    </row>
    <row r="395" spans="1:10" x14ac:dyDescent="0.25">
      <c r="A395" s="86" t="s">
        <v>1151</v>
      </c>
      <c r="B395" s="86" t="s">
        <v>1152</v>
      </c>
      <c r="C395" s="86" t="s">
        <v>944</v>
      </c>
      <c r="D395" s="87" t="s">
        <v>436</v>
      </c>
      <c r="E395" s="88" t="s">
        <v>874</v>
      </c>
      <c r="F395" s="88" t="s">
        <v>641</v>
      </c>
      <c r="G395" s="89" t="s">
        <v>439</v>
      </c>
      <c r="H395" s="89" t="s">
        <v>439</v>
      </c>
      <c r="I395" s="86" t="s">
        <v>433</v>
      </c>
      <c r="J395" s="90" t="s">
        <v>440</v>
      </c>
    </row>
    <row r="396" spans="1:10" x14ac:dyDescent="0.25">
      <c r="A396" s="86" t="s">
        <v>1153</v>
      </c>
      <c r="B396" s="86" t="s">
        <v>1154</v>
      </c>
      <c r="C396" s="86" t="s">
        <v>563</v>
      </c>
      <c r="D396" s="87" t="s">
        <v>568</v>
      </c>
      <c r="E396" s="88" t="s">
        <v>610</v>
      </c>
      <c r="F396" s="88" t="s">
        <v>438</v>
      </c>
      <c r="G396" s="89" t="s">
        <v>439</v>
      </c>
      <c r="H396" s="89" t="s">
        <v>439</v>
      </c>
      <c r="I396" s="86" t="s">
        <v>433</v>
      </c>
      <c r="J396" s="90" t="s">
        <v>440</v>
      </c>
    </row>
    <row r="397" spans="1:10" x14ac:dyDescent="0.25">
      <c r="A397" s="86" t="s">
        <v>1155</v>
      </c>
      <c r="B397" s="86" t="s">
        <v>1156</v>
      </c>
      <c r="C397" s="86" t="s">
        <v>563</v>
      </c>
      <c r="D397" s="87" t="s">
        <v>568</v>
      </c>
      <c r="E397" s="88" t="s">
        <v>610</v>
      </c>
      <c r="F397" s="88" t="s">
        <v>438</v>
      </c>
      <c r="G397" s="89" t="s">
        <v>439</v>
      </c>
      <c r="H397" s="89" t="s">
        <v>439</v>
      </c>
      <c r="I397" s="86" t="s">
        <v>433</v>
      </c>
      <c r="J397" s="90" t="s">
        <v>440</v>
      </c>
    </row>
    <row r="398" spans="1:10" x14ac:dyDescent="0.25">
      <c r="A398" s="86" t="s">
        <v>1157</v>
      </c>
      <c r="B398" s="86" t="s">
        <v>366</v>
      </c>
      <c r="C398" s="86" t="s">
        <v>563</v>
      </c>
      <c r="D398" s="87" t="s">
        <v>568</v>
      </c>
      <c r="E398" s="88" t="s">
        <v>610</v>
      </c>
      <c r="F398" s="88" t="s">
        <v>438</v>
      </c>
      <c r="G398" s="89" t="s">
        <v>439</v>
      </c>
      <c r="H398" s="89" t="s">
        <v>439</v>
      </c>
      <c r="I398" s="86" t="s">
        <v>433</v>
      </c>
      <c r="J398" s="90" t="s">
        <v>440</v>
      </c>
    </row>
    <row r="399" spans="1:10" x14ac:dyDescent="0.25">
      <c r="A399" s="86" t="s">
        <v>1158</v>
      </c>
      <c r="B399" s="86" t="s">
        <v>1159</v>
      </c>
      <c r="C399" s="86" t="s">
        <v>563</v>
      </c>
      <c r="D399" s="87" t="s">
        <v>568</v>
      </c>
      <c r="E399" s="88" t="s">
        <v>1160</v>
      </c>
      <c r="F399" s="88" t="s">
        <v>438</v>
      </c>
      <c r="G399" s="89" t="s">
        <v>439</v>
      </c>
      <c r="H399" s="89" t="s">
        <v>439</v>
      </c>
      <c r="I399" s="86" t="s">
        <v>433</v>
      </c>
      <c r="J399" s="90" t="s">
        <v>440</v>
      </c>
    </row>
    <row r="400" spans="1:10" x14ac:dyDescent="0.25">
      <c r="A400" s="86" t="s">
        <v>1161</v>
      </c>
      <c r="B400" s="86" t="s">
        <v>367</v>
      </c>
      <c r="C400" s="86" t="s">
        <v>563</v>
      </c>
      <c r="D400" s="87" t="s">
        <v>568</v>
      </c>
      <c r="E400" s="88" t="s">
        <v>573</v>
      </c>
      <c r="F400" s="88" t="s">
        <v>438</v>
      </c>
      <c r="G400" s="89" t="s">
        <v>439</v>
      </c>
      <c r="H400" s="89" t="s">
        <v>439</v>
      </c>
      <c r="I400" s="86" t="s">
        <v>433</v>
      </c>
      <c r="J400" s="90" t="s">
        <v>440</v>
      </c>
    </row>
    <row r="401" spans="1:10" x14ac:dyDescent="0.25">
      <c r="A401" s="86" t="s">
        <v>1162</v>
      </c>
      <c r="B401" s="86" t="s">
        <v>1163</v>
      </c>
      <c r="C401" s="86" t="s">
        <v>563</v>
      </c>
      <c r="D401" s="87" t="s">
        <v>568</v>
      </c>
      <c r="E401" s="88" t="s">
        <v>573</v>
      </c>
      <c r="F401" s="88" t="s">
        <v>438</v>
      </c>
      <c r="G401" s="89" t="s">
        <v>439</v>
      </c>
      <c r="H401" s="89" t="s">
        <v>439</v>
      </c>
      <c r="I401" s="86" t="s">
        <v>433</v>
      </c>
      <c r="J401" s="90" t="s">
        <v>440</v>
      </c>
    </row>
    <row r="402" spans="1:10" x14ac:dyDescent="0.25">
      <c r="A402" s="86" t="s">
        <v>1164</v>
      </c>
      <c r="B402" s="86" t="s">
        <v>1165</v>
      </c>
      <c r="C402" s="86" t="s">
        <v>563</v>
      </c>
      <c r="D402" s="87" t="s">
        <v>568</v>
      </c>
      <c r="E402" s="88" t="s">
        <v>573</v>
      </c>
      <c r="F402" s="88" t="s">
        <v>438</v>
      </c>
      <c r="G402" s="89" t="s">
        <v>439</v>
      </c>
      <c r="H402" s="89" t="s">
        <v>439</v>
      </c>
      <c r="I402" s="86" t="s">
        <v>433</v>
      </c>
      <c r="J402" s="90" t="s">
        <v>440</v>
      </c>
    </row>
    <row r="403" spans="1:10" x14ac:dyDescent="0.25">
      <c r="A403" s="86" t="s">
        <v>1166</v>
      </c>
      <c r="B403" s="86" t="s">
        <v>1167</v>
      </c>
      <c r="C403" s="86" t="s">
        <v>563</v>
      </c>
      <c r="D403" s="87" t="s">
        <v>568</v>
      </c>
      <c r="E403" s="88" t="s">
        <v>573</v>
      </c>
      <c r="F403" s="88" t="s">
        <v>438</v>
      </c>
      <c r="G403" s="89" t="s">
        <v>439</v>
      </c>
      <c r="H403" s="89" t="s">
        <v>439</v>
      </c>
      <c r="I403" s="86" t="s">
        <v>433</v>
      </c>
      <c r="J403" s="90" t="s">
        <v>440</v>
      </c>
    </row>
    <row r="404" spans="1:10" x14ac:dyDescent="0.25">
      <c r="A404" s="86" t="s">
        <v>1168</v>
      </c>
      <c r="B404" s="86" t="s">
        <v>368</v>
      </c>
      <c r="C404" s="86" t="s">
        <v>563</v>
      </c>
      <c r="D404" s="87" t="s">
        <v>568</v>
      </c>
      <c r="E404" s="88" t="s">
        <v>874</v>
      </c>
      <c r="F404" s="88" t="s">
        <v>575</v>
      </c>
      <c r="G404" s="89" t="s">
        <v>439</v>
      </c>
      <c r="H404" s="89" t="s">
        <v>439</v>
      </c>
      <c r="I404" s="86" t="s">
        <v>433</v>
      </c>
      <c r="J404" s="90" t="s">
        <v>440</v>
      </c>
    </row>
    <row r="405" spans="1:10" x14ac:dyDescent="0.25">
      <c r="A405" s="86" t="s">
        <v>1169</v>
      </c>
      <c r="B405" s="86" t="s">
        <v>105</v>
      </c>
      <c r="C405" s="86" t="s">
        <v>563</v>
      </c>
      <c r="D405" s="87" t="s">
        <v>568</v>
      </c>
      <c r="E405" s="88" t="s">
        <v>874</v>
      </c>
      <c r="F405" s="88" t="s">
        <v>575</v>
      </c>
      <c r="G405" s="89" t="s">
        <v>439</v>
      </c>
      <c r="H405" s="89" t="s">
        <v>439</v>
      </c>
      <c r="I405" s="86" t="s">
        <v>433</v>
      </c>
      <c r="J405" s="90" t="s">
        <v>440</v>
      </c>
    </row>
    <row r="406" spans="1:10" x14ac:dyDescent="0.25">
      <c r="A406" s="86" t="s">
        <v>1170</v>
      </c>
      <c r="B406" s="86" t="s">
        <v>106</v>
      </c>
      <c r="C406" s="86" t="s">
        <v>563</v>
      </c>
      <c r="D406" s="87" t="s">
        <v>568</v>
      </c>
      <c r="E406" s="88" t="s">
        <v>874</v>
      </c>
      <c r="F406" s="88" t="s">
        <v>575</v>
      </c>
      <c r="G406" s="89" t="s">
        <v>439</v>
      </c>
      <c r="H406" s="89" t="s">
        <v>439</v>
      </c>
      <c r="I406" s="86" t="s">
        <v>433</v>
      </c>
      <c r="J406" s="90" t="s">
        <v>440</v>
      </c>
    </row>
    <row r="407" spans="1:10" x14ac:dyDescent="0.25">
      <c r="A407" s="86" t="s">
        <v>1171</v>
      </c>
      <c r="B407" s="86" t="s">
        <v>107</v>
      </c>
      <c r="C407" s="86" t="s">
        <v>563</v>
      </c>
      <c r="D407" s="87" t="s">
        <v>568</v>
      </c>
      <c r="E407" s="88" t="s">
        <v>874</v>
      </c>
      <c r="F407" s="88" t="s">
        <v>575</v>
      </c>
      <c r="G407" s="89" t="s">
        <v>439</v>
      </c>
      <c r="H407" s="89" t="s">
        <v>439</v>
      </c>
      <c r="I407" s="86" t="s">
        <v>433</v>
      </c>
      <c r="J407" s="90" t="s">
        <v>440</v>
      </c>
    </row>
    <row r="408" spans="1:10" x14ac:dyDescent="0.25">
      <c r="A408" s="86" t="s">
        <v>1172</v>
      </c>
      <c r="B408" s="86" t="s">
        <v>1173</v>
      </c>
      <c r="C408" s="86" t="s">
        <v>1174</v>
      </c>
      <c r="D408" s="87" t="s">
        <v>620</v>
      </c>
      <c r="E408" s="88" t="s">
        <v>1110</v>
      </c>
      <c r="F408" s="88" t="s">
        <v>438</v>
      </c>
      <c r="G408" s="89" t="s">
        <v>439</v>
      </c>
      <c r="H408" s="89" t="s">
        <v>439</v>
      </c>
      <c r="I408" s="86" t="s">
        <v>433</v>
      </c>
      <c r="J408" s="90" t="s">
        <v>440</v>
      </c>
    </row>
    <row r="409" spans="1:10" x14ac:dyDescent="0.25">
      <c r="A409" s="86" t="s">
        <v>1175</v>
      </c>
      <c r="B409" s="86" t="s">
        <v>1176</v>
      </c>
      <c r="C409" s="86" t="s">
        <v>1174</v>
      </c>
      <c r="D409" s="87" t="s">
        <v>620</v>
      </c>
      <c r="E409" s="88" t="s">
        <v>1110</v>
      </c>
      <c r="F409" s="88" t="s">
        <v>438</v>
      </c>
      <c r="G409" s="89" t="s">
        <v>439</v>
      </c>
      <c r="H409" s="89" t="s">
        <v>439</v>
      </c>
      <c r="I409" s="86" t="s">
        <v>433</v>
      </c>
      <c r="J409" s="90" t="s">
        <v>440</v>
      </c>
    </row>
    <row r="410" spans="1:10" x14ac:dyDescent="0.25">
      <c r="A410" s="86" t="s">
        <v>1177</v>
      </c>
      <c r="B410" s="86" t="s">
        <v>173</v>
      </c>
      <c r="C410" s="86" t="s">
        <v>1174</v>
      </c>
      <c r="D410" s="87" t="s">
        <v>620</v>
      </c>
      <c r="E410" s="88" t="s">
        <v>1110</v>
      </c>
      <c r="F410" s="88" t="s">
        <v>438</v>
      </c>
      <c r="G410" s="89" t="s">
        <v>439</v>
      </c>
      <c r="H410" s="89" t="s">
        <v>439</v>
      </c>
      <c r="I410" s="86" t="s">
        <v>433</v>
      </c>
      <c r="J410" s="90" t="s">
        <v>440</v>
      </c>
    </row>
    <row r="411" spans="1:10" x14ac:dyDescent="0.25">
      <c r="A411" s="86" t="s">
        <v>1178</v>
      </c>
      <c r="B411" s="86" t="s">
        <v>170</v>
      </c>
      <c r="C411" s="86" t="s">
        <v>1174</v>
      </c>
      <c r="D411" s="87" t="s">
        <v>620</v>
      </c>
      <c r="E411" s="88" t="s">
        <v>1179</v>
      </c>
      <c r="F411" s="88" t="s">
        <v>438</v>
      </c>
      <c r="G411" s="89" t="s">
        <v>439</v>
      </c>
      <c r="H411" s="89" t="s">
        <v>439</v>
      </c>
      <c r="I411" s="86" t="s">
        <v>433</v>
      </c>
      <c r="J411" s="90" t="s">
        <v>440</v>
      </c>
    </row>
    <row r="412" spans="1:10" x14ac:dyDescent="0.25">
      <c r="A412" s="86" t="s">
        <v>1180</v>
      </c>
      <c r="B412" s="86" t="s">
        <v>174</v>
      </c>
      <c r="C412" s="86" t="s">
        <v>1174</v>
      </c>
      <c r="D412" s="87" t="s">
        <v>589</v>
      </c>
      <c r="E412" s="88" t="s">
        <v>1110</v>
      </c>
      <c r="F412" s="88" t="s">
        <v>438</v>
      </c>
      <c r="G412" s="89" t="s">
        <v>439</v>
      </c>
      <c r="H412" s="89" t="s">
        <v>439</v>
      </c>
      <c r="I412" s="86" t="s">
        <v>433</v>
      </c>
      <c r="J412" s="90" t="s">
        <v>440</v>
      </c>
    </row>
    <row r="413" spans="1:10" x14ac:dyDescent="0.25">
      <c r="A413" s="86" t="s">
        <v>1181</v>
      </c>
      <c r="B413" s="86" t="s">
        <v>1182</v>
      </c>
      <c r="C413" s="86" t="s">
        <v>596</v>
      </c>
      <c r="D413" s="87" t="s">
        <v>436</v>
      </c>
      <c r="E413" s="88" t="s">
        <v>610</v>
      </c>
      <c r="F413" s="88" t="s">
        <v>438</v>
      </c>
      <c r="G413" s="89" t="s">
        <v>439</v>
      </c>
      <c r="H413" s="89" t="s">
        <v>439</v>
      </c>
      <c r="I413" s="86" t="s">
        <v>433</v>
      </c>
      <c r="J413" s="90" t="s">
        <v>591</v>
      </c>
    </row>
    <row r="414" spans="1:10" x14ac:dyDescent="0.25">
      <c r="A414" s="86" t="s">
        <v>1183</v>
      </c>
      <c r="B414" s="86" t="s">
        <v>177</v>
      </c>
      <c r="C414" s="86" t="s">
        <v>554</v>
      </c>
      <c r="D414" s="87" t="s">
        <v>608</v>
      </c>
      <c r="E414" s="88" t="s">
        <v>561</v>
      </c>
      <c r="F414" s="88" t="s">
        <v>438</v>
      </c>
      <c r="G414" s="89" t="s">
        <v>439</v>
      </c>
      <c r="H414" s="89" t="s">
        <v>439</v>
      </c>
      <c r="I414" s="86" t="s">
        <v>433</v>
      </c>
      <c r="J414" s="90" t="s">
        <v>440</v>
      </c>
    </row>
    <row r="415" spans="1:10" x14ac:dyDescent="0.25">
      <c r="A415" s="86" t="s">
        <v>1184</v>
      </c>
      <c r="B415" s="86" t="s">
        <v>1185</v>
      </c>
      <c r="C415" s="86" t="s">
        <v>435</v>
      </c>
      <c r="D415" s="87" t="s">
        <v>436</v>
      </c>
      <c r="E415" s="88" t="s">
        <v>892</v>
      </c>
      <c r="F415" s="88" t="s">
        <v>438</v>
      </c>
      <c r="G415" s="89" t="s">
        <v>439</v>
      </c>
      <c r="H415" s="89" t="s">
        <v>439</v>
      </c>
      <c r="I415" s="86" t="s">
        <v>433</v>
      </c>
      <c r="J415" s="90" t="s">
        <v>440</v>
      </c>
    </row>
    <row r="416" spans="1:10" x14ac:dyDescent="0.25">
      <c r="A416" s="86" t="s">
        <v>1186</v>
      </c>
      <c r="B416" s="86" t="s">
        <v>180</v>
      </c>
      <c r="C416" s="86" t="s">
        <v>435</v>
      </c>
      <c r="D416" s="87" t="s">
        <v>443</v>
      </c>
      <c r="E416" s="88" t="s">
        <v>555</v>
      </c>
      <c r="F416" s="88" t="s">
        <v>438</v>
      </c>
      <c r="G416" s="89" t="s">
        <v>439</v>
      </c>
      <c r="H416" s="89" t="s">
        <v>439</v>
      </c>
      <c r="I416" s="86" t="s">
        <v>433</v>
      </c>
      <c r="J416" s="90" t="s">
        <v>440</v>
      </c>
    </row>
    <row r="417" spans="1:10" x14ac:dyDescent="0.25">
      <c r="A417" s="86" t="s">
        <v>1187</v>
      </c>
      <c r="B417" s="86" t="s">
        <v>181</v>
      </c>
      <c r="C417" s="86" t="s">
        <v>435</v>
      </c>
      <c r="D417" s="87" t="s">
        <v>443</v>
      </c>
      <c r="E417" s="88" t="s">
        <v>798</v>
      </c>
      <c r="F417" s="88" t="s">
        <v>438</v>
      </c>
      <c r="G417" s="89" t="s">
        <v>439</v>
      </c>
      <c r="H417" s="89" t="s">
        <v>439</v>
      </c>
      <c r="I417" s="86" t="s">
        <v>433</v>
      </c>
      <c r="J417" s="90" t="s">
        <v>440</v>
      </c>
    </row>
    <row r="418" spans="1:10" x14ac:dyDescent="0.25">
      <c r="A418" s="86" t="s">
        <v>1188</v>
      </c>
      <c r="B418" s="86" t="s">
        <v>408</v>
      </c>
      <c r="C418" s="86" t="s">
        <v>554</v>
      </c>
      <c r="D418" s="87" t="s">
        <v>608</v>
      </c>
      <c r="E418" s="88" t="s">
        <v>641</v>
      </c>
      <c r="F418" s="88" t="s">
        <v>438</v>
      </c>
      <c r="G418" s="89" t="s">
        <v>439</v>
      </c>
      <c r="H418" s="89" t="s">
        <v>439</v>
      </c>
      <c r="I418" s="86" t="s">
        <v>433</v>
      </c>
      <c r="J418" s="90" t="s">
        <v>440</v>
      </c>
    </row>
    <row r="419" spans="1:10" x14ac:dyDescent="0.25">
      <c r="A419" s="86" t="s">
        <v>1189</v>
      </c>
      <c r="B419" s="86" t="s">
        <v>1190</v>
      </c>
      <c r="C419" s="86" t="s">
        <v>596</v>
      </c>
      <c r="D419" s="87" t="s">
        <v>643</v>
      </c>
      <c r="E419" s="88" t="s">
        <v>548</v>
      </c>
      <c r="F419" s="88" t="s">
        <v>438</v>
      </c>
      <c r="G419" s="89" t="s">
        <v>439</v>
      </c>
      <c r="H419" s="89" t="s">
        <v>439</v>
      </c>
      <c r="I419" s="86" t="s">
        <v>433</v>
      </c>
      <c r="J419" s="90" t="s">
        <v>591</v>
      </c>
    </row>
    <row r="420" spans="1:10" x14ac:dyDescent="0.25">
      <c r="A420" s="86" t="s">
        <v>1191</v>
      </c>
      <c r="B420" s="86" t="s">
        <v>390</v>
      </c>
      <c r="C420" s="86" t="s">
        <v>596</v>
      </c>
      <c r="D420" s="87" t="s">
        <v>568</v>
      </c>
      <c r="E420" s="88" t="s">
        <v>548</v>
      </c>
      <c r="F420" s="88" t="s">
        <v>438</v>
      </c>
      <c r="G420" s="89" t="s">
        <v>439</v>
      </c>
      <c r="H420" s="89" t="s">
        <v>439</v>
      </c>
      <c r="I420" s="86" t="s">
        <v>433</v>
      </c>
      <c r="J420" s="90" t="s">
        <v>440</v>
      </c>
    </row>
    <row r="421" spans="1:10" x14ac:dyDescent="0.25">
      <c r="A421" s="86" t="s">
        <v>1192</v>
      </c>
      <c r="B421" s="86" t="s">
        <v>395</v>
      </c>
      <c r="C421" s="86" t="s">
        <v>596</v>
      </c>
      <c r="D421" s="87" t="s">
        <v>568</v>
      </c>
      <c r="E421" s="88" t="s">
        <v>548</v>
      </c>
      <c r="F421" s="88" t="s">
        <v>438</v>
      </c>
      <c r="G421" s="89" t="s">
        <v>439</v>
      </c>
      <c r="H421" s="89" t="s">
        <v>439</v>
      </c>
      <c r="I421" s="86" t="s">
        <v>433</v>
      </c>
      <c r="J421" s="90" t="s">
        <v>440</v>
      </c>
    </row>
    <row r="422" spans="1:10" x14ac:dyDescent="0.25">
      <c r="A422" s="86" t="s">
        <v>1193</v>
      </c>
      <c r="B422" s="86" t="s">
        <v>393</v>
      </c>
      <c r="C422" s="86" t="s">
        <v>596</v>
      </c>
      <c r="D422" s="87" t="s">
        <v>568</v>
      </c>
      <c r="E422" s="88" t="s">
        <v>548</v>
      </c>
      <c r="F422" s="88" t="s">
        <v>438</v>
      </c>
      <c r="G422" s="89" t="s">
        <v>439</v>
      </c>
      <c r="H422" s="89" t="s">
        <v>439</v>
      </c>
      <c r="I422" s="86" t="s">
        <v>433</v>
      </c>
      <c r="J422" s="90" t="s">
        <v>440</v>
      </c>
    </row>
    <row r="423" spans="1:10" x14ac:dyDescent="0.25">
      <c r="A423" s="86" t="s">
        <v>1194</v>
      </c>
      <c r="B423" s="86" t="s">
        <v>389</v>
      </c>
      <c r="C423" s="86" t="s">
        <v>596</v>
      </c>
      <c r="D423" s="87" t="s">
        <v>568</v>
      </c>
      <c r="E423" s="88" t="s">
        <v>548</v>
      </c>
      <c r="F423" s="88" t="s">
        <v>438</v>
      </c>
      <c r="G423" s="89" t="s">
        <v>439</v>
      </c>
      <c r="H423" s="89" t="s">
        <v>439</v>
      </c>
      <c r="I423" s="86" t="s">
        <v>433</v>
      </c>
      <c r="J423" s="90" t="s">
        <v>440</v>
      </c>
    </row>
    <row r="424" spans="1:10" x14ac:dyDescent="0.25">
      <c r="A424" s="86" t="s">
        <v>1195</v>
      </c>
      <c r="B424" s="86" t="s">
        <v>394</v>
      </c>
      <c r="C424" s="86" t="s">
        <v>596</v>
      </c>
      <c r="D424" s="87" t="s">
        <v>568</v>
      </c>
      <c r="E424" s="88" t="s">
        <v>548</v>
      </c>
      <c r="F424" s="88" t="s">
        <v>438</v>
      </c>
      <c r="G424" s="89" t="s">
        <v>439</v>
      </c>
      <c r="H424" s="89" t="s">
        <v>439</v>
      </c>
      <c r="I424" s="86" t="s">
        <v>433</v>
      </c>
      <c r="J424" s="90" t="s">
        <v>440</v>
      </c>
    </row>
    <row r="425" spans="1:10" x14ac:dyDescent="0.25">
      <c r="A425" s="86" t="s">
        <v>1196</v>
      </c>
      <c r="B425" s="86" t="s">
        <v>322</v>
      </c>
      <c r="C425" s="86" t="s">
        <v>435</v>
      </c>
      <c r="D425" s="87" t="s">
        <v>589</v>
      </c>
      <c r="E425" s="88" t="s">
        <v>459</v>
      </c>
      <c r="F425" s="88" t="s">
        <v>438</v>
      </c>
      <c r="G425" s="89" t="s">
        <v>439</v>
      </c>
      <c r="H425" s="89" t="s">
        <v>439</v>
      </c>
      <c r="I425" s="86" t="s">
        <v>433</v>
      </c>
      <c r="J425" s="90" t="s">
        <v>440</v>
      </c>
    </row>
    <row r="426" spans="1:10" x14ac:dyDescent="0.25">
      <c r="A426" s="86" t="s">
        <v>1197</v>
      </c>
      <c r="B426" s="86" t="s">
        <v>1198</v>
      </c>
      <c r="C426" s="86" t="s">
        <v>563</v>
      </c>
      <c r="D426" s="87" t="s">
        <v>568</v>
      </c>
      <c r="E426" s="88" t="s">
        <v>610</v>
      </c>
      <c r="F426" s="88" t="s">
        <v>438</v>
      </c>
      <c r="G426" s="89" t="s">
        <v>439</v>
      </c>
      <c r="H426" s="89" t="s">
        <v>439</v>
      </c>
      <c r="I426" s="86" t="s">
        <v>433</v>
      </c>
      <c r="J426" s="90" t="s">
        <v>440</v>
      </c>
    </row>
    <row r="427" spans="1:10" x14ac:dyDescent="0.25">
      <c r="A427" s="86" t="s">
        <v>1199</v>
      </c>
      <c r="B427" s="86" t="s">
        <v>1200</v>
      </c>
      <c r="C427" s="86" t="s">
        <v>563</v>
      </c>
      <c r="D427" s="87" t="s">
        <v>568</v>
      </c>
      <c r="E427" s="88" t="s">
        <v>610</v>
      </c>
      <c r="F427" s="88" t="s">
        <v>438</v>
      </c>
      <c r="G427" s="89" t="s">
        <v>439</v>
      </c>
      <c r="H427" s="89" t="s">
        <v>439</v>
      </c>
      <c r="I427" s="86" t="s">
        <v>433</v>
      </c>
      <c r="J427" s="90" t="s">
        <v>440</v>
      </c>
    </row>
    <row r="428" spans="1:10" x14ac:dyDescent="0.25">
      <c r="A428" s="86" t="s">
        <v>1201</v>
      </c>
      <c r="B428" s="86" t="s">
        <v>1202</v>
      </c>
      <c r="C428" s="86" t="s">
        <v>563</v>
      </c>
      <c r="D428" s="87" t="s">
        <v>568</v>
      </c>
      <c r="E428" s="88" t="s">
        <v>437</v>
      </c>
      <c r="F428" s="88" t="s">
        <v>438</v>
      </c>
      <c r="G428" s="89" t="s">
        <v>439</v>
      </c>
      <c r="H428" s="89" t="s">
        <v>439</v>
      </c>
      <c r="I428" s="86" t="s">
        <v>433</v>
      </c>
      <c r="J428" s="90" t="s">
        <v>440</v>
      </c>
    </row>
    <row r="429" spans="1:10" x14ac:dyDescent="0.25">
      <c r="A429" s="86" t="s">
        <v>1203</v>
      </c>
      <c r="B429" s="86" t="s">
        <v>1204</v>
      </c>
      <c r="C429" s="86" t="s">
        <v>435</v>
      </c>
      <c r="D429" s="87" t="s">
        <v>568</v>
      </c>
      <c r="E429" s="88" t="s">
        <v>748</v>
      </c>
      <c r="F429" s="88" t="s">
        <v>438</v>
      </c>
      <c r="G429" s="89" t="s">
        <v>439</v>
      </c>
      <c r="H429" s="89" t="s">
        <v>439</v>
      </c>
      <c r="I429" s="86" t="s">
        <v>433</v>
      </c>
      <c r="J429" s="90" t="s">
        <v>591</v>
      </c>
    </row>
    <row r="430" spans="1:10" x14ac:dyDescent="0.25">
      <c r="A430" s="86" t="s">
        <v>1205</v>
      </c>
      <c r="B430" s="86" t="s">
        <v>1206</v>
      </c>
      <c r="C430" s="86" t="s">
        <v>435</v>
      </c>
      <c r="D430" s="87" t="s">
        <v>568</v>
      </c>
      <c r="E430" s="88" t="s">
        <v>459</v>
      </c>
      <c r="F430" s="88" t="s">
        <v>438</v>
      </c>
      <c r="G430" s="89" t="s">
        <v>439</v>
      </c>
      <c r="H430" s="89" t="s">
        <v>439</v>
      </c>
      <c r="I430" s="86" t="s">
        <v>433</v>
      </c>
      <c r="J430" s="90" t="s">
        <v>440</v>
      </c>
    </row>
    <row r="431" spans="1:10" x14ac:dyDescent="0.25">
      <c r="A431" s="86" t="s">
        <v>1207</v>
      </c>
      <c r="B431" s="86" t="s">
        <v>118</v>
      </c>
      <c r="C431" s="86" t="s">
        <v>554</v>
      </c>
      <c r="D431" s="87" t="s">
        <v>620</v>
      </c>
      <c r="E431" s="88" t="s">
        <v>575</v>
      </c>
      <c r="F431" s="88" t="s">
        <v>438</v>
      </c>
      <c r="G431" s="89" t="s">
        <v>439</v>
      </c>
      <c r="H431" s="89" t="s">
        <v>439</v>
      </c>
      <c r="I431" s="86" t="s">
        <v>433</v>
      </c>
      <c r="J431" s="90" t="s">
        <v>440</v>
      </c>
    </row>
    <row r="432" spans="1:10" x14ac:dyDescent="0.25">
      <c r="A432" s="86" t="s">
        <v>1208</v>
      </c>
      <c r="B432" s="86" t="s">
        <v>120</v>
      </c>
      <c r="C432" s="86" t="s">
        <v>554</v>
      </c>
      <c r="D432" s="87" t="s">
        <v>608</v>
      </c>
      <c r="E432" s="88" t="s">
        <v>641</v>
      </c>
      <c r="F432" s="88" t="s">
        <v>438</v>
      </c>
      <c r="G432" s="89" t="s">
        <v>439</v>
      </c>
      <c r="H432" s="89" t="s">
        <v>439</v>
      </c>
      <c r="I432" s="86" t="s">
        <v>433</v>
      </c>
      <c r="J432" s="90" t="s">
        <v>440</v>
      </c>
    </row>
    <row r="433" spans="1:10" x14ac:dyDescent="0.25">
      <c r="A433" s="86" t="s">
        <v>1209</v>
      </c>
      <c r="B433" s="86" t="s">
        <v>377</v>
      </c>
      <c r="C433" s="86" t="s">
        <v>888</v>
      </c>
      <c r="D433" s="87" t="s">
        <v>436</v>
      </c>
      <c r="E433" s="88" t="s">
        <v>615</v>
      </c>
      <c r="F433" s="88" t="s">
        <v>438</v>
      </c>
      <c r="G433" s="89" t="s">
        <v>439</v>
      </c>
      <c r="H433" s="89" t="s">
        <v>439</v>
      </c>
      <c r="I433" s="86" t="s">
        <v>889</v>
      </c>
      <c r="J433" s="90" t="s">
        <v>440</v>
      </c>
    </row>
    <row r="434" spans="1:10" x14ac:dyDescent="0.25">
      <c r="A434" s="86" t="s">
        <v>1210</v>
      </c>
      <c r="B434" s="86" t="s">
        <v>259</v>
      </c>
      <c r="C434" s="86" t="s">
        <v>450</v>
      </c>
      <c r="D434" s="87" t="s">
        <v>451</v>
      </c>
      <c r="E434" s="88" t="s">
        <v>548</v>
      </c>
      <c r="F434" s="88" t="s">
        <v>438</v>
      </c>
      <c r="G434" s="89" t="s">
        <v>439</v>
      </c>
      <c r="H434" s="89" t="s">
        <v>439</v>
      </c>
      <c r="I434" s="86" t="s">
        <v>433</v>
      </c>
      <c r="J434" s="90" t="s">
        <v>440</v>
      </c>
    </row>
    <row r="435" spans="1:10" x14ac:dyDescent="0.25">
      <c r="A435" s="86" t="s">
        <v>1211</v>
      </c>
      <c r="B435" s="86" t="s">
        <v>192</v>
      </c>
      <c r="C435" s="86" t="s">
        <v>450</v>
      </c>
      <c r="D435" s="87" t="s">
        <v>451</v>
      </c>
      <c r="E435" s="88" t="s">
        <v>610</v>
      </c>
      <c r="F435" s="88" t="s">
        <v>438</v>
      </c>
      <c r="G435" s="89" t="s">
        <v>439</v>
      </c>
      <c r="H435" s="89" t="s">
        <v>439</v>
      </c>
      <c r="I435" s="86" t="s">
        <v>433</v>
      </c>
      <c r="J435" s="90" t="s">
        <v>440</v>
      </c>
    </row>
    <row r="436" spans="1:10" x14ac:dyDescent="0.25">
      <c r="A436" s="86" t="s">
        <v>1212</v>
      </c>
      <c r="B436" s="86" t="s">
        <v>1213</v>
      </c>
      <c r="C436" s="86" t="s">
        <v>450</v>
      </c>
      <c r="D436" s="87" t="s">
        <v>807</v>
      </c>
      <c r="E436" s="88" t="s">
        <v>615</v>
      </c>
      <c r="F436" s="88" t="s">
        <v>438</v>
      </c>
      <c r="G436" s="89" t="s">
        <v>439</v>
      </c>
      <c r="H436" s="89" t="s">
        <v>439</v>
      </c>
      <c r="I436" s="86" t="s">
        <v>433</v>
      </c>
      <c r="J436" s="90" t="s">
        <v>440</v>
      </c>
    </row>
    <row r="437" spans="1:10" x14ac:dyDescent="0.25">
      <c r="A437" s="86" t="s">
        <v>1214</v>
      </c>
      <c r="B437" s="86" t="s">
        <v>1215</v>
      </c>
      <c r="C437" s="86" t="s">
        <v>450</v>
      </c>
      <c r="D437" s="87" t="s">
        <v>807</v>
      </c>
      <c r="E437" s="88" t="s">
        <v>615</v>
      </c>
      <c r="F437" s="88" t="s">
        <v>438</v>
      </c>
      <c r="G437" s="89" t="s">
        <v>439</v>
      </c>
      <c r="H437" s="89" t="s">
        <v>439</v>
      </c>
      <c r="I437" s="86" t="s">
        <v>433</v>
      </c>
      <c r="J437" s="90" t="s">
        <v>440</v>
      </c>
    </row>
    <row r="438" spans="1:10" x14ac:dyDescent="0.25">
      <c r="A438" s="86" t="s">
        <v>1216</v>
      </c>
      <c r="B438" s="86" t="s">
        <v>321</v>
      </c>
      <c r="C438" s="86" t="s">
        <v>450</v>
      </c>
      <c r="D438" s="87" t="s">
        <v>807</v>
      </c>
      <c r="E438" s="88" t="s">
        <v>455</v>
      </c>
      <c r="F438" s="88" t="s">
        <v>438</v>
      </c>
      <c r="G438" s="89" t="s">
        <v>439</v>
      </c>
      <c r="H438" s="89" t="s">
        <v>439</v>
      </c>
      <c r="I438" s="86" t="s">
        <v>433</v>
      </c>
      <c r="J438" s="90" t="s">
        <v>440</v>
      </c>
    </row>
    <row r="439" spans="1:10" x14ac:dyDescent="0.25">
      <c r="A439" s="86" t="s">
        <v>1217</v>
      </c>
      <c r="B439" s="86" t="s">
        <v>1218</v>
      </c>
      <c r="C439" s="86" t="s">
        <v>450</v>
      </c>
      <c r="D439" s="87" t="s">
        <v>807</v>
      </c>
      <c r="E439" s="88" t="s">
        <v>615</v>
      </c>
      <c r="F439" s="88" t="s">
        <v>438</v>
      </c>
      <c r="G439" s="89" t="s">
        <v>439</v>
      </c>
      <c r="H439" s="89" t="s">
        <v>439</v>
      </c>
      <c r="I439" s="86" t="s">
        <v>433</v>
      </c>
      <c r="J439" s="90" t="s">
        <v>440</v>
      </c>
    </row>
    <row r="440" spans="1:10" x14ac:dyDescent="0.25">
      <c r="A440" s="86" t="s">
        <v>1219</v>
      </c>
      <c r="B440" s="86" t="s">
        <v>255</v>
      </c>
      <c r="C440" s="86" t="s">
        <v>450</v>
      </c>
      <c r="D440" s="87" t="s">
        <v>807</v>
      </c>
      <c r="E440" s="88" t="s">
        <v>455</v>
      </c>
      <c r="F440" s="88" t="s">
        <v>438</v>
      </c>
      <c r="G440" s="89" t="s">
        <v>439</v>
      </c>
      <c r="H440" s="89" t="s">
        <v>439</v>
      </c>
      <c r="I440" s="86" t="s">
        <v>433</v>
      </c>
      <c r="J440" s="90" t="s">
        <v>440</v>
      </c>
    </row>
    <row r="441" spans="1:10" x14ac:dyDescent="0.25">
      <c r="A441" s="86" t="s">
        <v>1220</v>
      </c>
      <c r="B441" s="86" t="s">
        <v>1221</v>
      </c>
      <c r="C441" s="86" t="s">
        <v>450</v>
      </c>
      <c r="D441" s="87" t="s">
        <v>807</v>
      </c>
      <c r="E441" s="88" t="s">
        <v>615</v>
      </c>
      <c r="F441" s="88" t="s">
        <v>438</v>
      </c>
      <c r="G441" s="89" t="s">
        <v>439</v>
      </c>
      <c r="H441" s="89" t="s">
        <v>439</v>
      </c>
      <c r="I441" s="86" t="s">
        <v>433</v>
      </c>
      <c r="J441" s="90" t="s">
        <v>440</v>
      </c>
    </row>
    <row r="442" spans="1:10" x14ac:dyDescent="0.25">
      <c r="A442" s="86" t="s">
        <v>1222</v>
      </c>
      <c r="B442" s="86" t="s">
        <v>1223</v>
      </c>
      <c r="C442" s="86" t="s">
        <v>450</v>
      </c>
      <c r="D442" s="87" t="s">
        <v>807</v>
      </c>
      <c r="E442" s="88" t="s">
        <v>629</v>
      </c>
      <c r="F442" s="88" t="s">
        <v>438</v>
      </c>
      <c r="G442" s="89" t="s">
        <v>439</v>
      </c>
      <c r="H442" s="89" t="s">
        <v>439</v>
      </c>
      <c r="I442" s="86" t="s">
        <v>433</v>
      </c>
      <c r="J442" s="90" t="s">
        <v>440</v>
      </c>
    </row>
    <row r="443" spans="1:10" x14ac:dyDescent="0.25">
      <c r="A443" s="86" t="s">
        <v>1224</v>
      </c>
      <c r="B443" s="86" t="s">
        <v>258</v>
      </c>
      <c r="C443" s="86" t="s">
        <v>450</v>
      </c>
      <c r="D443" s="87" t="s">
        <v>807</v>
      </c>
      <c r="E443" s="88" t="s">
        <v>455</v>
      </c>
      <c r="F443" s="88" t="s">
        <v>438</v>
      </c>
      <c r="G443" s="89" t="s">
        <v>439</v>
      </c>
      <c r="H443" s="89" t="s">
        <v>439</v>
      </c>
      <c r="I443" s="86" t="s">
        <v>433</v>
      </c>
      <c r="J443" s="90" t="s">
        <v>440</v>
      </c>
    </row>
    <row r="444" spans="1:10" x14ac:dyDescent="0.25">
      <c r="A444" s="86" t="s">
        <v>1225</v>
      </c>
      <c r="B444" s="86" t="s">
        <v>1226</v>
      </c>
      <c r="C444" s="86" t="s">
        <v>450</v>
      </c>
      <c r="D444" s="87" t="s">
        <v>807</v>
      </c>
      <c r="E444" s="88" t="s">
        <v>615</v>
      </c>
      <c r="F444" s="88" t="s">
        <v>438</v>
      </c>
      <c r="G444" s="89" t="s">
        <v>439</v>
      </c>
      <c r="H444" s="89" t="s">
        <v>439</v>
      </c>
      <c r="I444" s="86" t="s">
        <v>433</v>
      </c>
      <c r="J444" s="90" t="s">
        <v>440</v>
      </c>
    </row>
    <row r="445" spans="1:10" x14ac:dyDescent="0.25">
      <c r="A445" s="86" t="s">
        <v>1227</v>
      </c>
      <c r="B445" s="86" t="s">
        <v>1228</v>
      </c>
      <c r="C445" s="86" t="s">
        <v>450</v>
      </c>
      <c r="D445" s="87" t="s">
        <v>807</v>
      </c>
      <c r="E445" s="88" t="s">
        <v>615</v>
      </c>
      <c r="F445" s="88" t="s">
        <v>438</v>
      </c>
      <c r="G445" s="89" t="s">
        <v>439</v>
      </c>
      <c r="H445" s="89" t="s">
        <v>439</v>
      </c>
      <c r="I445" s="86" t="s">
        <v>433</v>
      </c>
      <c r="J445" s="90" t="s">
        <v>440</v>
      </c>
    </row>
    <row r="446" spans="1:10" x14ac:dyDescent="0.25">
      <c r="A446" s="86" t="s">
        <v>1229</v>
      </c>
      <c r="B446" s="86" t="s">
        <v>257</v>
      </c>
      <c r="C446" s="86" t="s">
        <v>450</v>
      </c>
      <c r="D446" s="87" t="s">
        <v>807</v>
      </c>
      <c r="E446" s="88" t="s">
        <v>455</v>
      </c>
      <c r="F446" s="88" t="s">
        <v>438</v>
      </c>
      <c r="G446" s="89" t="s">
        <v>439</v>
      </c>
      <c r="H446" s="89" t="s">
        <v>439</v>
      </c>
      <c r="I446" s="86" t="s">
        <v>433</v>
      </c>
      <c r="J446" s="90" t="s">
        <v>440</v>
      </c>
    </row>
    <row r="447" spans="1:10" x14ac:dyDescent="0.25">
      <c r="A447" s="86" t="s">
        <v>1230</v>
      </c>
      <c r="B447" s="86" t="s">
        <v>1231</v>
      </c>
      <c r="C447" s="86" t="s">
        <v>450</v>
      </c>
      <c r="D447" s="87" t="s">
        <v>807</v>
      </c>
      <c r="E447" s="88" t="s">
        <v>615</v>
      </c>
      <c r="F447" s="88" t="s">
        <v>438</v>
      </c>
      <c r="G447" s="89" t="s">
        <v>439</v>
      </c>
      <c r="H447" s="89" t="s">
        <v>439</v>
      </c>
      <c r="I447" s="86" t="s">
        <v>433</v>
      </c>
      <c r="J447" s="90" t="s">
        <v>440</v>
      </c>
    </row>
    <row r="448" spans="1:10" x14ac:dyDescent="0.25">
      <c r="A448" s="86" t="s">
        <v>1232</v>
      </c>
      <c r="B448" s="86" t="s">
        <v>1233</v>
      </c>
      <c r="C448" s="86" t="s">
        <v>450</v>
      </c>
      <c r="D448" s="87" t="s">
        <v>807</v>
      </c>
      <c r="E448" s="88" t="s">
        <v>437</v>
      </c>
      <c r="F448" s="88" t="s">
        <v>438</v>
      </c>
      <c r="G448" s="89" t="s">
        <v>439</v>
      </c>
      <c r="H448" s="89" t="s">
        <v>439</v>
      </c>
      <c r="I448" s="86" t="s">
        <v>433</v>
      </c>
      <c r="J448" s="90" t="s">
        <v>440</v>
      </c>
    </row>
    <row r="449" spans="1:10" x14ac:dyDescent="0.25">
      <c r="A449" s="86" t="s">
        <v>1234</v>
      </c>
      <c r="B449" s="86" t="s">
        <v>1235</v>
      </c>
      <c r="C449" s="86" t="s">
        <v>450</v>
      </c>
      <c r="D449" s="87" t="s">
        <v>807</v>
      </c>
      <c r="E449" s="88" t="s">
        <v>615</v>
      </c>
      <c r="F449" s="88" t="s">
        <v>438</v>
      </c>
      <c r="G449" s="89" t="s">
        <v>439</v>
      </c>
      <c r="H449" s="89" t="s">
        <v>439</v>
      </c>
      <c r="I449" s="86" t="s">
        <v>433</v>
      </c>
      <c r="J449" s="90" t="s">
        <v>440</v>
      </c>
    </row>
    <row r="450" spans="1:10" x14ac:dyDescent="0.25">
      <c r="A450" s="86" t="s">
        <v>1236</v>
      </c>
      <c r="B450" s="86" t="s">
        <v>256</v>
      </c>
      <c r="C450" s="86" t="s">
        <v>450</v>
      </c>
      <c r="D450" s="87" t="s">
        <v>807</v>
      </c>
      <c r="E450" s="88" t="s">
        <v>455</v>
      </c>
      <c r="F450" s="88" t="s">
        <v>438</v>
      </c>
      <c r="G450" s="89" t="s">
        <v>439</v>
      </c>
      <c r="H450" s="89" t="s">
        <v>439</v>
      </c>
      <c r="I450" s="86" t="s">
        <v>433</v>
      </c>
      <c r="J450" s="90" t="s">
        <v>440</v>
      </c>
    </row>
    <row r="451" spans="1:10" x14ac:dyDescent="0.25">
      <c r="A451" s="86" t="s">
        <v>1237</v>
      </c>
      <c r="B451" s="86" t="s">
        <v>1238</v>
      </c>
      <c r="C451" s="86" t="s">
        <v>450</v>
      </c>
      <c r="D451" s="87" t="s">
        <v>807</v>
      </c>
      <c r="E451" s="88" t="s">
        <v>561</v>
      </c>
      <c r="F451" s="88" t="s">
        <v>438</v>
      </c>
      <c r="G451" s="89" t="s">
        <v>439</v>
      </c>
      <c r="H451" s="89" t="s">
        <v>439</v>
      </c>
      <c r="I451" s="86" t="s">
        <v>433</v>
      </c>
      <c r="J451" s="90" t="s">
        <v>440</v>
      </c>
    </row>
    <row r="452" spans="1:10" x14ac:dyDescent="0.25">
      <c r="A452" s="86" t="s">
        <v>1239</v>
      </c>
      <c r="B452" s="86" t="s">
        <v>1240</v>
      </c>
      <c r="C452" s="86" t="s">
        <v>450</v>
      </c>
      <c r="D452" s="87" t="s">
        <v>807</v>
      </c>
      <c r="E452" s="88" t="s">
        <v>555</v>
      </c>
      <c r="F452" s="88" t="s">
        <v>438</v>
      </c>
      <c r="G452" s="89" t="s">
        <v>439</v>
      </c>
      <c r="H452" s="89" t="s">
        <v>439</v>
      </c>
      <c r="I452" s="86" t="s">
        <v>433</v>
      </c>
      <c r="J452" s="90" t="s">
        <v>440</v>
      </c>
    </row>
    <row r="453" spans="1:10" x14ac:dyDescent="0.25">
      <c r="A453" s="86" t="s">
        <v>1241</v>
      </c>
      <c r="B453" s="86" t="s">
        <v>1242</v>
      </c>
      <c r="C453" s="86" t="s">
        <v>450</v>
      </c>
      <c r="D453" s="87" t="s">
        <v>807</v>
      </c>
      <c r="E453" s="88" t="s">
        <v>593</v>
      </c>
      <c r="F453" s="88" t="s">
        <v>438</v>
      </c>
      <c r="G453" s="89" t="s">
        <v>439</v>
      </c>
      <c r="H453" s="89" t="s">
        <v>439</v>
      </c>
      <c r="I453" s="86" t="s">
        <v>433</v>
      </c>
      <c r="J453" s="90" t="s">
        <v>440</v>
      </c>
    </row>
    <row r="454" spans="1:10" x14ac:dyDescent="0.25">
      <c r="A454" s="86" t="s">
        <v>1243</v>
      </c>
      <c r="B454" s="86" t="s">
        <v>1244</v>
      </c>
      <c r="C454" s="86" t="s">
        <v>450</v>
      </c>
      <c r="D454" s="87" t="s">
        <v>807</v>
      </c>
      <c r="E454" s="88" t="s">
        <v>715</v>
      </c>
      <c r="F454" s="88" t="s">
        <v>438</v>
      </c>
      <c r="G454" s="89" t="s">
        <v>439</v>
      </c>
      <c r="H454" s="89" t="s">
        <v>439</v>
      </c>
      <c r="I454" s="86" t="s">
        <v>433</v>
      </c>
      <c r="J454" s="90" t="s">
        <v>440</v>
      </c>
    </row>
    <row r="455" spans="1:10" x14ac:dyDescent="0.25">
      <c r="A455" s="86" t="s">
        <v>1245</v>
      </c>
      <c r="B455" s="86" t="s">
        <v>1246</v>
      </c>
      <c r="C455" s="86" t="s">
        <v>450</v>
      </c>
      <c r="D455" s="87" t="s">
        <v>807</v>
      </c>
      <c r="E455" s="88" t="s">
        <v>555</v>
      </c>
      <c r="F455" s="88" t="s">
        <v>438</v>
      </c>
      <c r="G455" s="89" t="s">
        <v>439</v>
      </c>
      <c r="H455" s="89" t="s">
        <v>439</v>
      </c>
      <c r="I455" s="86" t="s">
        <v>433</v>
      </c>
      <c r="J455" s="90" t="s">
        <v>440</v>
      </c>
    </row>
    <row r="456" spans="1:10" x14ac:dyDescent="0.25">
      <c r="A456" s="86" t="s">
        <v>1247</v>
      </c>
      <c r="B456" s="86" t="s">
        <v>1248</v>
      </c>
      <c r="C456" s="86" t="s">
        <v>450</v>
      </c>
      <c r="D456" s="87" t="s">
        <v>807</v>
      </c>
      <c r="E456" s="88" t="s">
        <v>561</v>
      </c>
      <c r="F456" s="88" t="s">
        <v>438</v>
      </c>
      <c r="G456" s="89" t="s">
        <v>439</v>
      </c>
      <c r="H456" s="89" t="s">
        <v>439</v>
      </c>
      <c r="I456" s="86" t="s">
        <v>433</v>
      </c>
      <c r="J456" s="90" t="s">
        <v>440</v>
      </c>
    </row>
    <row r="457" spans="1:10" x14ac:dyDescent="0.25">
      <c r="A457" s="86" t="s">
        <v>1249</v>
      </c>
      <c r="B457" s="86" t="s">
        <v>1250</v>
      </c>
      <c r="C457" s="86" t="s">
        <v>450</v>
      </c>
      <c r="D457" s="87" t="s">
        <v>807</v>
      </c>
      <c r="E457" s="88" t="s">
        <v>555</v>
      </c>
      <c r="F457" s="88" t="s">
        <v>438</v>
      </c>
      <c r="G457" s="89" t="s">
        <v>439</v>
      </c>
      <c r="H457" s="89" t="s">
        <v>439</v>
      </c>
      <c r="I457" s="86" t="s">
        <v>433</v>
      </c>
      <c r="J457" s="90" t="s">
        <v>440</v>
      </c>
    </row>
    <row r="458" spans="1:10" x14ac:dyDescent="0.25">
      <c r="A458" s="86" t="s">
        <v>1251</v>
      </c>
      <c r="B458" s="86" t="s">
        <v>1252</v>
      </c>
      <c r="C458" s="86" t="s">
        <v>450</v>
      </c>
      <c r="D458" s="87" t="s">
        <v>807</v>
      </c>
      <c r="E458" s="88" t="s">
        <v>715</v>
      </c>
      <c r="F458" s="88" t="s">
        <v>438</v>
      </c>
      <c r="G458" s="89" t="s">
        <v>439</v>
      </c>
      <c r="H458" s="89" t="s">
        <v>439</v>
      </c>
      <c r="I458" s="86" t="s">
        <v>433</v>
      </c>
      <c r="J458" s="90" t="s">
        <v>440</v>
      </c>
    </row>
    <row r="459" spans="1:10" x14ac:dyDescent="0.25">
      <c r="A459" s="86" t="s">
        <v>1253</v>
      </c>
      <c r="B459" s="86" t="s">
        <v>1223</v>
      </c>
      <c r="C459" s="86" t="s">
        <v>450</v>
      </c>
      <c r="D459" s="87" t="s">
        <v>807</v>
      </c>
      <c r="E459" s="88" t="s">
        <v>629</v>
      </c>
      <c r="F459" s="88" t="s">
        <v>438</v>
      </c>
      <c r="G459" s="89" t="s">
        <v>439</v>
      </c>
      <c r="H459" s="89" t="s">
        <v>439</v>
      </c>
      <c r="I459" s="86" t="s">
        <v>433</v>
      </c>
      <c r="J459" s="90" t="s">
        <v>440</v>
      </c>
    </row>
    <row r="460" spans="1:10" x14ac:dyDescent="0.25">
      <c r="A460" s="86" t="s">
        <v>1254</v>
      </c>
      <c r="B460" s="86" t="s">
        <v>1255</v>
      </c>
      <c r="C460" s="86" t="s">
        <v>450</v>
      </c>
      <c r="D460" s="87" t="s">
        <v>807</v>
      </c>
      <c r="E460" s="88" t="s">
        <v>715</v>
      </c>
      <c r="F460" s="88" t="s">
        <v>438</v>
      </c>
      <c r="G460" s="89" t="s">
        <v>439</v>
      </c>
      <c r="H460" s="89" t="s">
        <v>439</v>
      </c>
      <c r="I460" s="86" t="s">
        <v>433</v>
      </c>
      <c r="J460" s="90" t="s">
        <v>440</v>
      </c>
    </row>
    <row r="461" spans="1:10" x14ac:dyDescent="0.25">
      <c r="A461" s="86" t="s">
        <v>1256</v>
      </c>
      <c r="B461" s="86" t="s">
        <v>1257</v>
      </c>
      <c r="C461" s="86" t="s">
        <v>450</v>
      </c>
      <c r="D461" s="87" t="s">
        <v>807</v>
      </c>
      <c r="E461" s="88" t="s">
        <v>798</v>
      </c>
      <c r="F461" s="88" t="s">
        <v>438</v>
      </c>
      <c r="G461" s="89" t="s">
        <v>439</v>
      </c>
      <c r="H461" s="89" t="s">
        <v>439</v>
      </c>
      <c r="I461" s="86" t="s">
        <v>433</v>
      </c>
      <c r="J461" s="90" t="s">
        <v>440</v>
      </c>
    </row>
    <row r="462" spans="1:10" x14ac:dyDescent="0.25">
      <c r="A462" s="86" t="s">
        <v>1258</v>
      </c>
      <c r="B462" s="86" t="s">
        <v>1259</v>
      </c>
      <c r="C462" s="86" t="s">
        <v>450</v>
      </c>
      <c r="D462" s="87" t="s">
        <v>807</v>
      </c>
      <c r="E462" s="88" t="s">
        <v>715</v>
      </c>
      <c r="F462" s="88" t="s">
        <v>438</v>
      </c>
      <c r="G462" s="89" t="s">
        <v>439</v>
      </c>
      <c r="H462" s="89" t="s">
        <v>439</v>
      </c>
      <c r="I462" s="86" t="s">
        <v>433</v>
      </c>
      <c r="J462" s="90" t="s">
        <v>440</v>
      </c>
    </row>
    <row r="463" spans="1:10" x14ac:dyDescent="0.25">
      <c r="A463" s="86" t="s">
        <v>1260</v>
      </c>
      <c r="B463" s="86" t="s">
        <v>1261</v>
      </c>
      <c r="C463" s="86" t="s">
        <v>450</v>
      </c>
      <c r="D463" s="87" t="s">
        <v>807</v>
      </c>
      <c r="E463" s="88" t="s">
        <v>641</v>
      </c>
      <c r="F463" s="88" t="s">
        <v>438</v>
      </c>
      <c r="G463" s="89" t="s">
        <v>439</v>
      </c>
      <c r="H463" s="89" t="s">
        <v>439</v>
      </c>
      <c r="I463" s="86" t="s">
        <v>433</v>
      </c>
      <c r="J463" s="90" t="s">
        <v>440</v>
      </c>
    </row>
    <row r="464" spans="1:10" x14ac:dyDescent="0.25">
      <c r="A464" s="86" t="s">
        <v>1262</v>
      </c>
      <c r="B464" s="86" t="s">
        <v>1263</v>
      </c>
      <c r="C464" s="86" t="s">
        <v>450</v>
      </c>
      <c r="D464" s="87" t="s">
        <v>807</v>
      </c>
      <c r="E464" s="88" t="s">
        <v>715</v>
      </c>
      <c r="F464" s="88" t="s">
        <v>438</v>
      </c>
      <c r="G464" s="89" t="s">
        <v>439</v>
      </c>
      <c r="H464" s="89" t="s">
        <v>439</v>
      </c>
      <c r="I464" s="86" t="s">
        <v>433</v>
      </c>
      <c r="J464" s="90" t="s">
        <v>440</v>
      </c>
    </row>
    <row r="465" spans="1:10" x14ac:dyDescent="0.25">
      <c r="A465" s="86" t="s">
        <v>1264</v>
      </c>
      <c r="B465" s="86" t="s">
        <v>1265</v>
      </c>
      <c r="C465" s="86" t="s">
        <v>450</v>
      </c>
      <c r="D465" s="87" t="s">
        <v>807</v>
      </c>
      <c r="E465" s="88" t="s">
        <v>555</v>
      </c>
      <c r="F465" s="88" t="s">
        <v>438</v>
      </c>
      <c r="G465" s="89" t="s">
        <v>439</v>
      </c>
      <c r="H465" s="89" t="s">
        <v>439</v>
      </c>
      <c r="I465" s="86" t="s">
        <v>433</v>
      </c>
      <c r="J465" s="90" t="s">
        <v>440</v>
      </c>
    </row>
    <row r="466" spans="1:10" x14ac:dyDescent="0.25">
      <c r="A466" s="86" t="s">
        <v>1266</v>
      </c>
      <c r="B466" s="86" t="s">
        <v>1267</v>
      </c>
      <c r="C466" s="86" t="s">
        <v>563</v>
      </c>
      <c r="D466" s="87" t="s">
        <v>568</v>
      </c>
      <c r="E466" s="88" t="s">
        <v>654</v>
      </c>
      <c r="F466" s="88" t="s">
        <v>438</v>
      </c>
      <c r="G466" s="89" t="s">
        <v>439</v>
      </c>
      <c r="H466" s="89" t="s">
        <v>439</v>
      </c>
      <c r="I466" s="86" t="s">
        <v>1268</v>
      </c>
      <c r="J466" s="90" t="s">
        <v>440</v>
      </c>
    </row>
    <row r="467" spans="1:10" x14ac:dyDescent="0.25">
      <c r="A467" s="86" t="s">
        <v>1269</v>
      </c>
      <c r="B467" s="86" t="s">
        <v>369</v>
      </c>
      <c r="C467" s="86" t="s">
        <v>563</v>
      </c>
      <c r="D467" s="87" t="s">
        <v>568</v>
      </c>
      <c r="E467" s="88" t="s">
        <v>874</v>
      </c>
      <c r="F467" s="88" t="s">
        <v>438</v>
      </c>
      <c r="G467" s="89" t="s">
        <v>439</v>
      </c>
      <c r="H467" s="89" t="s">
        <v>439</v>
      </c>
      <c r="I467" s="86" t="s">
        <v>1270</v>
      </c>
      <c r="J467" s="90" t="s">
        <v>440</v>
      </c>
    </row>
    <row r="468" spans="1:10" x14ac:dyDescent="0.25">
      <c r="A468" s="86" t="s">
        <v>1271</v>
      </c>
      <c r="B468" s="86" t="s">
        <v>1272</v>
      </c>
      <c r="C468" s="86" t="s">
        <v>563</v>
      </c>
      <c r="D468" s="87" t="s">
        <v>568</v>
      </c>
      <c r="E468" s="88" t="s">
        <v>654</v>
      </c>
      <c r="F468" s="88" t="s">
        <v>438</v>
      </c>
      <c r="G468" s="89" t="s">
        <v>439</v>
      </c>
      <c r="H468" s="89" t="s">
        <v>439</v>
      </c>
      <c r="I468" s="86" t="s">
        <v>433</v>
      </c>
      <c r="J468" s="90" t="s">
        <v>440</v>
      </c>
    </row>
    <row r="469" spans="1:10" x14ac:dyDescent="0.25">
      <c r="A469" s="86" t="s">
        <v>1273</v>
      </c>
      <c r="B469" s="86" t="s">
        <v>183</v>
      </c>
      <c r="C469" s="86" t="s">
        <v>640</v>
      </c>
      <c r="D469" s="87" t="s">
        <v>451</v>
      </c>
      <c r="E469" s="88" t="s">
        <v>437</v>
      </c>
      <c r="F469" s="88" t="s">
        <v>438</v>
      </c>
      <c r="G469" s="89" t="s">
        <v>439</v>
      </c>
      <c r="H469" s="89" t="s">
        <v>439</v>
      </c>
      <c r="I469" s="86" t="s">
        <v>433</v>
      </c>
      <c r="J469" s="90" t="s">
        <v>440</v>
      </c>
    </row>
    <row r="470" spans="1:10" x14ac:dyDescent="0.25">
      <c r="A470" s="86" t="s">
        <v>1274</v>
      </c>
      <c r="B470" s="86" t="s">
        <v>187</v>
      </c>
      <c r="C470" s="86" t="s">
        <v>640</v>
      </c>
      <c r="D470" s="87" t="s">
        <v>436</v>
      </c>
      <c r="E470" s="88" t="s">
        <v>561</v>
      </c>
      <c r="F470" s="88" t="s">
        <v>438</v>
      </c>
      <c r="G470" s="89" t="s">
        <v>439</v>
      </c>
      <c r="H470" s="89" t="s">
        <v>439</v>
      </c>
      <c r="I470" s="86" t="s">
        <v>433</v>
      </c>
      <c r="J470" s="90" t="s">
        <v>440</v>
      </c>
    </row>
    <row r="471" spans="1:10" x14ac:dyDescent="0.25">
      <c r="A471" s="86" t="s">
        <v>1275</v>
      </c>
      <c r="B471" s="86" t="s">
        <v>1276</v>
      </c>
      <c r="C471" s="86" t="s">
        <v>563</v>
      </c>
      <c r="D471" s="87" t="s">
        <v>436</v>
      </c>
      <c r="E471" s="88" t="s">
        <v>455</v>
      </c>
      <c r="F471" s="88" t="s">
        <v>438</v>
      </c>
      <c r="G471" s="89" t="s">
        <v>439</v>
      </c>
      <c r="H471" s="89" t="s">
        <v>439</v>
      </c>
      <c r="I471" s="86" t="s">
        <v>433</v>
      </c>
      <c r="J471" s="90" t="s">
        <v>440</v>
      </c>
    </row>
    <row r="472" spans="1:10" x14ac:dyDescent="0.25">
      <c r="A472" s="86" t="s">
        <v>1277</v>
      </c>
      <c r="B472" s="86" t="s">
        <v>412</v>
      </c>
      <c r="C472" s="86" t="s">
        <v>915</v>
      </c>
      <c r="D472" s="87" t="s">
        <v>589</v>
      </c>
      <c r="E472" s="88" t="s">
        <v>570</v>
      </c>
      <c r="F472" s="88" t="s">
        <v>438</v>
      </c>
      <c r="G472" s="89" t="s">
        <v>439</v>
      </c>
      <c r="H472" s="89" t="s">
        <v>439</v>
      </c>
      <c r="I472" s="86" t="s">
        <v>433</v>
      </c>
      <c r="J472" s="90" t="s">
        <v>440</v>
      </c>
    </row>
    <row r="473" spans="1:10" x14ac:dyDescent="0.25">
      <c r="A473" s="86" t="s">
        <v>1278</v>
      </c>
      <c r="B473" s="86" t="s">
        <v>413</v>
      </c>
      <c r="C473" s="86" t="s">
        <v>915</v>
      </c>
      <c r="D473" s="87" t="s">
        <v>436</v>
      </c>
      <c r="E473" s="88" t="s">
        <v>874</v>
      </c>
      <c r="F473" s="88" t="s">
        <v>575</v>
      </c>
      <c r="G473" s="89" t="s">
        <v>439</v>
      </c>
      <c r="H473" s="89" t="s">
        <v>439</v>
      </c>
      <c r="I473" s="86" t="s">
        <v>433</v>
      </c>
      <c r="J473" s="90" t="s">
        <v>440</v>
      </c>
    </row>
    <row r="474" spans="1:10" x14ac:dyDescent="0.25">
      <c r="A474" s="86" t="s">
        <v>1279</v>
      </c>
      <c r="B474" s="86" t="s">
        <v>260</v>
      </c>
      <c r="C474" s="86" t="s">
        <v>435</v>
      </c>
      <c r="D474" s="87" t="s">
        <v>443</v>
      </c>
      <c r="E474" s="88" t="s">
        <v>580</v>
      </c>
      <c r="F474" s="88" t="s">
        <v>438</v>
      </c>
      <c r="G474" s="89" t="s">
        <v>439</v>
      </c>
      <c r="H474" s="89" t="s">
        <v>439</v>
      </c>
      <c r="I474" s="86" t="s">
        <v>433</v>
      </c>
      <c r="J474" s="90" t="s">
        <v>440</v>
      </c>
    </row>
    <row r="475" spans="1:10" x14ac:dyDescent="0.25">
      <c r="A475" s="86" t="s">
        <v>1280</v>
      </c>
      <c r="B475" s="86" t="s">
        <v>1281</v>
      </c>
      <c r="C475" s="86" t="s">
        <v>435</v>
      </c>
      <c r="D475" s="87" t="s">
        <v>443</v>
      </c>
      <c r="E475" s="88" t="s">
        <v>573</v>
      </c>
      <c r="F475" s="88" t="s">
        <v>438</v>
      </c>
      <c r="G475" s="89" t="s">
        <v>439</v>
      </c>
      <c r="H475" s="89" t="s">
        <v>439</v>
      </c>
      <c r="I475" s="86" t="s">
        <v>433</v>
      </c>
      <c r="J475" s="90" t="s">
        <v>440</v>
      </c>
    </row>
    <row r="476" spans="1:10" x14ac:dyDescent="0.25">
      <c r="A476" s="86" t="s">
        <v>1282</v>
      </c>
      <c r="B476" s="86" t="s">
        <v>261</v>
      </c>
      <c r="C476" s="86" t="s">
        <v>435</v>
      </c>
      <c r="D476" s="87" t="s">
        <v>568</v>
      </c>
      <c r="E476" s="88" t="s">
        <v>561</v>
      </c>
      <c r="F476" s="88" t="s">
        <v>438</v>
      </c>
      <c r="G476" s="89" t="s">
        <v>439</v>
      </c>
      <c r="H476" s="89" t="s">
        <v>439</v>
      </c>
      <c r="I476" s="86" t="s">
        <v>433</v>
      </c>
      <c r="J476" s="90" t="s">
        <v>440</v>
      </c>
    </row>
    <row r="477" spans="1:10" x14ac:dyDescent="0.25">
      <c r="A477" s="86" t="s">
        <v>1283</v>
      </c>
      <c r="B477" s="86" t="s">
        <v>1284</v>
      </c>
      <c r="C477" s="86" t="s">
        <v>435</v>
      </c>
      <c r="D477" s="87" t="s">
        <v>620</v>
      </c>
      <c r="E477" s="88" t="s">
        <v>570</v>
      </c>
      <c r="F477" s="88" t="s">
        <v>438</v>
      </c>
      <c r="G477" s="89" t="s">
        <v>439</v>
      </c>
      <c r="H477" s="89" t="s">
        <v>439</v>
      </c>
      <c r="I477" s="86" t="s">
        <v>433</v>
      </c>
      <c r="J477" s="90" t="s">
        <v>440</v>
      </c>
    </row>
    <row r="478" spans="1:10" x14ac:dyDescent="0.25">
      <c r="A478" s="86" t="s">
        <v>1285</v>
      </c>
      <c r="B478" s="86" t="s">
        <v>277</v>
      </c>
      <c r="C478" s="86" t="s">
        <v>435</v>
      </c>
      <c r="D478" s="87" t="s">
        <v>436</v>
      </c>
      <c r="E478" s="88" t="s">
        <v>615</v>
      </c>
      <c r="F478" s="88" t="s">
        <v>438</v>
      </c>
      <c r="G478" s="89" t="s">
        <v>439</v>
      </c>
      <c r="H478" s="89" t="s">
        <v>439</v>
      </c>
      <c r="I478" s="86" t="s">
        <v>433</v>
      </c>
      <c r="J478" s="90" t="s">
        <v>440</v>
      </c>
    </row>
    <row r="479" spans="1:10" x14ac:dyDescent="0.25">
      <c r="A479" s="86" t="s">
        <v>1286</v>
      </c>
      <c r="B479" s="86" t="s">
        <v>278</v>
      </c>
      <c r="C479" s="86" t="s">
        <v>435</v>
      </c>
      <c r="D479" s="87" t="s">
        <v>436</v>
      </c>
      <c r="E479" s="88" t="s">
        <v>610</v>
      </c>
      <c r="F479" s="88" t="s">
        <v>438</v>
      </c>
      <c r="G479" s="89" t="s">
        <v>439</v>
      </c>
      <c r="H479" s="89" t="s">
        <v>439</v>
      </c>
      <c r="I479" s="86" t="s">
        <v>433</v>
      </c>
      <c r="J479" s="90" t="s">
        <v>440</v>
      </c>
    </row>
    <row r="480" spans="1:10" x14ac:dyDescent="0.25">
      <c r="A480" s="86" t="s">
        <v>1287</v>
      </c>
      <c r="B480" s="86" t="s">
        <v>279</v>
      </c>
      <c r="C480" s="86" t="s">
        <v>435</v>
      </c>
      <c r="D480" s="87" t="s">
        <v>436</v>
      </c>
      <c r="E480" s="88" t="s">
        <v>455</v>
      </c>
      <c r="F480" s="88" t="s">
        <v>438</v>
      </c>
      <c r="G480" s="89" t="s">
        <v>439</v>
      </c>
      <c r="H480" s="89" t="s">
        <v>439</v>
      </c>
      <c r="I480" s="86" t="s">
        <v>433</v>
      </c>
      <c r="J480" s="90" t="s">
        <v>440</v>
      </c>
    </row>
    <row r="481" spans="1:10" x14ac:dyDescent="0.25">
      <c r="A481" s="86" t="s">
        <v>1288</v>
      </c>
      <c r="B481" s="86" t="s">
        <v>1289</v>
      </c>
      <c r="C481" s="86" t="s">
        <v>435</v>
      </c>
      <c r="D481" s="87" t="s">
        <v>436</v>
      </c>
      <c r="E481" s="88" t="s">
        <v>615</v>
      </c>
      <c r="F481" s="88" t="s">
        <v>438</v>
      </c>
      <c r="G481" s="89" t="s">
        <v>439</v>
      </c>
      <c r="H481" s="89" t="s">
        <v>439</v>
      </c>
      <c r="I481" s="86" t="s">
        <v>433</v>
      </c>
      <c r="J481" s="90" t="s">
        <v>440</v>
      </c>
    </row>
    <row r="482" spans="1:10" x14ac:dyDescent="0.25">
      <c r="A482" s="86" t="s">
        <v>1290</v>
      </c>
      <c r="B482" s="86" t="s">
        <v>1291</v>
      </c>
      <c r="C482" s="86" t="s">
        <v>435</v>
      </c>
      <c r="D482" s="87" t="s">
        <v>436</v>
      </c>
      <c r="E482" s="88" t="s">
        <v>610</v>
      </c>
      <c r="F482" s="88" t="s">
        <v>438</v>
      </c>
      <c r="G482" s="89" t="s">
        <v>439</v>
      </c>
      <c r="H482" s="89" t="s">
        <v>439</v>
      </c>
      <c r="I482" s="86" t="s">
        <v>433</v>
      </c>
      <c r="J482" s="90" t="s">
        <v>440</v>
      </c>
    </row>
    <row r="483" spans="1:10" x14ac:dyDescent="0.25">
      <c r="A483" s="86" t="s">
        <v>1292</v>
      </c>
      <c r="B483" s="86" t="s">
        <v>1293</v>
      </c>
      <c r="C483" s="86" t="s">
        <v>596</v>
      </c>
      <c r="D483" s="87" t="s">
        <v>568</v>
      </c>
      <c r="E483" s="88" t="s">
        <v>629</v>
      </c>
      <c r="F483" s="88" t="s">
        <v>438</v>
      </c>
      <c r="G483" s="89" t="s">
        <v>439</v>
      </c>
      <c r="H483" s="89" t="s">
        <v>439</v>
      </c>
      <c r="I483" s="86" t="s">
        <v>433</v>
      </c>
      <c r="J483" s="90" t="s">
        <v>591</v>
      </c>
    </row>
    <row r="484" spans="1:10" x14ac:dyDescent="0.25">
      <c r="A484" s="86" t="s">
        <v>1294</v>
      </c>
      <c r="B484" s="86" t="s">
        <v>1295</v>
      </c>
      <c r="C484" s="86" t="s">
        <v>596</v>
      </c>
      <c r="D484" s="87" t="s">
        <v>568</v>
      </c>
      <c r="E484" s="88" t="s">
        <v>455</v>
      </c>
      <c r="F484" s="88" t="s">
        <v>438</v>
      </c>
      <c r="G484" s="89" t="s">
        <v>439</v>
      </c>
      <c r="H484" s="89" t="s">
        <v>439</v>
      </c>
      <c r="I484" s="86" t="s">
        <v>433</v>
      </c>
      <c r="J484" s="90" t="s">
        <v>440</v>
      </c>
    </row>
    <row r="485" spans="1:10" x14ac:dyDescent="0.25">
      <c r="A485" s="86" t="s">
        <v>1296</v>
      </c>
      <c r="B485" s="86" t="s">
        <v>1297</v>
      </c>
      <c r="C485" s="86" t="s">
        <v>596</v>
      </c>
      <c r="D485" s="87" t="s">
        <v>436</v>
      </c>
      <c r="E485" s="88" t="s">
        <v>459</v>
      </c>
      <c r="F485" s="88" t="s">
        <v>438</v>
      </c>
      <c r="G485" s="89" t="s">
        <v>439</v>
      </c>
      <c r="H485" s="89" t="s">
        <v>439</v>
      </c>
      <c r="I485" s="86" t="s">
        <v>433</v>
      </c>
      <c r="J485" s="90" t="s">
        <v>440</v>
      </c>
    </row>
    <row r="486" spans="1:10" x14ac:dyDescent="0.25">
      <c r="A486" s="86" t="s">
        <v>1298</v>
      </c>
      <c r="B486" s="86" t="s">
        <v>1299</v>
      </c>
      <c r="C486" s="86" t="s">
        <v>596</v>
      </c>
      <c r="D486" s="87" t="s">
        <v>436</v>
      </c>
      <c r="E486" s="88" t="s">
        <v>455</v>
      </c>
      <c r="F486" s="88" t="s">
        <v>438</v>
      </c>
      <c r="G486" s="89" t="s">
        <v>439</v>
      </c>
      <c r="H486" s="89" t="s">
        <v>439</v>
      </c>
      <c r="I486" s="86" t="s">
        <v>433</v>
      </c>
      <c r="J486" s="90" t="s">
        <v>440</v>
      </c>
    </row>
    <row r="487" spans="1:10" x14ac:dyDescent="0.25">
      <c r="A487" s="86" t="s">
        <v>1300</v>
      </c>
      <c r="B487" s="86" t="s">
        <v>1301</v>
      </c>
      <c r="C487" s="86" t="s">
        <v>596</v>
      </c>
      <c r="D487" s="87" t="s">
        <v>568</v>
      </c>
      <c r="E487" s="88" t="s">
        <v>629</v>
      </c>
      <c r="F487" s="88" t="s">
        <v>438</v>
      </c>
      <c r="G487" s="89" t="s">
        <v>439</v>
      </c>
      <c r="H487" s="89" t="s">
        <v>439</v>
      </c>
      <c r="I487" s="86" t="s">
        <v>433</v>
      </c>
      <c r="J487" s="90" t="s">
        <v>591</v>
      </c>
    </row>
    <row r="488" spans="1:10" x14ac:dyDescent="0.25">
      <c r="A488" s="86" t="s">
        <v>1302</v>
      </c>
      <c r="B488" s="86" t="s">
        <v>1303</v>
      </c>
      <c r="C488" s="86" t="s">
        <v>596</v>
      </c>
      <c r="D488" s="87" t="s">
        <v>568</v>
      </c>
      <c r="E488" s="88" t="s">
        <v>459</v>
      </c>
      <c r="F488" s="88" t="s">
        <v>438</v>
      </c>
      <c r="G488" s="89" t="s">
        <v>439</v>
      </c>
      <c r="H488" s="89" t="s">
        <v>439</v>
      </c>
      <c r="I488" s="86" t="s">
        <v>433</v>
      </c>
      <c r="J488" s="90" t="s">
        <v>440</v>
      </c>
    </row>
    <row r="489" spans="1:10" x14ac:dyDescent="0.25">
      <c r="A489" s="86" t="s">
        <v>1304</v>
      </c>
      <c r="B489" s="86" t="s">
        <v>406</v>
      </c>
      <c r="C489" s="86" t="s">
        <v>554</v>
      </c>
      <c r="D489" s="87" t="s">
        <v>589</v>
      </c>
      <c r="E489" s="88" t="s">
        <v>555</v>
      </c>
      <c r="F489" s="88" t="s">
        <v>438</v>
      </c>
      <c r="G489" s="89" t="s">
        <v>439</v>
      </c>
      <c r="H489" s="89" t="s">
        <v>439</v>
      </c>
      <c r="I489" s="86" t="s">
        <v>433</v>
      </c>
      <c r="J489" s="90" t="s">
        <v>440</v>
      </c>
    </row>
    <row r="490" spans="1:10" x14ac:dyDescent="0.25">
      <c r="A490" s="86" t="s">
        <v>1305</v>
      </c>
      <c r="B490" s="86" t="s">
        <v>343</v>
      </c>
      <c r="C490" s="86" t="s">
        <v>563</v>
      </c>
      <c r="D490" s="87" t="s">
        <v>436</v>
      </c>
      <c r="E490" s="88" t="s">
        <v>561</v>
      </c>
      <c r="F490" s="88" t="s">
        <v>438</v>
      </c>
      <c r="G490" s="89" t="s">
        <v>439</v>
      </c>
      <c r="H490" s="89" t="s">
        <v>439</v>
      </c>
      <c r="I490" s="86" t="s">
        <v>433</v>
      </c>
      <c r="J490" s="90" t="s">
        <v>440</v>
      </c>
    </row>
    <row r="491" spans="1:10" x14ac:dyDescent="0.25">
      <c r="A491" s="86" t="s">
        <v>1306</v>
      </c>
      <c r="B491" s="86" t="s">
        <v>345</v>
      </c>
      <c r="C491" s="86" t="s">
        <v>563</v>
      </c>
      <c r="D491" s="87" t="s">
        <v>436</v>
      </c>
      <c r="E491" s="88" t="s">
        <v>561</v>
      </c>
      <c r="F491" s="88" t="s">
        <v>438</v>
      </c>
      <c r="G491" s="89" t="s">
        <v>439</v>
      </c>
      <c r="H491" s="89" t="s">
        <v>439</v>
      </c>
      <c r="I491" s="86" t="s">
        <v>433</v>
      </c>
      <c r="J491" s="90" t="s">
        <v>440</v>
      </c>
    </row>
    <row r="492" spans="1:10" x14ac:dyDescent="0.25">
      <c r="A492" s="86" t="s">
        <v>1307</v>
      </c>
      <c r="B492" s="86" t="s">
        <v>354</v>
      </c>
      <c r="C492" s="86" t="s">
        <v>563</v>
      </c>
      <c r="D492" s="87" t="s">
        <v>436</v>
      </c>
      <c r="E492" s="88" t="s">
        <v>561</v>
      </c>
      <c r="F492" s="88" t="s">
        <v>438</v>
      </c>
      <c r="G492" s="89" t="s">
        <v>439</v>
      </c>
      <c r="H492" s="89" t="s">
        <v>439</v>
      </c>
      <c r="I492" s="86" t="s">
        <v>433</v>
      </c>
      <c r="J492" s="90" t="s">
        <v>440</v>
      </c>
    </row>
    <row r="493" spans="1:10" x14ac:dyDescent="0.25">
      <c r="A493" s="86" t="s">
        <v>1308</v>
      </c>
      <c r="B493" s="86" t="s">
        <v>355</v>
      </c>
      <c r="C493" s="86" t="s">
        <v>563</v>
      </c>
      <c r="D493" s="87" t="s">
        <v>568</v>
      </c>
      <c r="E493" s="88" t="s">
        <v>874</v>
      </c>
      <c r="F493" s="88" t="s">
        <v>438</v>
      </c>
      <c r="G493" s="89" t="s">
        <v>439</v>
      </c>
      <c r="H493" s="89" t="s">
        <v>439</v>
      </c>
      <c r="I493" s="86" t="s">
        <v>433</v>
      </c>
      <c r="J493" s="90" t="s">
        <v>440</v>
      </c>
    </row>
    <row r="494" spans="1:10" x14ac:dyDescent="0.25">
      <c r="A494" s="86" t="s">
        <v>1309</v>
      </c>
      <c r="B494" s="86" t="s">
        <v>353</v>
      </c>
      <c r="C494" s="86" t="s">
        <v>563</v>
      </c>
      <c r="D494" s="87" t="s">
        <v>568</v>
      </c>
      <c r="E494" s="88" t="s">
        <v>874</v>
      </c>
      <c r="F494" s="88" t="s">
        <v>438</v>
      </c>
      <c r="G494" s="89" t="s">
        <v>439</v>
      </c>
      <c r="H494" s="89" t="s">
        <v>439</v>
      </c>
      <c r="I494" s="86" t="s">
        <v>433</v>
      </c>
      <c r="J494" s="90" t="s">
        <v>440</v>
      </c>
    </row>
    <row r="495" spans="1:10" x14ac:dyDescent="0.25">
      <c r="A495" s="86" t="s">
        <v>1310</v>
      </c>
      <c r="B495" s="86" t="s">
        <v>1311</v>
      </c>
      <c r="C495" s="86" t="s">
        <v>588</v>
      </c>
      <c r="D495" s="87" t="s">
        <v>436</v>
      </c>
      <c r="E495" s="88" t="s">
        <v>892</v>
      </c>
      <c r="F495" s="88" t="s">
        <v>575</v>
      </c>
      <c r="G495" s="89" t="s">
        <v>439</v>
      </c>
      <c r="H495" s="89" t="s">
        <v>439</v>
      </c>
      <c r="I495" s="86" t="s">
        <v>433</v>
      </c>
      <c r="J495" s="90" t="s">
        <v>591</v>
      </c>
    </row>
    <row r="496" spans="1:10" x14ac:dyDescent="0.25">
      <c r="A496" s="86" t="s">
        <v>1312</v>
      </c>
      <c r="B496" s="86" t="s">
        <v>308</v>
      </c>
      <c r="C496" s="86" t="s">
        <v>588</v>
      </c>
      <c r="D496" s="87" t="s">
        <v>436</v>
      </c>
      <c r="E496" s="88" t="s">
        <v>892</v>
      </c>
      <c r="F496" s="88" t="s">
        <v>575</v>
      </c>
      <c r="G496" s="89" t="s">
        <v>439</v>
      </c>
      <c r="H496" s="89" t="s">
        <v>439</v>
      </c>
      <c r="I496" s="86" t="s">
        <v>433</v>
      </c>
      <c r="J496" s="90" t="s">
        <v>440</v>
      </c>
    </row>
    <row r="497" spans="1:10" x14ac:dyDescent="0.25">
      <c r="A497" s="86" t="s">
        <v>1313</v>
      </c>
      <c r="B497" s="86" t="s">
        <v>1314</v>
      </c>
      <c r="C497" s="86" t="s">
        <v>588</v>
      </c>
      <c r="D497" s="87" t="s">
        <v>568</v>
      </c>
      <c r="E497" s="88" t="s">
        <v>575</v>
      </c>
      <c r="F497" s="88" t="s">
        <v>641</v>
      </c>
      <c r="G497" s="89" t="s">
        <v>439</v>
      </c>
      <c r="H497" s="89" t="s">
        <v>439</v>
      </c>
      <c r="I497" s="86" t="s">
        <v>433</v>
      </c>
      <c r="J497" s="90" t="s">
        <v>440</v>
      </c>
    </row>
    <row r="498" spans="1:10" x14ac:dyDescent="0.25">
      <c r="A498" s="86" t="s">
        <v>1315</v>
      </c>
      <c r="B498" s="86" t="s">
        <v>1316</v>
      </c>
      <c r="C498" s="86" t="s">
        <v>563</v>
      </c>
      <c r="D498" s="87" t="s">
        <v>568</v>
      </c>
      <c r="E498" s="88" t="s">
        <v>561</v>
      </c>
      <c r="F498" s="88" t="s">
        <v>438</v>
      </c>
      <c r="G498" s="89" t="s">
        <v>439</v>
      </c>
      <c r="H498" s="89" t="s">
        <v>439</v>
      </c>
      <c r="I498" s="86" t="s">
        <v>433</v>
      </c>
      <c r="J498" s="90" t="s">
        <v>440</v>
      </c>
    </row>
    <row r="499" spans="1:10" x14ac:dyDescent="0.25">
      <c r="A499" s="86" t="s">
        <v>1317</v>
      </c>
      <c r="B499" s="86" t="s">
        <v>365</v>
      </c>
      <c r="C499" s="86" t="s">
        <v>563</v>
      </c>
      <c r="D499" s="87" t="s">
        <v>568</v>
      </c>
      <c r="E499" s="88" t="s">
        <v>610</v>
      </c>
      <c r="F499" s="88" t="s">
        <v>438</v>
      </c>
      <c r="G499" s="89" t="s">
        <v>439</v>
      </c>
      <c r="H499" s="89" t="s">
        <v>439</v>
      </c>
      <c r="I499" s="86" t="s">
        <v>433</v>
      </c>
      <c r="J499" s="90" t="s">
        <v>440</v>
      </c>
    </row>
    <row r="500" spans="1:10" x14ac:dyDescent="0.25">
      <c r="A500" s="86" t="s">
        <v>1318</v>
      </c>
      <c r="B500" s="86" t="s">
        <v>1319</v>
      </c>
      <c r="C500" s="86" t="s">
        <v>588</v>
      </c>
      <c r="D500" s="87" t="s">
        <v>436</v>
      </c>
      <c r="E500" s="88" t="s">
        <v>575</v>
      </c>
      <c r="F500" s="88" t="s">
        <v>641</v>
      </c>
      <c r="G500" s="89" t="s">
        <v>439</v>
      </c>
      <c r="H500" s="89" t="s">
        <v>439</v>
      </c>
      <c r="I500" s="86" t="s">
        <v>433</v>
      </c>
      <c r="J500" s="90" t="s">
        <v>440</v>
      </c>
    </row>
    <row r="501" spans="1:10" x14ac:dyDescent="0.25">
      <c r="A501" s="86" t="s">
        <v>1320</v>
      </c>
      <c r="B501" s="86" t="s">
        <v>301</v>
      </c>
      <c r="C501" s="86" t="s">
        <v>588</v>
      </c>
      <c r="D501" s="87" t="s">
        <v>436</v>
      </c>
      <c r="E501" s="88" t="s">
        <v>575</v>
      </c>
      <c r="F501" s="88" t="s">
        <v>641</v>
      </c>
      <c r="G501" s="89" t="s">
        <v>439</v>
      </c>
      <c r="H501" s="89" t="s">
        <v>439</v>
      </c>
      <c r="I501" s="86" t="s">
        <v>433</v>
      </c>
      <c r="J501" s="90" t="s">
        <v>440</v>
      </c>
    </row>
    <row r="502" spans="1:10" x14ac:dyDescent="0.25">
      <c r="A502" s="86" t="s">
        <v>1321</v>
      </c>
      <c r="B502" s="86" t="s">
        <v>1322</v>
      </c>
      <c r="C502" s="86" t="s">
        <v>588</v>
      </c>
      <c r="D502" s="87" t="s">
        <v>568</v>
      </c>
      <c r="E502" s="88" t="s">
        <v>575</v>
      </c>
      <c r="F502" s="88" t="s">
        <v>641</v>
      </c>
      <c r="G502" s="89" t="s">
        <v>439</v>
      </c>
      <c r="H502" s="89" t="s">
        <v>439</v>
      </c>
      <c r="I502" s="86" t="s">
        <v>433</v>
      </c>
      <c r="J502" s="90" t="s">
        <v>440</v>
      </c>
    </row>
    <row r="503" spans="1:10" x14ac:dyDescent="0.25">
      <c r="A503" s="86" t="s">
        <v>1323</v>
      </c>
      <c r="B503" s="86" t="s">
        <v>302</v>
      </c>
      <c r="C503" s="86" t="s">
        <v>588</v>
      </c>
      <c r="D503" s="87" t="s">
        <v>568</v>
      </c>
      <c r="E503" s="88" t="s">
        <v>561</v>
      </c>
      <c r="F503" s="88" t="s">
        <v>437</v>
      </c>
      <c r="G503" s="89" t="s">
        <v>439</v>
      </c>
      <c r="H503" s="89" t="s">
        <v>439</v>
      </c>
      <c r="I503" s="86" t="s">
        <v>433</v>
      </c>
      <c r="J503" s="90" t="s">
        <v>440</v>
      </c>
    </row>
    <row r="504" spans="1:10" x14ac:dyDescent="0.25">
      <c r="A504" s="86" t="s">
        <v>1324</v>
      </c>
      <c r="B504" s="86" t="s">
        <v>1325</v>
      </c>
      <c r="C504" s="86" t="s">
        <v>588</v>
      </c>
      <c r="D504" s="87" t="s">
        <v>568</v>
      </c>
      <c r="E504" s="88" t="s">
        <v>561</v>
      </c>
      <c r="F504" s="88" t="s">
        <v>437</v>
      </c>
      <c r="G504" s="89" t="s">
        <v>439</v>
      </c>
      <c r="H504" s="89" t="s">
        <v>439</v>
      </c>
      <c r="I504" s="86" t="s">
        <v>433</v>
      </c>
      <c r="J504" s="90" t="s">
        <v>591</v>
      </c>
    </row>
    <row r="505" spans="1:10" x14ac:dyDescent="0.25">
      <c r="A505" s="86" t="s">
        <v>1326</v>
      </c>
      <c r="B505" s="86" t="s">
        <v>1327</v>
      </c>
      <c r="C505" s="86" t="s">
        <v>863</v>
      </c>
      <c r="D505" s="87" t="s">
        <v>568</v>
      </c>
      <c r="E505" s="88" t="s">
        <v>610</v>
      </c>
      <c r="F505" s="88" t="s">
        <v>438</v>
      </c>
      <c r="G505" s="89" t="s">
        <v>439</v>
      </c>
      <c r="H505" s="89" t="s">
        <v>439</v>
      </c>
      <c r="I505" s="86" t="s">
        <v>433</v>
      </c>
      <c r="J505" s="90" t="s">
        <v>440</v>
      </c>
    </row>
    <row r="506" spans="1:10" x14ac:dyDescent="0.25">
      <c r="A506" s="86" t="s">
        <v>1328</v>
      </c>
      <c r="B506" s="86" t="s">
        <v>310</v>
      </c>
      <c r="C506" s="86" t="s">
        <v>863</v>
      </c>
      <c r="D506" s="87" t="s">
        <v>568</v>
      </c>
      <c r="E506" s="88" t="s">
        <v>610</v>
      </c>
      <c r="F506" s="88" t="s">
        <v>438</v>
      </c>
      <c r="G506" s="89" t="s">
        <v>439</v>
      </c>
      <c r="H506" s="89" t="s">
        <v>439</v>
      </c>
      <c r="I506" s="86" t="s">
        <v>433</v>
      </c>
      <c r="J506" s="90" t="s">
        <v>440</v>
      </c>
    </row>
    <row r="507" spans="1:10" x14ac:dyDescent="0.25">
      <c r="A507" s="86" t="s">
        <v>1329</v>
      </c>
      <c r="B507" s="86" t="s">
        <v>311</v>
      </c>
      <c r="C507" s="86" t="s">
        <v>863</v>
      </c>
      <c r="D507" s="87" t="s">
        <v>568</v>
      </c>
      <c r="E507" s="88" t="s">
        <v>455</v>
      </c>
      <c r="F507" s="88" t="s">
        <v>438</v>
      </c>
      <c r="G507" s="89" t="s">
        <v>439</v>
      </c>
      <c r="H507" s="89" t="s">
        <v>439</v>
      </c>
      <c r="I507" s="86" t="s">
        <v>433</v>
      </c>
      <c r="J507" s="90" t="s">
        <v>440</v>
      </c>
    </row>
    <row r="508" spans="1:10" x14ac:dyDescent="0.25">
      <c r="A508" s="86" t="s">
        <v>1330</v>
      </c>
      <c r="B508" s="86" t="s">
        <v>1331</v>
      </c>
      <c r="C508" s="86" t="s">
        <v>863</v>
      </c>
      <c r="D508" s="87" t="s">
        <v>568</v>
      </c>
      <c r="E508" s="88" t="s">
        <v>610</v>
      </c>
      <c r="F508" s="88" t="s">
        <v>438</v>
      </c>
      <c r="G508" s="89" t="s">
        <v>439</v>
      </c>
      <c r="H508" s="89" t="s">
        <v>439</v>
      </c>
      <c r="I508" s="86" t="s">
        <v>433</v>
      </c>
      <c r="J508" s="90" t="s">
        <v>440</v>
      </c>
    </row>
    <row r="509" spans="1:10" x14ac:dyDescent="0.25">
      <c r="A509" s="86" t="s">
        <v>1332</v>
      </c>
      <c r="B509" s="86" t="s">
        <v>1333</v>
      </c>
      <c r="C509" s="86" t="s">
        <v>863</v>
      </c>
      <c r="D509" s="87" t="s">
        <v>568</v>
      </c>
      <c r="E509" s="88" t="s">
        <v>610</v>
      </c>
      <c r="F509" s="88" t="s">
        <v>438</v>
      </c>
      <c r="G509" s="89" t="s">
        <v>439</v>
      </c>
      <c r="H509" s="89" t="s">
        <v>439</v>
      </c>
      <c r="I509" s="86" t="s">
        <v>433</v>
      </c>
      <c r="J509" s="90" t="s">
        <v>440</v>
      </c>
    </row>
    <row r="510" spans="1:10" x14ac:dyDescent="0.25">
      <c r="A510" s="86" t="s">
        <v>1334</v>
      </c>
      <c r="B510" s="86" t="s">
        <v>1335</v>
      </c>
      <c r="C510" s="86" t="s">
        <v>563</v>
      </c>
      <c r="D510" s="87" t="s">
        <v>436</v>
      </c>
      <c r="E510" s="88" t="s">
        <v>555</v>
      </c>
      <c r="F510" s="88" t="s">
        <v>438</v>
      </c>
      <c r="G510" s="89" t="s">
        <v>439</v>
      </c>
      <c r="H510" s="89" t="s">
        <v>439</v>
      </c>
      <c r="I510" s="86" t="s">
        <v>433</v>
      </c>
      <c r="J510" s="90" t="s">
        <v>440</v>
      </c>
    </row>
    <row r="511" spans="1:10" x14ac:dyDescent="0.25">
      <c r="A511" s="86" t="s">
        <v>1336</v>
      </c>
      <c r="B511" s="86" t="s">
        <v>359</v>
      </c>
      <c r="C511" s="86" t="s">
        <v>563</v>
      </c>
      <c r="D511" s="87" t="s">
        <v>436</v>
      </c>
      <c r="E511" s="88" t="s">
        <v>610</v>
      </c>
      <c r="F511" s="88" t="s">
        <v>438</v>
      </c>
      <c r="G511" s="89" t="s">
        <v>439</v>
      </c>
      <c r="H511" s="89" t="s">
        <v>439</v>
      </c>
      <c r="I511" s="86" t="s">
        <v>433</v>
      </c>
      <c r="J511" s="90" t="s">
        <v>440</v>
      </c>
    </row>
    <row r="512" spans="1:10" x14ac:dyDescent="0.25">
      <c r="A512" s="86" t="s">
        <v>1337</v>
      </c>
      <c r="B512" s="86" t="s">
        <v>356</v>
      </c>
      <c r="C512" s="86" t="s">
        <v>596</v>
      </c>
      <c r="D512" s="87" t="s">
        <v>436</v>
      </c>
      <c r="E512" s="88" t="s">
        <v>615</v>
      </c>
      <c r="F512" s="88" t="s">
        <v>438</v>
      </c>
      <c r="G512" s="89" t="s">
        <v>439</v>
      </c>
      <c r="H512" s="89" t="s">
        <v>439</v>
      </c>
      <c r="I512" s="86" t="s">
        <v>433</v>
      </c>
      <c r="J512" s="90" t="s">
        <v>440</v>
      </c>
    </row>
    <row r="513" spans="1:10" x14ac:dyDescent="0.25">
      <c r="A513" s="86" t="s">
        <v>1338</v>
      </c>
      <c r="B513" s="86" t="s">
        <v>362</v>
      </c>
      <c r="C513" s="86" t="s">
        <v>563</v>
      </c>
      <c r="D513" s="87" t="s">
        <v>436</v>
      </c>
      <c r="E513" s="88" t="s">
        <v>615</v>
      </c>
      <c r="F513" s="88" t="s">
        <v>438</v>
      </c>
      <c r="G513" s="89" t="s">
        <v>439</v>
      </c>
      <c r="H513" s="89" t="s">
        <v>439</v>
      </c>
      <c r="I513" s="86" t="s">
        <v>433</v>
      </c>
      <c r="J513" s="90" t="s">
        <v>440</v>
      </c>
    </row>
    <row r="514" spans="1:10" x14ac:dyDescent="0.25">
      <c r="A514" s="86" t="s">
        <v>1339</v>
      </c>
      <c r="B514" s="86" t="s">
        <v>397</v>
      </c>
      <c r="C514" s="86" t="s">
        <v>596</v>
      </c>
      <c r="D514" s="87" t="s">
        <v>436</v>
      </c>
      <c r="E514" s="88" t="s">
        <v>455</v>
      </c>
      <c r="F514" s="88" t="s">
        <v>438</v>
      </c>
      <c r="G514" s="89" t="s">
        <v>439</v>
      </c>
      <c r="H514" s="89" t="s">
        <v>439</v>
      </c>
      <c r="I514" s="86" t="s">
        <v>433</v>
      </c>
      <c r="J514" s="90" t="s">
        <v>440</v>
      </c>
    </row>
    <row r="515" spans="1:10" x14ac:dyDescent="0.25">
      <c r="A515" s="86" t="s">
        <v>1340</v>
      </c>
      <c r="B515" s="86" t="s">
        <v>398</v>
      </c>
      <c r="C515" s="86" t="s">
        <v>596</v>
      </c>
      <c r="D515" s="87" t="s">
        <v>436</v>
      </c>
      <c r="E515" s="88" t="s">
        <v>455</v>
      </c>
      <c r="F515" s="88" t="s">
        <v>438</v>
      </c>
      <c r="G515" s="89" t="s">
        <v>439</v>
      </c>
      <c r="H515" s="89" t="s">
        <v>439</v>
      </c>
      <c r="I515" s="86" t="s">
        <v>433</v>
      </c>
      <c r="J515" s="90" t="s">
        <v>440</v>
      </c>
    </row>
    <row r="516" spans="1:10" x14ac:dyDescent="0.25">
      <c r="A516" s="86" t="s">
        <v>1341</v>
      </c>
      <c r="B516" s="86" t="s">
        <v>312</v>
      </c>
      <c r="C516" s="86" t="s">
        <v>863</v>
      </c>
      <c r="D516" s="87" t="s">
        <v>568</v>
      </c>
      <c r="E516" s="88" t="s">
        <v>455</v>
      </c>
      <c r="F516" s="88" t="s">
        <v>438</v>
      </c>
      <c r="G516" s="89" t="s">
        <v>439</v>
      </c>
      <c r="H516" s="89" t="s">
        <v>439</v>
      </c>
      <c r="I516" s="86" t="s">
        <v>433</v>
      </c>
      <c r="J516" s="90" t="s">
        <v>440</v>
      </c>
    </row>
    <row r="517" spans="1:10" x14ac:dyDescent="0.25">
      <c r="A517" s="86" t="s">
        <v>1342</v>
      </c>
      <c r="B517" s="86" t="s">
        <v>378</v>
      </c>
      <c r="C517" s="86" t="s">
        <v>888</v>
      </c>
      <c r="D517" s="87" t="s">
        <v>436</v>
      </c>
      <c r="E517" s="88" t="s">
        <v>437</v>
      </c>
      <c r="F517" s="88" t="s">
        <v>438</v>
      </c>
      <c r="G517" s="89" t="s">
        <v>439</v>
      </c>
      <c r="H517" s="89" t="s">
        <v>439</v>
      </c>
      <c r="I517" s="86" t="s">
        <v>889</v>
      </c>
      <c r="J517" s="90" t="s">
        <v>440</v>
      </c>
    </row>
    <row r="518" spans="1:10" x14ac:dyDescent="0.25">
      <c r="A518" s="86" t="s">
        <v>1343</v>
      </c>
      <c r="B518" s="86" t="s">
        <v>246</v>
      </c>
      <c r="C518" s="86" t="s">
        <v>563</v>
      </c>
      <c r="D518" s="87" t="s">
        <v>436</v>
      </c>
      <c r="E518" s="88" t="s">
        <v>437</v>
      </c>
      <c r="F518" s="88" t="s">
        <v>438</v>
      </c>
      <c r="G518" s="89" t="s">
        <v>439</v>
      </c>
      <c r="H518" s="89" t="s">
        <v>439</v>
      </c>
      <c r="I518" s="86" t="s">
        <v>433</v>
      </c>
      <c r="J518" s="90" t="s">
        <v>440</v>
      </c>
    </row>
    <row r="519" spans="1:10" x14ac:dyDescent="0.25">
      <c r="A519" s="86" t="s">
        <v>1344</v>
      </c>
      <c r="B519" s="86" t="s">
        <v>346</v>
      </c>
      <c r="C519" s="86" t="s">
        <v>640</v>
      </c>
      <c r="D519" s="87" t="s">
        <v>436</v>
      </c>
      <c r="E519" s="88" t="s">
        <v>1037</v>
      </c>
      <c r="F519" s="88" t="s">
        <v>555</v>
      </c>
      <c r="G519" s="89" t="s">
        <v>439</v>
      </c>
      <c r="H519" s="89" t="s">
        <v>439</v>
      </c>
      <c r="I519" s="86" t="s">
        <v>433</v>
      </c>
      <c r="J519" s="90" t="s">
        <v>440</v>
      </c>
    </row>
    <row r="520" spans="1:10" x14ac:dyDescent="0.25">
      <c r="A520" s="86" t="s">
        <v>1345</v>
      </c>
      <c r="B520" s="86" t="s">
        <v>347</v>
      </c>
      <c r="C520" s="86" t="s">
        <v>640</v>
      </c>
      <c r="D520" s="87" t="s">
        <v>436</v>
      </c>
      <c r="E520" s="88" t="s">
        <v>641</v>
      </c>
      <c r="F520" s="88" t="s">
        <v>593</v>
      </c>
      <c r="G520" s="89" t="s">
        <v>439</v>
      </c>
      <c r="H520" s="89" t="s">
        <v>439</v>
      </c>
      <c r="I520" s="86" t="s">
        <v>433</v>
      </c>
      <c r="J520" s="90" t="s">
        <v>440</v>
      </c>
    </row>
    <row r="521" spans="1:10" x14ac:dyDescent="0.25">
      <c r="A521" s="86" t="s">
        <v>1346</v>
      </c>
      <c r="B521" s="86" t="s">
        <v>184</v>
      </c>
      <c r="C521" s="86" t="s">
        <v>640</v>
      </c>
      <c r="D521" s="87" t="s">
        <v>436</v>
      </c>
      <c r="E521" s="88" t="s">
        <v>874</v>
      </c>
      <c r="F521" s="88" t="s">
        <v>641</v>
      </c>
      <c r="G521" s="89" t="s">
        <v>439</v>
      </c>
      <c r="H521" s="89" t="s">
        <v>439</v>
      </c>
      <c r="I521" s="86" t="s">
        <v>433</v>
      </c>
      <c r="J521" s="90" t="s">
        <v>440</v>
      </c>
    </row>
    <row r="522" spans="1:10" x14ac:dyDescent="0.25">
      <c r="A522" s="86" t="s">
        <v>1347</v>
      </c>
      <c r="B522" s="86" t="s">
        <v>185</v>
      </c>
      <c r="C522" s="86" t="s">
        <v>640</v>
      </c>
      <c r="D522" s="87" t="s">
        <v>436</v>
      </c>
      <c r="E522" s="88" t="s">
        <v>874</v>
      </c>
      <c r="F522" s="88" t="s">
        <v>438</v>
      </c>
      <c r="G522" s="89" t="s">
        <v>439</v>
      </c>
      <c r="H522" s="89" t="s">
        <v>439</v>
      </c>
      <c r="I522" s="86" t="s">
        <v>433</v>
      </c>
      <c r="J522" s="90" t="s">
        <v>440</v>
      </c>
    </row>
    <row r="523" spans="1:10" x14ac:dyDescent="0.25">
      <c r="A523" s="86" t="s">
        <v>1348</v>
      </c>
      <c r="B523" s="86" t="s">
        <v>411</v>
      </c>
      <c r="C523" s="86" t="s">
        <v>915</v>
      </c>
      <c r="D523" s="87" t="s">
        <v>589</v>
      </c>
      <c r="E523" s="88" t="s">
        <v>874</v>
      </c>
      <c r="F523" s="88" t="s">
        <v>575</v>
      </c>
      <c r="G523" s="89" t="s">
        <v>439</v>
      </c>
      <c r="H523" s="89" t="s">
        <v>439</v>
      </c>
      <c r="I523" s="86" t="s">
        <v>433</v>
      </c>
      <c r="J523" s="90" t="s">
        <v>440</v>
      </c>
    </row>
    <row r="524" spans="1:10" x14ac:dyDescent="0.25">
      <c r="A524" s="86" t="s">
        <v>1349</v>
      </c>
      <c r="B524" s="86" t="s">
        <v>410</v>
      </c>
      <c r="C524" s="86" t="s">
        <v>915</v>
      </c>
      <c r="D524" s="87" t="s">
        <v>589</v>
      </c>
      <c r="E524" s="88" t="s">
        <v>570</v>
      </c>
      <c r="F524" s="88" t="s">
        <v>438</v>
      </c>
      <c r="G524" s="89" t="s">
        <v>439</v>
      </c>
      <c r="H524" s="89" t="s">
        <v>439</v>
      </c>
      <c r="I524" s="86" t="s">
        <v>433</v>
      </c>
      <c r="J524" s="90" t="s">
        <v>440</v>
      </c>
    </row>
    <row r="525" spans="1:10" x14ac:dyDescent="0.25">
      <c r="A525" s="86" t="s">
        <v>1350</v>
      </c>
      <c r="B525" s="86" t="s">
        <v>186</v>
      </c>
      <c r="C525" s="86" t="s">
        <v>640</v>
      </c>
      <c r="D525" s="87" t="s">
        <v>436</v>
      </c>
      <c r="E525" s="88" t="s">
        <v>555</v>
      </c>
      <c r="F525" s="88" t="s">
        <v>438</v>
      </c>
      <c r="G525" s="89" t="s">
        <v>439</v>
      </c>
      <c r="H525" s="89" t="s">
        <v>439</v>
      </c>
      <c r="I525" s="86" t="s">
        <v>433</v>
      </c>
      <c r="J525" s="90" t="s">
        <v>440</v>
      </c>
    </row>
    <row r="526" spans="1:10" x14ac:dyDescent="0.25">
      <c r="A526" s="86" t="s">
        <v>1351</v>
      </c>
      <c r="B526" s="86" t="s">
        <v>254</v>
      </c>
      <c r="C526" s="86" t="s">
        <v>640</v>
      </c>
      <c r="D526" s="87" t="s">
        <v>436</v>
      </c>
      <c r="E526" s="88" t="s">
        <v>874</v>
      </c>
      <c r="F526" s="88" t="s">
        <v>575</v>
      </c>
      <c r="G526" s="89" t="s">
        <v>439</v>
      </c>
      <c r="H526" s="89" t="s">
        <v>439</v>
      </c>
      <c r="I526" s="86" t="s">
        <v>433</v>
      </c>
      <c r="J526" s="90" t="s">
        <v>440</v>
      </c>
    </row>
    <row r="527" spans="1:10" x14ac:dyDescent="0.25">
      <c r="A527" s="86" t="s">
        <v>1352</v>
      </c>
      <c r="B527" s="86" t="s">
        <v>188</v>
      </c>
      <c r="C527" s="86" t="s">
        <v>640</v>
      </c>
      <c r="D527" s="87" t="s">
        <v>436</v>
      </c>
      <c r="E527" s="88" t="s">
        <v>561</v>
      </c>
      <c r="F527" s="88" t="s">
        <v>438</v>
      </c>
      <c r="G527" s="89" t="s">
        <v>439</v>
      </c>
      <c r="H527" s="89" t="s">
        <v>439</v>
      </c>
      <c r="I527" s="86" t="s">
        <v>433</v>
      </c>
      <c r="J527" s="90" t="s">
        <v>440</v>
      </c>
    </row>
    <row r="528" spans="1:10" x14ac:dyDescent="0.25">
      <c r="A528" s="86" t="s">
        <v>1353</v>
      </c>
      <c r="B528" s="86" t="s">
        <v>381</v>
      </c>
      <c r="C528" s="86" t="s">
        <v>640</v>
      </c>
      <c r="D528" s="87" t="s">
        <v>589</v>
      </c>
      <c r="E528" s="88" t="s">
        <v>561</v>
      </c>
      <c r="F528" s="88" t="s">
        <v>438</v>
      </c>
      <c r="G528" s="89" t="s">
        <v>439</v>
      </c>
      <c r="H528" s="89" t="s">
        <v>439</v>
      </c>
      <c r="I528" s="86" t="s">
        <v>433</v>
      </c>
      <c r="J528" s="90" t="s">
        <v>440</v>
      </c>
    </row>
    <row r="529" spans="1:10" x14ac:dyDescent="0.25">
      <c r="A529" s="86" t="s">
        <v>1354</v>
      </c>
      <c r="B529" s="86" t="s">
        <v>382</v>
      </c>
      <c r="C529" s="86" t="s">
        <v>640</v>
      </c>
      <c r="D529" s="87" t="s">
        <v>589</v>
      </c>
      <c r="E529" s="88" t="s">
        <v>575</v>
      </c>
      <c r="F529" s="88" t="s">
        <v>438</v>
      </c>
      <c r="G529" s="89" t="s">
        <v>439</v>
      </c>
      <c r="H529" s="89" t="s">
        <v>439</v>
      </c>
      <c r="I529" s="86" t="s">
        <v>433</v>
      </c>
      <c r="J529" s="90" t="s">
        <v>440</v>
      </c>
    </row>
    <row r="530" spans="1:10" x14ac:dyDescent="0.25">
      <c r="A530" s="86" t="s">
        <v>1355</v>
      </c>
      <c r="B530" s="86" t="s">
        <v>1356</v>
      </c>
      <c r="C530" s="86" t="s">
        <v>1174</v>
      </c>
      <c r="D530" s="87" t="s">
        <v>589</v>
      </c>
      <c r="E530" s="88" t="s">
        <v>575</v>
      </c>
      <c r="F530" s="88" t="s">
        <v>641</v>
      </c>
      <c r="G530" s="89" t="s">
        <v>439</v>
      </c>
      <c r="H530" s="89" t="s">
        <v>439</v>
      </c>
      <c r="I530" s="86" t="s">
        <v>433</v>
      </c>
      <c r="J530" s="90" t="s">
        <v>440</v>
      </c>
    </row>
    <row r="531" spans="1:10" x14ac:dyDescent="0.25">
      <c r="A531" s="86" t="s">
        <v>1357</v>
      </c>
      <c r="B531" s="86" t="s">
        <v>115</v>
      </c>
      <c r="C531" s="86" t="s">
        <v>1174</v>
      </c>
      <c r="D531" s="87" t="s">
        <v>589</v>
      </c>
      <c r="E531" s="88" t="s">
        <v>575</v>
      </c>
      <c r="F531" s="88" t="s">
        <v>438</v>
      </c>
      <c r="G531" s="89" t="s">
        <v>439</v>
      </c>
      <c r="H531" s="89" t="s">
        <v>439</v>
      </c>
      <c r="I531" s="86" t="s">
        <v>433</v>
      </c>
      <c r="J531" s="90" t="s">
        <v>440</v>
      </c>
    </row>
    <row r="532" spans="1:10" x14ac:dyDescent="0.25">
      <c r="A532" s="86" t="s">
        <v>1358</v>
      </c>
      <c r="B532" s="86" t="s">
        <v>1359</v>
      </c>
      <c r="C532" s="86" t="s">
        <v>1174</v>
      </c>
      <c r="D532" s="87" t="s">
        <v>589</v>
      </c>
      <c r="E532" s="88" t="s">
        <v>575</v>
      </c>
      <c r="F532" s="88" t="s">
        <v>641</v>
      </c>
      <c r="G532" s="89" t="s">
        <v>439</v>
      </c>
      <c r="H532" s="89" t="s">
        <v>439</v>
      </c>
      <c r="I532" s="86" t="s">
        <v>433</v>
      </c>
      <c r="J532" s="90" t="s">
        <v>440</v>
      </c>
    </row>
    <row r="533" spans="1:10" x14ac:dyDescent="0.25">
      <c r="A533" s="86" t="s">
        <v>1360</v>
      </c>
      <c r="B533" s="86" t="s">
        <v>1361</v>
      </c>
      <c r="C533" s="86" t="s">
        <v>588</v>
      </c>
      <c r="D533" s="87" t="s">
        <v>1362</v>
      </c>
      <c r="E533" s="88" t="s">
        <v>573</v>
      </c>
      <c r="F533" s="88" t="s">
        <v>438</v>
      </c>
      <c r="G533" s="89" t="s">
        <v>439</v>
      </c>
      <c r="H533" s="89" t="s">
        <v>439</v>
      </c>
      <c r="I533" s="86" t="s">
        <v>433</v>
      </c>
      <c r="J533" s="90" t="s">
        <v>440</v>
      </c>
    </row>
    <row r="534" spans="1:10" x14ac:dyDescent="0.25">
      <c r="A534" s="86" t="s">
        <v>1363</v>
      </c>
      <c r="B534" s="86" t="s">
        <v>1364</v>
      </c>
      <c r="C534" s="86" t="s">
        <v>588</v>
      </c>
      <c r="D534" s="87" t="s">
        <v>1362</v>
      </c>
      <c r="E534" s="88" t="s">
        <v>573</v>
      </c>
      <c r="F534" s="88" t="s">
        <v>438</v>
      </c>
      <c r="G534" s="89" t="s">
        <v>439</v>
      </c>
      <c r="H534" s="89" t="s">
        <v>439</v>
      </c>
      <c r="I534" s="86" t="s">
        <v>433</v>
      </c>
      <c r="J534" s="90" t="s">
        <v>440</v>
      </c>
    </row>
    <row r="535" spans="1:10" x14ac:dyDescent="0.25">
      <c r="A535" s="86" t="s">
        <v>1365</v>
      </c>
      <c r="B535" s="86" t="s">
        <v>1366</v>
      </c>
      <c r="C535" s="86" t="s">
        <v>588</v>
      </c>
      <c r="D535" s="87" t="s">
        <v>1362</v>
      </c>
      <c r="E535" s="88" t="s">
        <v>573</v>
      </c>
      <c r="F535" s="88" t="s">
        <v>438</v>
      </c>
      <c r="G535" s="89" t="s">
        <v>439</v>
      </c>
      <c r="H535" s="89" t="s">
        <v>439</v>
      </c>
      <c r="I535" s="86" t="s">
        <v>1367</v>
      </c>
      <c r="J535" s="90" t="s">
        <v>440</v>
      </c>
    </row>
    <row r="536" spans="1:10" x14ac:dyDescent="0.25">
      <c r="A536" s="86" t="s">
        <v>1368</v>
      </c>
      <c r="B536" s="86" t="s">
        <v>1369</v>
      </c>
      <c r="C536" s="86" t="s">
        <v>915</v>
      </c>
      <c r="D536" s="87" t="s">
        <v>1362</v>
      </c>
      <c r="E536" s="88" t="s">
        <v>573</v>
      </c>
      <c r="F536" s="88" t="s">
        <v>438</v>
      </c>
      <c r="G536" s="89" t="s">
        <v>439</v>
      </c>
      <c r="H536" s="89" t="s">
        <v>439</v>
      </c>
      <c r="I536" s="86" t="s">
        <v>433</v>
      </c>
      <c r="J536" s="90" t="s">
        <v>440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36"/>
  <sheetViews>
    <sheetView tabSelected="1" zoomScale="55" zoomScaleNormal="55" workbookViewId="0">
      <pane xSplit="10" ySplit="4" topLeftCell="K47" activePane="bottomRight" state="frozen"/>
      <selection activeCell="L221" sqref="L221"/>
      <selection pane="topRight" activeCell="L221" sqref="L221"/>
      <selection pane="bottomLeft" activeCell="L221" sqref="L221"/>
      <selection pane="bottomRight" activeCell="E6" sqref="E6:P11"/>
    </sheetView>
  </sheetViews>
  <sheetFormatPr defaultColWidth="9" defaultRowHeight="24.6" x14ac:dyDescent="0.65"/>
  <cols>
    <col min="1" max="1" width="8.09765625" style="2" customWidth="1"/>
    <col min="2" max="2" width="15.3984375" style="2" bestFit="1" customWidth="1"/>
    <col min="3" max="3" width="44.69921875" style="2" bestFit="1" customWidth="1"/>
    <col min="4" max="4" width="7.3984375" style="2" bestFit="1" customWidth="1"/>
    <col min="5" max="5" width="19.3984375" style="2" bestFit="1" customWidth="1"/>
    <col min="6" max="6" width="12.69921875" style="2" customWidth="1"/>
    <col min="7" max="7" width="11.69921875" style="2" customWidth="1"/>
    <col min="8" max="8" width="13" style="2" bestFit="1" customWidth="1"/>
    <col min="9" max="9" width="8.6992187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6992187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1.69921875" style="1" bestFit="1" customWidth="1"/>
    <col min="19" max="19" width="10.69921875" style="1" bestFit="1" customWidth="1"/>
    <col min="20" max="20" width="12.69921875" style="1" customWidth="1"/>
    <col min="21" max="21" width="9.8984375" style="1" customWidth="1"/>
    <col min="22" max="22" width="16.09765625" style="1" customWidth="1"/>
    <col min="23" max="24" width="11.8984375" style="1" customWidth="1"/>
    <col min="25" max="25" width="14.69921875" style="1" customWidth="1"/>
    <col min="26" max="26" width="16.19921875" style="2" bestFit="1" customWidth="1"/>
    <col min="27" max="27" width="10.69921875" style="2" customWidth="1"/>
    <col min="28" max="28" width="13.19921875" style="2" bestFit="1" customWidth="1"/>
    <col min="29" max="16384" width="9" style="2"/>
  </cols>
  <sheetData>
    <row r="1" spans="1:30" x14ac:dyDescent="0.65">
      <c r="A1" s="1"/>
    </row>
    <row r="2" spans="1:30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97"/>
      <c r="P2" s="69"/>
      <c r="Q2" s="122" t="s">
        <v>1373</v>
      </c>
      <c r="R2" s="122"/>
      <c r="S2" s="122"/>
      <c r="T2" s="122"/>
      <c r="U2" s="122"/>
      <c r="V2" s="122"/>
      <c r="W2" s="122"/>
      <c r="X2" s="122"/>
      <c r="Y2" s="122"/>
      <c r="Z2" s="122"/>
    </row>
    <row r="3" spans="1:30" s="5" customFormat="1" ht="24.6" customHeight="1" x14ac:dyDescent="0.7">
      <c r="A3" s="100" t="s">
        <v>1</v>
      </c>
      <c r="B3" s="100" t="s">
        <v>1370</v>
      </c>
      <c r="C3" s="100" t="s">
        <v>2</v>
      </c>
      <c r="D3" s="100" t="s">
        <v>1371</v>
      </c>
      <c r="E3" s="100" t="s">
        <v>3</v>
      </c>
      <c r="F3" s="100" t="s">
        <v>4</v>
      </c>
      <c r="G3" s="100" t="s">
        <v>5</v>
      </c>
      <c r="H3" s="81" t="s">
        <v>6</v>
      </c>
      <c r="I3" s="123" t="s">
        <v>274</v>
      </c>
      <c r="J3" s="100" t="s">
        <v>7</v>
      </c>
      <c r="K3" s="101" t="s">
        <v>8</v>
      </c>
      <c r="L3" s="101"/>
      <c r="M3" s="101"/>
      <c r="N3" s="100" t="s">
        <v>9</v>
      </c>
      <c r="O3" s="125" t="s">
        <v>275</v>
      </c>
      <c r="P3" s="127" t="s">
        <v>276</v>
      </c>
      <c r="Q3" s="119" t="s">
        <v>214</v>
      </c>
      <c r="R3" s="119" t="s">
        <v>215</v>
      </c>
      <c r="S3" s="119" t="s">
        <v>10</v>
      </c>
      <c r="T3" s="119" t="s">
        <v>216</v>
      </c>
      <c r="U3" s="119" t="s">
        <v>217</v>
      </c>
      <c r="V3" s="120" t="s">
        <v>218</v>
      </c>
      <c r="W3" s="120" t="s">
        <v>219</v>
      </c>
      <c r="X3" s="120" t="s">
        <v>220</v>
      </c>
      <c r="Y3" s="119" t="s">
        <v>221</v>
      </c>
      <c r="Z3" s="129" t="s">
        <v>222</v>
      </c>
      <c r="AA3" s="180" t="s">
        <v>1392</v>
      </c>
      <c r="AB3" s="181" t="s">
        <v>1393</v>
      </c>
    </row>
    <row r="4" spans="1:30" s="5" customFormat="1" ht="24.6" customHeight="1" x14ac:dyDescent="0.7">
      <c r="A4" s="100"/>
      <c r="B4" s="100"/>
      <c r="C4" s="100"/>
      <c r="D4" s="100"/>
      <c r="E4" s="100"/>
      <c r="F4" s="100"/>
      <c r="G4" s="100"/>
      <c r="H4" s="81" t="s">
        <v>11</v>
      </c>
      <c r="I4" s="124"/>
      <c r="J4" s="100"/>
      <c r="K4" s="64" t="s">
        <v>12</v>
      </c>
      <c r="L4" s="42" t="s">
        <v>13</v>
      </c>
      <c r="M4" s="64" t="s">
        <v>14</v>
      </c>
      <c r="N4" s="100"/>
      <c r="O4" s="126"/>
      <c r="P4" s="128"/>
      <c r="Q4" s="119"/>
      <c r="R4" s="119"/>
      <c r="S4" s="119"/>
      <c r="T4" s="119"/>
      <c r="U4" s="119"/>
      <c r="V4" s="121"/>
      <c r="W4" s="121"/>
      <c r="X4" s="121"/>
      <c r="Y4" s="119"/>
      <c r="Z4" s="130"/>
      <c r="AA4" s="180"/>
      <c r="AB4" s="182"/>
    </row>
    <row r="5" spans="1:30" x14ac:dyDescent="0.65">
      <c r="A5" s="10">
        <v>1</v>
      </c>
      <c r="B5" s="10" t="s">
        <v>1067</v>
      </c>
      <c r="C5" s="19" t="s">
        <v>1068</v>
      </c>
      <c r="D5" s="10" t="s">
        <v>436</v>
      </c>
      <c r="E5" s="46">
        <f>+ยกมา!J5</f>
        <v>10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35</v>
      </c>
      <c r="G5" s="43">
        <f t="shared" ref="G5:G82" si="0">+E5+F5</f>
        <v>45</v>
      </c>
      <c r="H5" s="82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80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15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30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1500</v>
      </c>
      <c r="N5" s="19"/>
      <c r="O5" s="94">
        <v>22.48</v>
      </c>
      <c r="P5" s="83">
        <f>+K5*O5</f>
        <v>674.4</v>
      </c>
      <c r="Q5" s="45">
        <v>1</v>
      </c>
      <c r="R5" s="46">
        <f>+'1'!N228</f>
        <v>1490</v>
      </c>
      <c r="S5" s="46">
        <f>+'1'!N233</f>
        <v>0</v>
      </c>
      <c r="T5" s="46">
        <f>+'1'!N231</f>
        <v>0</v>
      </c>
      <c r="U5" s="68">
        <f>+'1'!N229</f>
        <v>0</v>
      </c>
      <c r="V5" s="46">
        <f>+'1'!N232</f>
        <v>0</v>
      </c>
      <c r="W5" s="46">
        <f>+'1'!N230</f>
        <v>0</v>
      </c>
      <c r="X5" s="46">
        <f>+R5-S5-T5-U5-V5-W5</f>
        <v>1490</v>
      </c>
      <c r="Y5" s="46">
        <f>+'1'!N235</f>
        <v>1490</v>
      </c>
      <c r="Z5" s="47">
        <f>+Y5-X5</f>
        <v>0</v>
      </c>
      <c r="AA5" s="183" t="s">
        <v>1394</v>
      </c>
      <c r="AB5" s="47">
        <f>+W5+Y5</f>
        <v>1490</v>
      </c>
      <c r="AC5" s="59">
        <f>+W5+Y5+Z5</f>
        <v>1490</v>
      </c>
      <c r="AD5" s="2" t="s">
        <v>1382</v>
      </c>
    </row>
    <row r="6" spans="1:30" x14ac:dyDescent="0.65">
      <c r="A6" s="10">
        <v>2</v>
      </c>
      <c r="B6" s="10" t="s">
        <v>1065</v>
      </c>
      <c r="C6" s="19" t="s">
        <v>1066</v>
      </c>
      <c r="D6" s="10" t="s">
        <v>436</v>
      </c>
      <c r="E6" s="46">
        <f>+ยกมา!J6</f>
        <v>17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85</v>
      </c>
      <c r="G6" s="43">
        <f t="shared" si="0"/>
        <v>102</v>
      </c>
      <c r="H6" s="82">
        <f>+'1'!H6+'2'!H6+'3'!H6+'4'!H6+'5'!H6+'6'!H6+'7'!H6+'8'!H6+'9'!H6+'10'!H6+'11'!H6+'12'!H6+'13'!H6+'14'!H6+'15'!H6+'16'!H6+'17'!H6+'18'!H6+'19'!H6+'20'!H6+'21'!H6+'22'!H6+'23'!H6+'24'!H6+'25'!H6+'26'!H6+'27'!H6+'28'!H6+'29'!H6+'30'!H6+'31.'!H6</f>
        <v>9</v>
      </c>
      <c r="I6" s="80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21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72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7200</v>
      </c>
      <c r="N6" s="19"/>
      <c r="O6" s="94">
        <v>39.29</v>
      </c>
      <c r="P6" s="83">
        <f t="shared" ref="P6:P69" si="2">+K6*O6</f>
        <v>2828.88</v>
      </c>
      <c r="Q6" s="45">
        <v>2</v>
      </c>
      <c r="R6" s="46">
        <f>+'2'!N228</f>
        <v>1380</v>
      </c>
      <c r="S6" s="46">
        <f>+'2'!N233</f>
        <v>0</v>
      </c>
      <c r="T6" s="46">
        <f>+'2'!N231</f>
        <v>0</v>
      </c>
      <c r="U6" s="68">
        <f>+'2'!N229</f>
        <v>0</v>
      </c>
      <c r="V6" s="46">
        <f>+'2'!N232</f>
        <v>0</v>
      </c>
      <c r="W6" s="46">
        <f>+'2'!N230</f>
        <v>130</v>
      </c>
      <c r="X6" s="46">
        <f>+R6-S6-T6-U6-V6-W6</f>
        <v>1250</v>
      </c>
      <c r="Y6" s="46">
        <f>+'2'!N235</f>
        <v>1250</v>
      </c>
      <c r="Z6" s="47">
        <f t="shared" ref="Z6:Z35" si="3">+Y6-X6</f>
        <v>0</v>
      </c>
      <c r="AA6" s="47" t="s">
        <v>1395</v>
      </c>
      <c r="AB6" s="47">
        <f t="shared" ref="AB6:AB35" si="4">+W6+Y6</f>
        <v>1380</v>
      </c>
      <c r="AC6" s="59">
        <f t="shared" ref="AC6:AC35" si="5">+W6+Y6+Z6</f>
        <v>1380</v>
      </c>
      <c r="AD6" s="2" t="s">
        <v>1382</v>
      </c>
    </row>
    <row r="7" spans="1:30" x14ac:dyDescent="0.65">
      <c r="A7" s="10">
        <v>3</v>
      </c>
      <c r="B7" s="10" t="s">
        <v>1323</v>
      </c>
      <c r="C7" s="19" t="s">
        <v>302</v>
      </c>
      <c r="D7" s="10" t="s">
        <v>568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82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80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4">
        <v>26.11</v>
      </c>
      <c r="P7" s="83">
        <f t="shared" si="2"/>
        <v>0</v>
      </c>
      <c r="Q7" s="45">
        <v>3</v>
      </c>
      <c r="R7" s="46">
        <f>+'3'!N228</f>
        <v>1440</v>
      </c>
      <c r="S7" s="46">
        <f>+'3'!N233</f>
        <v>280</v>
      </c>
      <c r="T7" s="46">
        <f>+'3'!N231</f>
        <v>0</v>
      </c>
      <c r="U7" s="46">
        <f>+'3'!N229</f>
        <v>0</v>
      </c>
      <c r="V7" s="46">
        <f>+'3'!N232</f>
        <v>0</v>
      </c>
      <c r="W7" s="46">
        <f>+'3'!N230</f>
        <v>160</v>
      </c>
      <c r="X7" s="46">
        <f>+R7-S7-T7-U7-V7-W7</f>
        <v>1000</v>
      </c>
      <c r="Y7" s="46">
        <f>+'3'!N235</f>
        <v>1000</v>
      </c>
      <c r="Z7" s="47">
        <f>+Y7-X7</f>
        <v>0</v>
      </c>
      <c r="AA7" s="47" t="s">
        <v>1396</v>
      </c>
      <c r="AB7" s="47">
        <f t="shared" si="4"/>
        <v>1160</v>
      </c>
      <c r="AC7" s="59">
        <f t="shared" si="5"/>
        <v>1160</v>
      </c>
      <c r="AD7" s="2" t="s">
        <v>1382</v>
      </c>
    </row>
    <row r="8" spans="1:30" x14ac:dyDescent="0.65">
      <c r="A8" s="10">
        <v>4</v>
      </c>
      <c r="B8" s="10" t="s">
        <v>1320</v>
      </c>
      <c r="C8" s="19" t="s">
        <v>301</v>
      </c>
      <c r="D8" s="10" t="s">
        <v>436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82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80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4">
        <v>33.89</v>
      </c>
      <c r="P8" s="83">
        <f t="shared" si="2"/>
        <v>0</v>
      </c>
      <c r="Q8" s="45">
        <v>4</v>
      </c>
      <c r="R8" s="46">
        <f>+'4'!N228</f>
        <v>2174</v>
      </c>
      <c r="S8" s="46">
        <f>+'4'!N233</f>
        <v>239</v>
      </c>
      <c r="T8" s="46">
        <f>+'4'!N231</f>
        <v>0</v>
      </c>
      <c r="U8" s="46">
        <f>+'4'!N229</f>
        <v>0</v>
      </c>
      <c r="V8" s="46">
        <f>+'4'!N232</f>
        <v>0</v>
      </c>
      <c r="W8" s="46">
        <f>+'4'!N230</f>
        <v>670</v>
      </c>
      <c r="X8" s="46">
        <f t="shared" ref="X8" si="6">+R8-S8-T8-U8-V8-W8</f>
        <v>1265</v>
      </c>
      <c r="Y8" s="46">
        <f>+'4'!N235</f>
        <v>1265</v>
      </c>
      <c r="Z8" s="47">
        <f t="shared" si="3"/>
        <v>0</v>
      </c>
      <c r="AA8" s="47" t="s">
        <v>1397</v>
      </c>
      <c r="AB8" s="47">
        <f t="shared" si="4"/>
        <v>1935</v>
      </c>
      <c r="AC8" s="59">
        <f t="shared" si="5"/>
        <v>1935</v>
      </c>
      <c r="AD8" s="2" t="s">
        <v>1382</v>
      </c>
    </row>
    <row r="9" spans="1:30" x14ac:dyDescent="0.65">
      <c r="A9" s="10">
        <v>5</v>
      </c>
      <c r="B9" s="10" t="s">
        <v>1147</v>
      </c>
      <c r="C9" s="19" t="s">
        <v>20</v>
      </c>
      <c r="D9" s="10" t="s">
        <v>568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82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80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4"/>
      <c r="P9" s="83">
        <f t="shared" si="2"/>
        <v>0</v>
      </c>
      <c r="Q9" s="45">
        <v>5</v>
      </c>
      <c r="R9" s="46">
        <f>+'5'!N228</f>
        <v>1255</v>
      </c>
      <c r="S9" s="46">
        <f>+'5'!N233</f>
        <v>210</v>
      </c>
      <c r="T9" s="46">
        <f>+'5'!N231</f>
        <v>0</v>
      </c>
      <c r="U9" s="46">
        <f>+'5'!N229</f>
        <v>0</v>
      </c>
      <c r="V9" s="46">
        <f>+'5'!N232</f>
        <v>0</v>
      </c>
      <c r="W9" s="46">
        <f>+'5'!N230</f>
        <v>0</v>
      </c>
      <c r="X9" s="46">
        <f t="shared" ref="X9:X35" si="7">+R9-S9-T9-U9-V9-W9</f>
        <v>1045</v>
      </c>
      <c r="Y9" s="46">
        <f>+'5'!N235</f>
        <v>1145</v>
      </c>
      <c r="Z9" s="47">
        <f t="shared" si="3"/>
        <v>100</v>
      </c>
      <c r="AA9" s="184" t="s">
        <v>1398</v>
      </c>
      <c r="AB9" s="47">
        <f t="shared" si="4"/>
        <v>1145</v>
      </c>
      <c r="AC9" s="59">
        <f t="shared" si="5"/>
        <v>1245</v>
      </c>
      <c r="AD9" s="2" t="s">
        <v>1382</v>
      </c>
    </row>
    <row r="10" spans="1:30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82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80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4"/>
      <c r="P10" s="83">
        <f t="shared" si="2"/>
        <v>0</v>
      </c>
      <c r="Q10" s="45">
        <v>6</v>
      </c>
      <c r="R10" s="46">
        <f>+'6'!N228</f>
        <v>2895</v>
      </c>
      <c r="S10" s="46">
        <f>+'6'!N233</f>
        <v>10</v>
      </c>
      <c r="T10" s="46">
        <f>+'6'!N231</f>
        <v>0</v>
      </c>
      <c r="U10" s="46">
        <f>+'6'!N229</f>
        <v>0</v>
      </c>
      <c r="V10" s="46">
        <f>+'6'!N232</f>
        <v>0</v>
      </c>
      <c r="W10" s="46">
        <f>+'6'!N230</f>
        <v>640</v>
      </c>
      <c r="X10" s="46">
        <f t="shared" si="7"/>
        <v>2245</v>
      </c>
      <c r="Y10" s="46">
        <f>+'6'!N235</f>
        <v>2245</v>
      </c>
      <c r="Z10" s="47">
        <f t="shared" si="3"/>
        <v>0</v>
      </c>
      <c r="AA10" s="184" t="s">
        <v>1399</v>
      </c>
      <c r="AB10" s="47">
        <f t="shared" si="4"/>
        <v>2885</v>
      </c>
      <c r="AC10" s="59">
        <f t="shared" si="5"/>
        <v>2885</v>
      </c>
      <c r="AD10" s="2" t="s">
        <v>1382</v>
      </c>
    </row>
    <row r="11" spans="1:30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46">
        <f>+ยกมา!J11</f>
        <v>6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3">
        <f t="shared" si="0"/>
        <v>6</v>
      </c>
      <c r="H11" s="82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80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5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250</v>
      </c>
      <c r="N11" s="19"/>
      <c r="O11" s="94">
        <v>16.940000000000001</v>
      </c>
      <c r="P11" s="83">
        <f t="shared" si="2"/>
        <v>84.7</v>
      </c>
      <c r="Q11" s="45">
        <v>7</v>
      </c>
      <c r="R11" s="46">
        <f>+'7'!N228</f>
        <v>1335</v>
      </c>
      <c r="S11" s="46">
        <f>+'7'!N233</f>
        <v>0</v>
      </c>
      <c r="T11" s="46">
        <f>+'7'!N231</f>
        <v>0</v>
      </c>
      <c r="U11" s="46">
        <f>+'7'!N229</f>
        <v>0</v>
      </c>
      <c r="V11" s="46">
        <f>+'7'!N232</f>
        <v>0</v>
      </c>
      <c r="W11" s="46">
        <f>+'7'!N230</f>
        <v>0</v>
      </c>
      <c r="X11" s="46">
        <f t="shared" si="7"/>
        <v>1335</v>
      </c>
      <c r="Y11" s="46">
        <f>+'7'!N235</f>
        <v>1560</v>
      </c>
      <c r="Z11" s="47">
        <f t="shared" si="3"/>
        <v>225</v>
      </c>
      <c r="AA11" s="47" t="s">
        <v>1400</v>
      </c>
      <c r="AB11" s="47">
        <f t="shared" si="4"/>
        <v>1560</v>
      </c>
      <c r="AC11" s="59">
        <f t="shared" si="5"/>
        <v>1785</v>
      </c>
      <c r="AD11" s="2" t="s">
        <v>1382</v>
      </c>
    </row>
    <row r="12" spans="1:30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82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80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4"/>
      <c r="P12" s="83">
        <f t="shared" si="2"/>
        <v>0</v>
      </c>
      <c r="Q12" s="45">
        <v>8</v>
      </c>
      <c r="R12" s="46">
        <f>+'8'!N228</f>
        <v>965</v>
      </c>
      <c r="S12" s="46">
        <f>+'8'!N233</f>
        <v>245</v>
      </c>
      <c r="T12" s="46">
        <f>+'8'!N231</f>
        <v>0</v>
      </c>
      <c r="U12" s="46">
        <f>+'8'!N229</f>
        <v>0</v>
      </c>
      <c r="V12" s="46">
        <f>+'8'!N232</f>
        <v>0</v>
      </c>
      <c r="W12" s="46">
        <f>+'8'!N230</f>
        <v>0</v>
      </c>
      <c r="X12" s="46">
        <f t="shared" si="7"/>
        <v>720</v>
      </c>
      <c r="Y12" s="46">
        <f>+'8'!N235</f>
        <v>720</v>
      </c>
      <c r="Z12" s="47">
        <f t="shared" si="3"/>
        <v>0</v>
      </c>
      <c r="AA12" s="47" t="s">
        <v>1394</v>
      </c>
      <c r="AB12" s="47">
        <f t="shared" si="4"/>
        <v>720</v>
      </c>
      <c r="AC12" s="59">
        <f t="shared" si="5"/>
        <v>720</v>
      </c>
      <c r="AD12" s="2" t="s">
        <v>1382</v>
      </c>
    </row>
    <row r="13" spans="1:30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82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80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4">
        <v>17.32</v>
      </c>
      <c r="P13" s="83">
        <f t="shared" si="2"/>
        <v>0</v>
      </c>
      <c r="Q13" s="45">
        <v>9</v>
      </c>
      <c r="R13" s="46">
        <f>+'9'!N228</f>
        <v>1290</v>
      </c>
      <c r="S13" s="46">
        <f>+'9'!N233</f>
        <v>140</v>
      </c>
      <c r="T13" s="46">
        <f>+'9'!N231</f>
        <v>0</v>
      </c>
      <c r="U13" s="46">
        <f>+'9'!N229</f>
        <v>0</v>
      </c>
      <c r="V13" s="46">
        <f>+'9'!N232</f>
        <v>0</v>
      </c>
      <c r="W13" s="46">
        <f>+'9'!N230</f>
        <v>0</v>
      </c>
      <c r="X13" s="46">
        <f>+R13-S13-T13-U13-V13-W13</f>
        <v>1150</v>
      </c>
      <c r="Y13" s="46">
        <f>+'9'!N235</f>
        <v>1150</v>
      </c>
      <c r="Z13" s="47">
        <f t="shared" si="3"/>
        <v>0</v>
      </c>
      <c r="AA13" s="47" t="s">
        <v>1395</v>
      </c>
      <c r="AB13" s="47">
        <f t="shared" si="4"/>
        <v>1150</v>
      </c>
      <c r="AC13" s="59">
        <f t="shared" si="5"/>
        <v>1150</v>
      </c>
      <c r="AD13" s="2" t="s">
        <v>1405</v>
      </c>
    </row>
    <row r="14" spans="1:30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82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80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4">
        <v>21.22</v>
      </c>
      <c r="P14" s="83">
        <f t="shared" si="2"/>
        <v>0</v>
      </c>
      <c r="Q14" s="45">
        <v>10</v>
      </c>
      <c r="R14" s="46">
        <f>+'10'!N228</f>
        <v>1460</v>
      </c>
      <c r="S14" s="46">
        <f>+'10'!N233</f>
        <v>325</v>
      </c>
      <c r="T14" s="46">
        <f>+'10'!N231</f>
        <v>0</v>
      </c>
      <c r="U14" s="46">
        <f>+'10'!N229</f>
        <v>0</v>
      </c>
      <c r="V14" s="46">
        <f>+'10'!N232</f>
        <v>0</v>
      </c>
      <c r="W14" s="46">
        <f>+'10'!N230</f>
        <v>100</v>
      </c>
      <c r="X14" s="46">
        <f t="shared" si="7"/>
        <v>1035</v>
      </c>
      <c r="Y14" s="46">
        <f>+'10'!N235</f>
        <v>1035</v>
      </c>
      <c r="Z14" s="47">
        <f t="shared" si="3"/>
        <v>0</v>
      </c>
      <c r="AA14" s="47" t="s">
        <v>1396</v>
      </c>
      <c r="AB14" s="47">
        <f t="shared" si="4"/>
        <v>1135</v>
      </c>
      <c r="AC14" s="59">
        <f t="shared" si="5"/>
        <v>1135</v>
      </c>
      <c r="AD14" s="2" t="s">
        <v>1405</v>
      </c>
    </row>
    <row r="15" spans="1:30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82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80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94">
        <v>24.37</v>
      </c>
      <c r="P15" s="83">
        <f t="shared" si="2"/>
        <v>0</v>
      </c>
      <c r="Q15" s="45">
        <v>11</v>
      </c>
      <c r="R15" s="46">
        <f>+'11'!N228</f>
        <v>2250</v>
      </c>
      <c r="S15" s="46">
        <f>+'11'!N233</f>
        <v>135</v>
      </c>
      <c r="T15" s="46">
        <f>+'11'!N231</f>
        <v>0</v>
      </c>
      <c r="U15" s="46">
        <f>+'11'!N229</f>
        <v>0</v>
      </c>
      <c r="V15" s="46">
        <f>+'11'!N232</f>
        <v>0</v>
      </c>
      <c r="W15" s="46">
        <f>+'11'!N230</f>
        <v>100</v>
      </c>
      <c r="X15" s="46">
        <f t="shared" si="7"/>
        <v>2015</v>
      </c>
      <c r="Y15" s="46">
        <f>+'11'!N235</f>
        <v>2015</v>
      </c>
      <c r="Z15" s="47">
        <f t="shared" si="3"/>
        <v>0</v>
      </c>
      <c r="AA15" s="47" t="s">
        <v>1397</v>
      </c>
      <c r="AB15" s="47">
        <f t="shared" si="4"/>
        <v>2115</v>
      </c>
      <c r="AC15" s="59">
        <f t="shared" si="5"/>
        <v>2115</v>
      </c>
      <c r="AD15" s="2" t="s">
        <v>1405</v>
      </c>
    </row>
    <row r="16" spans="1:30" x14ac:dyDescent="0.65">
      <c r="A16" s="10">
        <v>12</v>
      </c>
      <c r="B16" s="10"/>
      <c r="C16" s="19" t="s">
        <v>306</v>
      </c>
      <c r="D16" s="10" t="s">
        <v>436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82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80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4"/>
      <c r="P16" s="83">
        <f t="shared" si="2"/>
        <v>0</v>
      </c>
      <c r="Q16" s="45">
        <v>12</v>
      </c>
      <c r="R16" s="46">
        <f>+'12'!N228</f>
        <v>2450</v>
      </c>
      <c r="S16" s="46">
        <f>+'12'!N233</f>
        <v>125</v>
      </c>
      <c r="T16" s="46">
        <f>+'12'!N231</f>
        <v>0</v>
      </c>
      <c r="U16" s="68">
        <f>+'12'!N229</f>
        <v>0</v>
      </c>
      <c r="V16" s="46">
        <f>+'12'!N232</f>
        <v>0</v>
      </c>
      <c r="W16" s="46">
        <f>+'12'!N230</f>
        <v>0</v>
      </c>
      <c r="X16" s="46">
        <f t="shared" si="7"/>
        <v>2325</v>
      </c>
      <c r="Y16" s="46">
        <f>+'12'!N235</f>
        <v>2325</v>
      </c>
      <c r="Z16" s="47">
        <f t="shared" si="3"/>
        <v>0</v>
      </c>
      <c r="AA16" s="184" t="s">
        <v>1398</v>
      </c>
      <c r="AB16" s="47">
        <f t="shared" si="4"/>
        <v>2325</v>
      </c>
      <c r="AC16" s="59">
        <f t="shared" si="5"/>
        <v>2325</v>
      </c>
      <c r="AD16" s="2" t="s">
        <v>1405</v>
      </c>
    </row>
    <row r="17" spans="1:30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82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80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4">
        <v>15.05</v>
      </c>
      <c r="P17" s="83">
        <f t="shared" si="2"/>
        <v>0</v>
      </c>
      <c r="Q17" s="45">
        <v>13</v>
      </c>
      <c r="R17" s="46">
        <f>+'13'!N228</f>
        <v>2215</v>
      </c>
      <c r="S17" s="46">
        <f>+'13'!N233</f>
        <v>125</v>
      </c>
      <c r="T17" s="46">
        <f>+'13'!N231</f>
        <v>0</v>
      </c>
      <c r="U17" s="68">
        <f>+'13'!N229</f>
        <v>0</v>
      </c>
      <c r="V17" s="46">
        <f>+'13'!N232</f>
        <v>0</v>
      </c>
      <c r="W17" s="46">
        <f>+'13'!N230</f>
        <v>385</v>
      </c>
      <c r="X17" s="46">
        <f>+R17-S17-T17-U17-V17-W17</f>
        <v>1705</v>
      </c>
      <c r="Y17" s="46">
        <f>+'13'!N235</f>
        <v>1705</v>
      </c>
      <c r="Z17" s="47">
        <f t="shared" si="3"/>
        <v>0</v>
      </c>
      <c r="AA17" s="184" t="s">
        <v>1399</v>
      </c>
      <c r="AB17" s="47">
        <f t="shared" si="4"/>
        <v>2090</v>
      </c>
      <c r="AC17" s="59">
        <f t="shared" si="5"/>
        <v>2090</v>
      </c>
      <c r="AD17" s="2" t="s">
        <v>1405</v>
      </c>
    </row>
    <row r="18" spans="1:30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0</v>
      </c>
      <c r="H18" s="82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80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94">
        <v>18.77</v>
      </c>
      <c r="P18" s="83">
        <f t="shared" si="2"/>
        <v>0</v>
      </c>
      <c r="Q18" s="45">
        <v>14</v>
      </c>
      <c r="R18" s="46">
        <f>+'14'!N228</f>
        <v>3625</v>
      </c>
      <c r="S18" s="46">
        <f>+'14'!N233</f>
        <v>215</v>
      </c>
      <c r="T18" s="46">
        <f>+'14'!N231</f>
        <v>0</v>
      </c>
      <c r="U18" s="68">
        <f>+'14'!N229</f>
        <v>0</v>
      </c>
      <c r="V18" s="46">
        <f>+'14'!N232</f>
        <v>0</v>
      </c>
      <c r="W18" s="46">
        <f>+'14'!N230</f>
        <v>935</v>
      </c>
      <c r="X18" s="46">
        <f t="shared" si="7"/>
        <v>2475</v>
      </c>
      <c r="Y18" s="46">
        <f>+'14'!N235</f>
        <v>2475</v>
      </c>
      <c r="Z18" s="47">
        <f t="shared" si="3"/>
        <v>0</v>
      </c>
      <c r="AA18" s="187" t="s">
        <v>1400</v>
      </c>
      <c r="AB18" s="187">
        <f t="shared" si="4"/>
        <v>3410</v>
      </c>
      <c r="AC18" s="59">
        <f t="shared" si="5"/>
        <v>3410</v>
      </c>
      <c r="AD18" s="2" t="s">
        <v>1405</v>
      </c>
    </row>
    <row r="19" spans="1:30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82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80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4">
        <v>19.04</v>
      </c>
      <c r="P19" s="83">
        <f t="shared" si="2"/>
        <v>0</v>
      </c>
      <c r="Q19" s="45">
        <v>15</v>
      </c>
      <c r="R19" s="46">
        <f>+'15'!N228</f>
        <v>2205</v>
      </c>
      <c r="S19" s="46">
        <f>+'15'!N233</f>
        <v>210</v>
      </c>
      <c r="T19" s="46">
        <f>+'15'!N231</f>
        <v>0</v>
      </c>
      <c r="U19" s="68">
        <f>+'15'!N229</f>
        <v>0</v>
      </c>
      <c r="V19" s="46">
        <f>+'15'!N232</f>
        <v>0</v>
      </c>
      <c r="W19" s="46">
        <f>+'15'!N230</f>
        <v>620</v>
      </c>
      <c r="X19" s="46">
        <f t="shared" si="7"/>
        <v>1375</v>
      </c>
      <c r="Y19" s="46">
        <f>+'15'!N235</f>
        <v>1375</v>
      </c>
      <c r="Z19" s="47">
        <f t="shared" si="3"/>
        <v>0</v>
      </c>
      <c r="AA19" s="47" t="s">
        <v>1394</v>
      </c>
      <c r="AB19" s="47">
        <f t="shared" si="4"/>
        <v>1995</v>
      </c>
      <c r="AC19" s="59">
        <f t="shared" si="5"/>
        <v>1995</v>
      </c>
      <c r="AD19" s="2" t="s">
        <v>1405</v>
      </c>
    </row>
    <row r="20" spans="1:30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46">
        <f>+ยกมา!J20</f>
        <v>12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3">
        <f t="shared" si="0"/>
        <v>12</v>
      </c>
      <c r="H20" s="82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7</v>
      </c>
      <c r="I20" s="80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5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325</v>
      </c>
      <c r="N20" s="19"/>
      <c r="O20" s="94">
        <v>22.25</v>
      </c>
      <c r="P20" s="83">
        <f t="shared" si="2"/>
        <v>111.25</v>
      </c>
      <c r="Q20" s="45">
        <v>16</v>
      </c>
      <c r="R20" s="46">
        <f>+'16'!N228</f>
        <v>1875</v>
      </c>
      <c r="S20" s="46">
        <f>+'16'!N233</f>
        <v>150</v>
      </c>
      <c r="T20" s="46">
        <f>+'16'!N231</f>
        <v>0</v>
      </c>
      <c r="U20" s="68">
        <f>+'16'!N229</f>
        <v>15</v>
      </c>
      <c r="V20" s="46">
        <f>+'16'!N232</f>
        <v>0</v>
      </c>
      <c r="W20" s="46">
        <f>+'16'!N230</f>
        <v>130</v>
      </c>
      <c r="X20" s="46">
        <f t="shared" si="7"/>
        <v>1580</v>
      </c>
      <c r="Y20" s="46">
        <f>+'16'!N235</f>
        <v>1350</v>
      </c>
      <c r="Z20" s="47">
        <f t="shared" si="3"/>
        <v>-230</v>
      </c>
      <c r="AA20" s="47" t="s">
        <v>1395</v>
      </c>
      <c r="AB20" s="47">
        <f t="shared" si="4"/>
        <v>1480</v>
      </c>
      <c r="AC20" s="59">
        <f t="shared" si="5"/>
        <v>1250</v>
      </c>
      <c r="AD20" s="2" t="s">
        <v>1405</v>
      </c>
    </row>
    <row r="21" spans="1:30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46">
        <f>+ยกมา!J21</f>
        <v>1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1</v>
      </c>
      <c r="H21" s="82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80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85</v>
      </c>
      <c r="N21" s="19"/>
      <c r="O21" s="94">
        <v>22.85</v>
      </c>
      <c r="P21" s="83">
        <f t="shared" si="2"/>
        <v>22.85</v>
      </c>
      <c r="Q21" s="45">
        <v>17</v>
      </c>
      <c r="R21" s="46">
        <f>+'17'!N228</f>
        <v>1300</v>
      </c>
      <c r="S21" s="46">
        <f>+'17'!N233</f>
        <v>190</v>
      </c>
      <c r="T21" s="46">
        <f>+'17'!N231</f>
        <v>0</v>
      </c>
      <c r="U21" s="68">
        <f>+'17'!N229</f>
        <v>0</v>
      </c>
      <c r="V21" s="46">
        <f>+'17'!N232</f>
        <v>0</v>
      </c>
      <c r="W21" s="46">
        <f>+'17'!N230</f>
        <v>100</v>
      </c>
      <c r="X21" s="46">
        <f t="shared" si="7"/>
        <v>1010</v>
      </c>
      <c r="Y21" s="46">
        <f>+'17'!N235</f>
        <v>1035</v>
      </c>
      <c r="Z21" s="47">
        <f t="shared" si="3"/>
        <v>25</v>
      </c>
      <c r="AA21" s="47" t="s">
        <v>1396</v>
      </c>
      <c r="AB21" s="47">
        <f t="shared" si="4"/>
        <v>1135</v>
      </c>
      <c r="AC21" s="59">
        <f t="shared" si="5"/>
        <v>1160</v>
      </c>
      <c r="AD21" s="2" t="s">
        <v>1405</v>
      </c>
    </row>
    <row r="22" spans="1:30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46">
        <f>+ยกมา!J22</f>
        <v>9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65</v>
      </c>
      <c r="G22" s="43">
        <f t="shared" si="0"/>
        <v>74</v>
      </c>
      <c r="H22" s="82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10</v>
      </c>
      <c r="I22" s="80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15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49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4900</v>
      </c>
      <c r="N22" s="19"/>
      <c r="O22" s="94">
        <v>26.6</v>
      </c>
      <c r="P22" s="83">
        <f t="shared" si="2"/>
        <v>1303.4000000000001</v>
      </c>
      <c r="Q22" s="45">
        <v>18</v>
      </c>
      <c r="R22" s="46">
        <f>+'18'!N228</f>
        <v>1035</v>
      </c>
      <c r="S22" s="46">
        <f>+'18'!N233</f>
        <v>0</v>
      </c>
      <c r="T22" s="46">
        <f>+'18'!N231</f>
        <v>0</v>
      </c>
      <c r="U22" s="68">
        <f>+'18'!N229</f>
        <v>0</v>
      </c>
      <c r="V22" s="46">
        <f>+'18'!N232</f>
        <v>0</v>
      </c>
      <c r="W22" s="46">
        <f>+'18'!N233</f>
        <v>0</v>
      </c>
      <c r="X22" s="46">
        <f t="shared" si="7"/>
        <v>1035</v>
      </c>
      <c r="Y22" s="46">
        <f>+'18'!N235</f>
        <v>1135</v>
      </c>
      <c r="Z22" s="47">
        <f t="shared" si="3"/>
        <v>100</v>
      </c>
      <c r="AA22" s="47" t="s">
        <v>1397</v>
      </c>
      <c r="AB22" s="47">
        <f t="shared" si="4"/>
        <v>1135</v>
      </c>
      <c r="AC22" s="59">
        <f t="shared" si="5"/>
        <v>1235</v>
      </c>
      <c r="AD22" s="2" t="s">
        <v>1405</v>
      </c>
    </row>
    <row r="23" spans="1:30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10</v>
      </c>
      <c r="G23" s="43">
        <f t="shared" si="0"/>
        <v>10</v>
      </c>
      <c r="H23" s="82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80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10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4">
        <v>42.24</v>
      </c>
      <c r="P23" s="83">
        <f t="shared" si="2"/>
        <v>0</v>
      </c>
      <c r="Q23" s="45">
        <v>19</v>
      </c>
      <c r="R23" s="46">
        <f>+'19'!N228</f>
        <v>2490</v>
      </c>
      <c r="S23" s="46">
        <f>+'19'!N233</f>
        <v>510</v>
      </c>
      <c r="T23" s="46">
        <f>+'19'!N231</f>
        <v>0</v>
      </c>
      <c r="U23" s="68">
        <f>+'19'!N229</f>
        <v>0</v>
      </c>
      <c r="V23" s="46">
        <f>+'19'!N232</f>
        <v>0</v>
      </c>
      <c r="W23" s="46">
        <f>+'19'!N230</f>
        <v>210</v>
      </c>
      <c r="X23" s="46">
        <f t="shared" si="7"/>
        <v>1770</v>
      </c>
      <c r="Y23" s="46">
        <f>+'19'!N235</f>
        <v>1770</v>
      </c>
      <c r="Z23" s="47">
        <f t="shared" si="3"/>
        <v>0</v>
      </c>
      <c r="AA23" s="184" t="s">
        <v>1398</v>
      </c>
      <c r="AB23" s="47">
        <f t="shared" si="4"/>
        <v>1980</v>
      </c>
      <c r="AC23" s="59">
        <f t="shared" si="5"/>
        <v>1980</v>
      </c>
      <c r="AD23" s="2" t="s">
        <v>1405</v>
      </c>
    </row>
    <row r="24" spans="1:30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82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80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94">
        <v>40.51</v>
      </c>
      <c r="P24" s="83">
        <f t="shared" si="2"/>
        <v>0</v>
      </c>
      <c r="Q24" s="45">
        <v>20</v>
      </c>
      <c r="R24" s="46">
        <f>+'20'!N228</f>
        <v>1535</v>
      </c>
      <c r="S24" s="46">
        <f>+'20'!N233</f>
        <v>290</v>
      </c>
      <c r="T24" s="46">
        <f>+'20'!N231</f>
        <v>0</v>
      </c>
      <c r="U24" s="68">
        <f>+'20'!N229</f>
        <v>15</v>
      </c>
      <c r="V24" s="46">
        <f>+'20'!N232</f>
        <v>0</v>
      </c>
      <c r="W24" s="46">
        <f>+'20'!N230</f>
        <v>250</v>
      </c>
      <c r="X24" s="46">
        <f t="shared" si="7"/>
        <v>980</v>
      </c>
      <c r="Y24" s="46">
        <f>+'20'!N235</f>
        <v>980</v>
      </c>
      <c r="Z24" s="47">
        <f t="shared" si="3"/>
        <v>0</v>
      </c>
      <c r="AA24" s="184" t="s">
        <v>1399</v>
      </c>
      <c r="AB24" s="47">
        <f t="shared" si="4"/>
        <v>1230</v>
      </c>
      <c r="AC24" s="59">
        <f t="shared" si="5"/>
        <v>1230</v>
      </c>
      <c r="AD24" s="2" t="s">
        <v>1405</v>
      </c>
    </row>
    <row r="25" spans="1:30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82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80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4">
        <v>39.770000000000003</v>
      </c>
      <c r="P25" s="83">
        <f t="shared" si="2"/>
        <v>0</v>
      </c>
      <c r="Q25" s="45">
        <v>21</v>
      </c>
      <c r="R25" s="46">
        <f>+'21'!N228</f>
        <v>1285</v>
      </c>
      <c r="S25" s="46">
        <f>+'21'!N233</f>
        <v>50</v>
      </c>
      <c r="T25" s="46">
        <f>+'21'!N231</f>
        <v>0</v>
      </c>
      <c r="U25" s="68">
        <f>+'21'!N229</f>
        <v>0</v>
      </c>
      <c r="V25" s="46">
        <f>+'21'!N232</f>
        <v>0</v>
      </c>
      <c r="W25" s="46">
        <f>+'21'!N230</f>
        <v>345</v>
      </c>
      <c r="X25" s="46">
        <f t="shared" si="7"/>
        <v>890</v>
      </c>
      <c r="Y25" s="46">
        <f>+'21'!N235</f>
        <v>890</v>
      </c>
      <c r="Z25" s="47">
        <f t="shared" si="3"/>
        <v>0</v>
      </c>
      <c r="AA25" s="47" t="s">
        <v>1400</v>
      </c>
      <c r="AB25" s="47">
        <f t="shared" si="4"/>
        <v>1235</v>
      </c>
      <c r="AC25" s="59">
        <f t="shared" si="5"/>
        <v>1235</v>
      </c>
      <c r="AD25" s="2" t="s">
        <v>1405</v>
      </c>
    </row>
    <row r="26" spans="1:30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9">+E26+F26</f>
        <v>0</v>
      </c>
      <c r="H26" s="82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80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4">
        <v>35.39</v>
      </c>
      <c r="P26" s="83">
        <f t="shared" si="2"/>
        <v>0</v>
      </c>
      <c r="Q26" s="45">
        <v>22</v>
      </c>
      <c r="R26" s="46">
        <f>+'22'!N228</f>
        <v>1285</v>
      </c>
      <c r="S26" s="46">
        <f>+'22'!N233</f>
        <v>345</v>
      </c>
      <c r="T26" s="46">
        <f>+'22'!N231</f>
        <v>0</v>
      </c>
      <c r="U26" s="68">
        <f>+'22'!N229</f>
        <v>0</v>
      </c>
      <c r="V26" s="46">
        <f>+'22'!N232</f>
        <v>0</v>
      </c>
      <c r="W26" s="46">
        <f>+'22'!N230</f>
        <v>0</v>
      </c>
      <c r="X26" s="46">
        <f t="shared" si="7"/>
        <v>940</v>
      </c>
      <c r="Y26" s="46">
        <f>+'22'!N235</f>
        <v>940</v>
      </c>
      <c r="Z26" s="47">
        <f t="shared" si="3"/>
        <v>0</v>
      </c>
      <c r="AA26" s="47" t="s">
        <v>1394</v>
      </c>
      <c r="AB26" s="47">
        <f t="shared" si="4"/>
        <v>940</v>
      </c>
      <c r="AC26" s="59">
        <f t="shared" si="5"/>
        <v>940</v>
      </c>
      <c r="AD26" s="2" t="s">
        <v>1405</v>
      </c>
    </row>
    <row r="27" spans="1:30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9"/>
        <v>0</v>
      </c>
      <c r="H27" s="82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80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4">
        <v>31.62</v>
      </c>
      <c r="P27" s="83">
        <f t="shared" si="2"/>
        <v>0</v>
      </c>
      <c r="Q27" s="45">
        <v>23</v>
      </c>
      <c r="R27" s="46">
        <f>+'23'!N228</f>
        <v>1250</v>
      </c>
      <c r="S27" s="46">
        <f>+'23'!N233</f>
        <v>85</v>
      </c>
      <c r="T27" s="46">
        <f>+'23'!N231</f>
        <v>0</v>
      </c>
      <c r="U27" s="68">
        <f>+'23'!N229</f>
        <v>0</v>
      </c>
      <c r="V27" s="46">
        <f>+'23'!N232</f>
        <v>0</v>
      </c>
      <c r="W27" s="46">
        <f>+'23'!N230</f>
        <v>270</v>
      </c>
      <c r="X27" s="46">
        <f>+R27-S27-T27-U27-V27-W27</f>
        <v>895</v>
      </c>
      <c r="Y27" s="46">
        <f>+'23'!N235</f>
        <v>935</v>
      </c>
      <c r="Z27" s="47">
        <f>+Y27-X27</f>
        <v>40</v>
      </c>
      <c r="AA27" s="47" t="s">
        <v>1395</v>
      </c>
      <c r="AB27" s="47">
        <f t="shared" si="4"/>
        <v>1205</v>
      </c>
      <c r="AC27" s="59">
        <f t="shared" si="5"/>
        <v>1245</v>
      </c>
      <c r="AD27" s="2" t="s">
        <v>1405</v>
      </c>
    </row>
    <row r="28" spans="1:30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3">
        <f t="shared" si="9"/>
        <v>0</v>
      </c>
      <c r="H28" s="82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80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69" si="10">E28+F28-H28-K28-I28</f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0</v>
      </c>
      <c r="N28" s="19"/>
      <c r="O28" s="94">
        <v>31.97</v>
      </c>
      <c r="P28" s="83">
        <f t="shared" si="2"/>
        <v>0</v>
      </c>
      <c r="Q28" s="45">
        <v>24</v>
      </c>
      <c r="R28" s="46">
        <f>+'24'!N228</f>
        <v>1600</v>
      </c>
      <c r="S28" s="46">
        <f>+'24'!N233</f>
        <v>200</v>
      </c>
      <c r="T28" s="46">
        <f>+'24'!N231</f>
        <v>0</v>
      </c>
      <c r="U28" s="68">
        <f>+'24'!N229</f>
        <v>0</v>
      </c>
      <c r="V28" s="46">
        <f>+'24'!N232</f>
        <v>0</v>
      </c>
      <c r="W28" s="46">
        <f>+'24'!N230</f>
        <v>0</v>
      </c>
      <c r="X28" s="46">
        <f t="shared" si="7"/>
        <v>1400</v>
      </c>
      <c r="Y28" s="46">
        <f>+'24'!N235</f>
        <v>1400</v>
      </c>
      <c r="Z28" s="47">
        <f t="shared" si="3"/>
        <v>0</v>
      </c>
      <c r="AA28" s="47" t="s">
        <v>1396</v>
      </c>
      <c r="AB28" s="47">
        <f t="shared" si="4"/>
        <v>1400</v>
      </c>
      <c r="AC28" s="59">
        <f t="shared" si="5"/>
        <v>1400</v>
      </c>
      <c r="AD28" s="2" t="s">
        <v>1405</v>
      </c>
    </row>
    <row r="29" spans="1:30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82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80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0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4">
        <v>21.27</v>
      </c>
      <c r="P29" s="83">
        <f t="shared" si="2"/>
        <v>0</v>
      </c>
      <c r="Q29" s="45">
        <v>25</v>
      </c>
      <c r="R29" s="46">
        <f>+'25'!N228</f>
        <v>2375</v>
      </c>
      <c r="S29" s="46">
        <f>+'25'!N233</f>
        <v>260</v>
      </c>
      <c r="T29" s="46">
        <f>+'25'!N231</f>
        <v>0</v>
      </c>
      <c r="U29" s="68">
        <f>+'25'!N229</f>
        <v>0</v>
      </c>
      <c r="V29" s="46">
        <f>+'25'!N232</f>
        <v>0</v>
      </c>
      <c r="W29" s="46">
        <f>+'25'!N230</f>
        <v>70</v>
      </c>
      <c r="X29" s="46">
        <f t="shared" si="7"/>
        <v>2045</v>
      </c>
      <c r="Y29" s="46">
        <f>+'25'!N235</f>
        <v>2045</v>
      </c>
      <c r="Z29" s="47">
        <f t="shared" si="3"/>
        <v>0</v>
      </c>
      <c r="AA29" s="47" t="s">
        <v>1397</v>
      </c>
      <c r="AB29" s="47">
        <f t="shared" si="4"/>
        <v>2115</v>
      </c>
      <c r="AC29" s="59">
        <f t="shared" si="5"/>
        <v>2115</v>
      </c>
      <c r="AD29" s="2" t="s">
        <v>1405</v>
      </c>
    </row>
    <row r="30" spans="1:30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82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80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0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4">
        <v>34.26</v>
      </c>
      <c r="P30" s="83">
        <f t="shared" si="2"/>
        <v>0</v>
      </c>
      <c r="Q30" s="45">
        <v>26</v>
      </c>
      <c r="R30" s="46">
        <f>+'26'!N228</f>
        <v>2070</v>
      </c>
      <c r="S30" s="46">
        <f>+'26'!N233</f>
        <v>125</v>
      </c>
      <c r="T30" s="46">
        <f>+'26'!N231</f>
        <v>0</v>
      </c>
      <c r="U30" s="68">
        <f>+'26'!N229</f>
        <v>0</v>
      </c>
      <c r="V30" s="46">
        <f>+'26'!N232</f>
        <v>0</v>
      </c>
      <c r="W30" s="46">
        <f>+'26'!N230</f>
        <v>100</v>
      </c>
      <c r="X30" s="46">
        <f t="shared" si="7"/>
        <v>1845</v>
      </c>
      <c r="Y30" s="46">
        <f>+'26'!N235</f>
        <v>1845</v>
      </c>
      <c r="Z30" s="47">
        <f t="shared" si="3"/>
        <v>0</v>
      </c>
      <c r="AA30" s="184" t="s">
        <v>1398</v>
      </c>
      <c r="AB30" s="47">
        <f t="shared" si="4"/>
        <v>1945</v>
      </c>
      <c r="AC30" s="59">
        <f t="shared" si="5"/>
        <v>1945</v>
      </c>
      <c r="AD30" s="2" t="s">
        <v>1405</v>
      </c>
    </row>
    <row r="31" spans="1:30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3">
        <f t="shared" si="0"/>
        <v>0</v>
      </c>
      <c r="H31" s="82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80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0"/>
        <v>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0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0</v>
      </c>
      <c r="N31" s="19"/>
      <c r="O31" s="94">
        <v>38.46</v>
      </c>
      <c r="P31" s="83">
        <f t="shared" si="2"/>
        <v>0</v>
      </c>
      <c r="Q31" s="45">
        <v>27</v>
      </c>
      <c r="R31" s="46">
        <f>+'27'!N228</f>
        <v>1850</v>
      </c>
      <c r="S31" s="46">
        <f>+'27'!N233</f>
        <v>50</v>
      </c>
      <c r="T31" s="46">
        <f>+'27'!N231</f>
        <v>0</v>
      </c>
      <c r="U31" s="68">
        <f>+'27'!N229</f>
        <v>0</v>
      </c>
      <c r="V31" s="46">
        <f>+'27'!N232</f>
        <v>0</v>
      </c>
      <c r="W31" s="46">
        <f>+'27'!N230</f>
        <v>0</v>
      </c>
      <c r="X31" s="46">
        <f t="shared" si="7"/>
        <v>1800</v>
      </c>
      <c r="Y31" s="46">
        <f>+'27'!N235</f>
        <v>1995</v>
      </c>
      <c r="Z31" s="47">
        <f t="shared" si="3"/>
        <v>195</v>
      </c>
      <c r="AA31" s="184" t="s">
        <v>1399</v>
      </c>
      <c r="AB31" s="47">
        <f t="shared" si="4"/>
        <v>1995</v>
      </c>
      <c r="AC31" s="59">
        <f t="shared" si="5"/>
        <v>2190</v>
      </c>
      <c r="AD31" s="2" t="s">
        <v>1405</v>
      </c>
    </row>
    <row r="32" spans="1:30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46">
        <f>+ยกมา!J32</f>
        <v>1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10</v>
      </c>
      <c r="G32" s="43">
        <f t="shared" si="0"/>
        <v>11</v>
      </c>
      <c r="H32" s="82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80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0"/>
        <v>10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130</v>
      </c>
      <c r="N32" s="19"/>
      <c r="O32" s="94">
        <v>46.37</v>
      </c>
      <c r="P32" s="83">
        <f t="shared" si="2"/>
        <v>46.37</v>
      </c>
      <c r="Q32" s="45">
        <v>28</v>
      </c>
      <c r="R32" s="46">
        <f>+'28'!N228</f>
        <v>3630</v>
      </c>
      <c r="S32" s="46">
        <f>+'28'!N233</f>
        <v>250</v>
      </c>
      <c r="T32" s="46">
        <f>+'28'!N231</f>
        <v>0</v>
      </c>
      <c r="U32" s="68">
        <f>+'28'!N229</f>
        <v>0</v>
      </c>
      <c r="V32" s="46">
        <f>+'28'!N232</f>
        <v>0</v>
      </c>
      <c r="W32" s="46">
        <f>+'28'!N230</f>
        <v>1300</v>
      </c>
      <c r="X32" s="46">
        <f t="shared" si="7"/>
        <v>2080</v>
      </c>
      <c r="Y32" s="46">
        <f>+'28'!N235</f>
        <v>2080</v>
      </c>
      <c r="Z32" s="47">
        <f t="shared" si="3"/>
        <v>0</v>
      </c>
      <c r="AA32" s="47" t="s">
        <v>1400</v>
      </c>
      <c r="AB32" s="47">
        <f t="shared" si="4"/>
        <v>3380</v>
      </c>
      <c r="AC32" s="59">
        <f t="shared" si="5"/>
        <v>3380</v>
      </c>
      <c r="AD32" s="2" t="s">
        <v>1405</v>
      </c>
    </row>
    <row r="33" spans="1:30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82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80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0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4">
        <v>38.9</v>
      </c>
      <c r="P33" s="83">
        <f t="shared" si="2"/>
        <v>0</v>
      </c>
      <c r="Q33" s="45">
        <v>29</v>
      </c>
      <c r="R33" s="46">
        <f>+'29'!N228</f>
        <v>430</v>
      </c>
      <c r="S33" s="46">
        <f>+'29'!N233</f>
        <v>0</v>
      </c>
      <c r="T33" s="46">
        <f>+'28'!N231</f>
        <v>0</v>
      </c>
      <c r="U33" s="68">
        <f>+'29'!N229</f>
        <v>0</v>
      </c>
      <c r="V33" s="46">
        <f>+'29'!N232</f>
        <v>0</v>
      </c>
      <c r="W33" s="46">
        <f>+'29'!N230</f>
        <v>0</v>
      </c>
      <c r="X33" s="46">
        <f t="shared" ref="X33" si="11">+R33-S33-T33-U33-V33-W33</f>
        <v>430</v>
      </c>
      <c r="Y33" s="46">
        <f>+'29'!N235</f>
        <v>430</v>
      </c>
      <c r="Z33" s="47">
        <f t="shared" ref="Z33" si="12">+Y33-X33</f>
        <v>0</v>
      </c>
      <c r="AA33" s="47" t="s">
        <v>1394</v>
      </c>
      <c r="AB33" s="47">
        <f t="shared" si="4"/>
        <v>430</v>
      </c>
      <c r="AC33" s="59">
        <f t="shared" si="5"/>
        <v>430</v>
      </c>
      <c r="AD33" s="2" t="s">
        <v>1405</v>
      </c>
    </row>
    <row r="34" spans="1:30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46">
        <f>+ยกมา!J34</f>
        <v>6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20</v>
      </c>
      <c r="G34" s="43">
        <f t="shared" si="0"/>
        <v>26</v>
      </c>
      <c r="H34" s="82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80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0"/>
        <v>8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18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2340</v>
      </c>
      <c r="N34" s="19"/>
      <c r="O34" s="94">
        <v>38.07</v>
      </c>
      <c r="P34" s="83">
        <f t="shared" si="2"/>
        <v>685.26</v>
      </c>
      <c r="Q34" s="45">
        <v>30</v>
      </c>
      <c r="R34" s="46">
        <f>+'30'!N228</f>
        <v>900</v>
      </c>
      <c r="S34" s="46">
        <f>+'30'!N233</f>
        <v>0</v>
      </c>
      <c r="T34" s="46">
        <f>+'30'!N231</f>
        <v>0</v>
      </c>
      <c r="U34" s="68">
        <f>+'30'!N229</f>
        <v>0</v>
      </c>
      <c r="V34" s="46">
        <f>+'30'!N232</f>
        <v>0</v>
      </c>
      <c r="W34" s="46">
        <f>+'30'!N230</f>
        <v>210</v>
      </c>
      <c r="X34" s="46">
        <f t="shared" si="7"/>
        <v>690</v>
      </c>
      <c r="Y34" s="46">
        <f>+'30'!N235</f>
        <v>690</v>
      </c>
      <c r="Z34" s="47">
        <f t="shared" si="3"/>
        <v>0</v>
      </c>
      <c r="AA34" s="47" t="s">
        <v>1395</v>
      </c>
      <c r="AB34" s="47">
        <f t="shared" si="4"/>
        <v>900</v>
      </c>
      <c r="AC34" s="59">
        <f t="shared" si="5"/>
        <v>900</v>
      </c>
      <c r="AD34" s="2" t="s">
        <v>1405</v>
      </c>
    </row>
    <row r="35" spans="1:30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82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80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0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4">
        <v>40.799999999999997</v>
      </c>
      <c r="P35" s="83">
        <f t="shared" si="2"/>
        <v>0</v>
      </c>
      <c r="Q35" s="45">
        <v>31</v>
      </c>
      <c r="R35" s="46">
        <f>+'31.'!N228</f>
        <v>1890</v>
      </c>
      <c r="S35" s="46">
        <f>+'31.'!N233</f>
        <v>50</v>
      </c>
      <c r="T35" s="46">
        <f>+'31'!N231</f>
        <v>0</v>
      </c>
      <c r="U35" s="68">
        <f>+'31'!N229</f>
        <v>0</v>
      </c>
      <c r="V35" s="46">
        <f>+'31.'!N232</f>
        <v>0</v>
      </c>
      <c r="W35" s="46">
        <f>+'31.'!N230</f>
        <v>480</v>
      </c>
      <c r="X35" s="46">
        <f t="shared" si="7"/>
        <v>1360</v>
      </c>
      <c r="Y35" s="46">
        <f>+'31.'!N235</f>
        <v>1360</v>
      </c>
      <c r="Z35" s="47">
        <f t="shared" si="3"/>
        <v>0</v>
      </c>
      <c r="AA35" s="47" t="s">
        <v>1396</v>
      </c>
      <c r="AB35" s="47">
        <f t="shared" si="4"/>
        <v>1840</v>
      </c>
      <c r="AC35" s="59">
        <f t="shared" si="5"/>
        <v>1840</v>
      </c>
    </row>
    <row r="36" spans="1:30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82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80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0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4"/>
      <c r="P36" s="83">
        <f t="shared" si="2"/>
        <v>0</v>
      </c>
      <c r="Q36" s="45"/>
      <c r="R36" s="48">
        <f t="shared" ref="R36:AB36" si="13">SUM(R5:R35)</f>
        <v>55229</v>
      </c>
      <c r="S36" s="48">
        <f t="shared" si="13"/>
        <v>4814</v>
      </c>
      <c r="T36" s="48">
        <f t="shared" si="13"/>
        <v>0</v>
      </c>
      <c r="U36" s="48">
        <f t="shared" si="13"/>
        <v>30</v>
      </c>
      <c r="V36" s="48">
        <f t="shared" si="13"/>
        <v>0</v>
      </c>
      <c r="W36" s="48">
        <f t="shared" si="13"/>
        <v>7205</v>
      </c>
      <c r="X36" s="48">
        <f t="shared" si="13"/>
        <v>43180</v>
      </c>
      <c r="Y36" s="48">
        <f t="shared" si="13"/>
        <v>43635</v>
      </c>
      <c r="Z36" s="48">
        <f t="shared" si="13"/>
        <v>455</v>
      </c>
      <c r="AA36" s="48">
        <f t="shared" si="13"/>
        <v>0</v>
      </c>
      <c r="AB36" s="48">
        <f t="shared" si="13"/>
        <v>50840</v>
      </c>
      <c r="AC36" s="5"/>
    </row>
    <row r="37" spans="1:30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82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80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0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4"/>
      <c r="P37" s="83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30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46">
        <f>+ยกมา!J38</f>
        <v>10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10</v>
      </c>
      <c r="G38" s="43">
        <f t="shared" si="0"/>
        <v>20</v>
      </c>
      <c r="H38" s="82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1</v>
      </c>
      <c r="I38" s="80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0"/>
        <v>9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10</v>
      </c>
      <c r="L38" s="20">
        <v>50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500</v>
      </c>
      <c r="N38" s="19"/>
      <c r="O38" s="94">
        <v>27.84</v>
      </c>
      <c r="P38" s="83">
        <f t="shared" si="2"/>
        <v>278.39999999999998</v>
      </c>
      <c r="Q38" s="5"/>
      <c r="R38" s="142" t="s">
        <v>1384</v>
      </c>
      <c r="S38" s="5" t="s">
        <v>1401</v>
      </c>
      <c r="T38" s="185" t="s">
        <v>1402</v>
      </c>
      <c r="U38" s="5"/>
      <c r="V38" s="5"/>
      <c r="W38" s="5"/>
      <c r="X38" s="5"/>
      <c r="Y38" s="5"/>
      <c r="Z38" s="5"/>
      <c r="AA38" s="5"/>
    </row>
    <row r="39" spans="1:30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46">
        <f>+ยกมา!J39</f>
        <v>1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20</v>
      </c>
      <c r="G39" s="43">
        <f t="shared" si="0"/>
        <v>21</v>
      </c>
      <c r="H39" s="82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80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0"/>
        <v>7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14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700</v>
      </c>
      <c r="N39" s="19"/>
      <c r="O39" s="94">
        <v>27.12</v>
      </c>
      <c r="P39" s="83">
        <f t="shared" si="2"/>
        <v>379.68</v>
      </c>
      <c r="Q39" s="5"/>
      <c r="R39" s="142"/>
      <c r="S39" s="5"/>
      <c r="T39" s="185" t="s">
        <v>1403</v>
      </c>
      <c r="U39" s="5"/>
      <c r="V39" s="5"/>
      <c r="W39" s="5"/>
      <c r="X39" s="5"/>
      <c r="Y39" s="5"/>
      <c r="Z39" s="5"/>
      <c r="AA39" s="5"/>
    </row>
    <row r="40" spans="1:30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0</v>
      </c>
      <c r="H40" s="82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80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0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0</v>
      </c>
      <c r="N40" s="19"/>
      <c r="O40" s="94">
        <v>15.42</v>
      </c>
      <c r="P40" s="83">
        <f t="shared" si="2"/>
        <v>0</v>
      </c>
      <c r="Q40" s="5"/>
      <c r="R40" s="5"/>
      <c r="S40" s="5"/>
      <c r="T40" s="185" t="s">
        <v>1404</v>
      </c>
      <c r="U40" s="5"/>
      <c r="V40" s="5"/>
      <c r="W40" s="186"/>
      <c r="X40" s="5"/>
      <c r="Y40" s="5"/>
      <c r="Z40" s="5"/>
      <c r="AA40" s="5"/>
    </row>
    <row r="41" spans="1:30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>+E41+F41</f>
        <v>0</v>
      </c>
      <c r="H41" s="82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80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0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25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4">
        <v>15.55</v>
      </c>
      <c r="P41" s="83">
        <f t="shared" si="2"/>
        <v>0</v>
      </c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30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82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80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0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4"/>
      <c r="P42" s="83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30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82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80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0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4"/>
      <c r="P43" s="83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30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82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80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0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35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4"/>
      <c r="P44" s="83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30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46">
        <f>+ยกมา!J45</f>
        <v>6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10</v>
      </c>
      <c r="G45" s="43">
        <f t="shared" si="0"/>
        <v>16</v>
      </c>
      <c r="H45" s="82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80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0"/>
        <v>7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9</v>
      </c>
      <c r="L45" s="20">
        <v>50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450</v>
      </c>
      <c r="N45" s="19"/>
      <c r="O45" s="94">
        <v>19.05</v>
      </c>
      <c r="P45" s="83">
        <f t="shared" si="2"/>
        <v>171.45000000000002</v>
      </c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30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10</v>
      </c>
      <c r="G46" s="43">
        <f>+E46+F46</f>
        <v>10</v>
      </c>
      <c r="H46" s="82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80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0"/>
        <v>8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100</v>
      </c>
      <c r="N46" s="19"/>
      <c r="O46" s="94">
        <v>19.21</v>
      </c>
      <c r="P46" s="83">
        <f t="shared" si="2"/>
        <v>38.42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30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20</v>
      </c>
      <c r="G47" s="43">
        <f>+E47+F47</f>
        <v>20</v>
      </c>
      <c r="H47" s="82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80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0"/>
        <v>11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9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450</v>
      </c>
      <c r="N47" s="19"/>
      <c r="O47" s="94">
        <v>18.88</v>
      </c>
      <c r="P47" s="83">
        <f t="shared" si="2"/>
        <v>169.92</v>
      </c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30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46">
        <f>+ยกมา!J48</f>
        <v>3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10</v>
      </c>
      <c r="G48" s="43">
        <f>+E48+F48</f>
        <v>13</v>
      </c>
      <c r="H48" s="82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80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0"/>
        <v>8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5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250</v>
      </c>
      <c r="N48" s="19"/>
      <c r="O48" s="94">
        <v>20.43</v>
      </c>
      <c r="P48" s="83">
        <f t="shared" si="2"/>
        <v>102.15</v>
      </c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46">
        <f>+ยกมา!J49</f>
        <v>6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10</v>
      </c>
      <c r="G49" s="43">
        <f t="shared" si="0"/>
        <v>16</v>
      </c>
      <c r="H49" s="82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80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0"/>
        <v>7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9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450</v>
      </c>
      <c r="N49" s="19"/>
      <c r="O49" s="94">
        <v>21.81</v>
      </c>
      <c r="P49" s="83">
        <f t="shared" si="2"/>
        <v>196.29</v>
      </c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46">
        <f>+ยกมา!J50</f>
        <v>5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15</v>
      </c>
      <c r="G50" s="43">
        <f t="shared" si="0"/>
        <v>20</v>
      </c>
      <c r="H50" s="82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80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0"/>
        <v>11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9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450</v>
      </c>
      <c r="N50" s="19"/>
      <c r="O50" s="94">
        <v>14.65</v>
      </c>
      <c r="P50" s="83">
        <f t="shared" si="2"/>
        <v>131.85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82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80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0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4">
        <v>18.36</v>
      </c>
      <c r="P51" s="83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46">
        <f>+ยกมา!J52</f>
        <v>5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25</v>
      </c>
      <c r="G52" s="43">
        <f t="shared" si="0"/>
        <v>30</v>
      </c>
      <c r="H52" s="82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80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0"/>
        <v>13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17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850</v>
      </c>
      <c r="N52" s="19"/>
      <c r="O52" s="94">
        <v>17.53</v>
      </c>
      <c r="P52" s="83">
        <f t="shared" si="2"/>
        <v>298.01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46">
        <f>+ยกมา!J53</f>
        <v>4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3">
        <f t="shared" si="0"/>
        <v>4</v>
      </c>
      <c r="H53" s="82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80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0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4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200</v>
      </c>
      <c r="N53" s="19"/>
      <c r="O53" s="94">
        <v>14.38</v>
      </c>
      <c r="P53" s="83">
        <f t="shared" si="2"/>
        <v>57.52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2</v>
      </c>
      <c r="G54" s="43">
        <f t="shared" si="0"/>
        <v>2</v>
      </c>
      <c r="H54" s="82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80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0"/>
        <v>1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1</v>
      </c>
      <c r="L54" s="20">
        <v>120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120</v>
      </c>
      <c r="N54" s="19"/>
      <c r="O54" s="94">
        <v>29.34</v>
      </c>
      <c r="P54" s="83">
        <f t="shared" si="2"/>
        <v>29.34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</v>
      </c>
      <c r="G55" s="43">
        <f t="shared" si="0"/>
        <v>2</v>
      </c>
      <c r="H55" s="82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2</v>
      </c>
      <c r="I55" s="80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0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4">
        <v>33.409999999999997</v>
      </c>
      <c r="P55" s="83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4</v>
      </c>
      <c r="G56" s="43">
        <f t="shared" si="0"/>
        <v>4</v>
      </c>
      <c r="H56" s="82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80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0"/>
        <v>2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2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240</v>
      </c>
      <c r="N56" s="19"/>
      <c r="O56" s="94">
        <v>31.46</v>
      </c>
      <c r="P56" s="83">
        <f t="shared" si="2"/>
        <v>62.92</v>
      </c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4</v>
      </c>
      <c r="G57" s="43">
        <f t="shared" si="0"/>
        <v>4</v>
      </c>
      <c r="H57" s="82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80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0"/>
        <v>1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3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360</v>
      </c>
      <c r="N57" s="19"/>
      <c r="O57" s="94">
        <v>34.56</v>
      </c>
      <c r="P57" s="83">
        <f t="shared" si="2"/>
        <v>103.68</v>
      </c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82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80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0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4">
        <v>32.96</v>
      </c>
      <c r="P58" s="83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82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80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0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4">
        <v>27.25</v>
      </c>
      <c r="P59" s="83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82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80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0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4">
        <v>24.82</v>
      </c>
      <c r="P60" s="83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4</v>
      </c>
      <c r="G61" s="43">
        <f t="shared" si="0"/>
        <v>4</v>
      </c>
      <c r="H61" s="82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80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0"/>
        <v>2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2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240</v>
      </c>
      <c r="N61" s="19"/>
      <c r="O61" s="94">
        <v>29.82</v>
      </c>
      <c r="P61" s="83">
        <f t="shared" si="2"/>
        <v>59.64</v>
      </c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4.75" customHeight="1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82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80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0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4">
        <v>27.72</v>
      </c>
      <c r="P62" s="83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46">
        <f>+ยกมา!J63</f>
        <v>4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10</v>
      </c>
      <c r="G63" s="43">
        <f t="shared" si="0"/>
        <v>14</v>
      </c>
      <c r="H63" s="82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80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0"/>
        <v>2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12</v>
      </c>
      <c r="L63" s="20">
        <v>50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600</v>
      </c>
      <c r="N63" s="19"/>
      <c r="O63" s="94">
        <v>23.69</v>
      </c>
      <c r="P63" s="83">
        <f t="shared" si="2"/>
        <v>284.28000000000003</v>
      </c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46">
        <f>+ยกมา!J64</f>
        <v>5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5</v>
      </c>
      <c r="G64" s="43">
        <f t="shared" si="0"/>
        <v>10</v>
      </c>
      <c r="H64" s="82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80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0"/>
        <v>7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3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150</v>
      </c>
      <c r="N64" s="19"/>
      <c r="O64" s="94">
        <v>22.49</v>
      </c>
      <c r="P64" s="83">
        <f t="shared" si="2"/>
        <v>67.47</v>
      </c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46">
        <f>+ยกมา!J65</f>
        <v>4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9</v>
      </c>
      <c r="G65" s="43">
        <f t="shared" si="0"/>
        <v>13</v>
      </c>
      <c r="H65" s="82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80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0"/>
        <v>5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8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400</v>
      </c>
      <c r="N65" s="19"/>
      <c r="O65" s="94">
        <v>23.12</v>
      </c>
      <c r="P65" s="83">
        <f t="shared" si="2"/>
        <v>184.96</v>
      </c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82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80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0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70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6"/>
      <c r="P66" s="83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82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80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0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80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6"/>
      <c r="P67" s="83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82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80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0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150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4">
        <v>67.790000000000006</v>
      </c>
      <c r="P68" s="83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82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80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0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4">
        <v>68.37</v>
      </c>
      <c r="P69" s="83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82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80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4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4">
        <v>67.17</v>
      </c>
      <c r="P70" s="83">
        <f t="shared" ref="P70:P133" si="15">+K70*O70</f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82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80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4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4"/>
      <c r="P71" s="83">
        <f t="shared" si="15"/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82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80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4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120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4"/>
      <c r="P72" s="83">
        <f t="shared" si="15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46">
        <f>+ยกมา!J73</f>
        <v>5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15</v>
      </c>
      <c r="G73" s="43">
        <f t="shared" si="0"/>
        <v>20</v>
      </c>
      <c r="H73" s="82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5</v>
      </c>
      <c r="I73" s="80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4"/>
        <v>6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9</v>
      </c>
      <c r="L73" s="20">
        <v>50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450</v>
      </c>
      <c r="N73" s="19"/>
      <c r="O73" s="94">
        <v>17.09</v>
      </c>
      <c r="P73" s="83">
        <f t="shared" si="15"/>
        <v>153.81</v>
      </c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0"/>
        <v>0</v>
      </c>
      <c r="H74" s="82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80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4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120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94"/>
      <c r="P74" s="83">
        <f t="shared" si="15"/>
        <v>0</v>
      </c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46">
        <f>+ยกมา!J75</f>
        <v>1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50</v>
      </c>
      <c r="G75" s="43">
        <f t="shared" si="0"/>
        <v>51</v>
      </c>
      <c r="H75" s="82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1</v>
      </c>
      <c r="I75" s="80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4"/>
        <v>11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39</v>
      </c>
      <c r="L75" s="20">
        <v>50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1950</v>
      </c>
      <c r="N75" s="19"/>
      <c r="O75" s="94">
        <v>17.329999999999998</v>
      </c>
      <c r="P75" s="83">
        <f t="shared" si="15"/>
        <v>675.86999999999989</v>
      </c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82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80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4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45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4"/>
      <c r="P76" s="83">
        <f t="shared" si="15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82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80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4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35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4"/>
      <c r="P77" s="83">
        <f t="shared" si="15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46">
        <f>+ยกมา!J78</f>
        <v>1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6</v>
      </c>
      <c r="G78" s="43">
        <f t="shared" si="0"/>
        <v>7</v>
      </c>
      <c r="H78" s="82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80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4"/>
        <v>5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2</v>
      </c>
      <c r="L78" s="20">
        <v>55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110</v>
      </c>
      <c r="N78" s="19"/>
      <c r="O78" s="94">
        <v>14.35</v>
      </c>
      <c r="P78" s="83">
        <f t="shared" si="15"/>
        <v>28.7</v>
      </c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46">
        <f>+ยกมา!J79</f>
        <v>2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8</v>
      </c>
      <c r="G79" s="43">
        <f t="shared" si="0"/>
        <v>10</v>
      </c>
      <c r="H79" s="82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2</v>
      </c>
      <c r="I79" s="80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4"/>
        <v>5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3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165</v>
      </c>
      <c r="N79" s="19"/>
      <c r="O79" s="94">
        <v>11.58</v>
      </c>
      <c r="P79" s="83">
        <f t="shared" si="15"/>
        <v>34.74</v>
      </c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82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80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4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50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4">
        <v>18.14</v>
      </c>
      <c r="P80" s="83">
        <f t="shared" si="15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82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80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4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4">
        <v>12.94</v>
      </c>
      <c r="P81" s="83">
        <f t="shared" si="15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82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80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4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35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4"/>
      <c r="P82" s="83">
        <f t="shared" si="15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ref="G83:G150" si="16">+E83+F83</f>
        <v>0</v>
      </c>
      <c r="H83" s="82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80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4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45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4"/>
      <c r="P83" s="83">
        <f t="shared" si="15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16"/>
        <v>0</v>
      </c>
      <c r="H84" s="82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80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4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45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4"/>
      <c r="P84" s="83">
        <f t="shared" si="15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46">
        <f>+ยกมา!J85</f>
        <v>2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5</v>
      </c>
      <c r="G85" s="43">
        <f t="shared" si="16"/>
        <v>7</v>
      </c>
      <c r="H85" s="82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1</v>
      </c>
      <c r="I85" s="80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4"/>
        <v>4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2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90</v>
      </c>
      <c r="N85" s="19"/>
      <c r="O85" s="94"/>
      <c r="P85" s="83">
        <f t="shared" si="15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si="16"/>
        <v>0</v>
      </c>
      <c r="H86" s="82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80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4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94"/>
      <c r="P86" s="83">
        <f t="shared" si="15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>+E87+F87</f>
        <v>0</v>
      </c>
      <c r="H87" s="82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80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4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/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4"/>
      <c r="P87" s="83">
        <f t="shared" si="15"/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6"/>
        <v>0</v>
      </c>
      <c r="H88" s="82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80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4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120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4"/>
      <c r="P88" s="83">
        <f t="shared" si="15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6"/>
        <v>0</v>
      </c>
      <c r="H89" s="82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80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4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45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94"/>
      <c r="P89" s="83">
        <f t="shared" si="15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6"/>
        <v>0</v>
      </c>
      <c r="H90" s="82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80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4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94"/>
      <c r="P90" s="83">
        <f t="shared" si="15"/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6"/>
        <v>0</v>
      </c>
      <c r="H91" s="82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80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4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35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4">
        <v>15.4</v>
      </c>
      <c r="P91" s="83">
        <f t="shared" si="15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6"/>
        <v>0</v>
      </c>
      <c r="H92" s="82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80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4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35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4">
        <v>10.98</v>
      </c>
      <c r="P92" s="83">
        <f t="shared" si="15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6"/>
        <v>0</v>
      </c>
      <c r="H93" s="82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80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4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4"/>
      <c r="P93" s="83">
        <f t="shared" si="15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6"/>
        <v>0</v>
      </c>
      <c r="H94" s="82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80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4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100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4"/>
      <c r="P94" s="83">
        <f t="shared" si="15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6"/>
        <v>0</v>
      </c>
      <c r="H95" s="82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80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4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250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4"/>
      <c r="P95" s="83">
        <f t="shared" si="15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6"/>
        <v>0</v>
      </c>
      <c r="H96" s="82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80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4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120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4"/>
      <c r="P96" s="83">
        <f t="shared" si="15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6"/>
        <v>0</v>
      </c>
      <c r="H97" s="82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80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4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250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4"/>
      <c r="P97" s="83">
        <f t="shared" si="15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46">
        <f>+ยกมา!J98</f>
        <v>24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80</v>
      </c>
      <c r="G98" s="43">
        <f>+E98+F98</f>
        <v>104</v>
      </c>
      <c r="H98" s="82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80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4"/>
        <v>47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57</v>
      </c>
      <c r="L98" s="20">
        <v>100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5700</v>
      </c>
      <c r="N98" s="19"/>
      <c r="O98" s="94"/>
      <c r="P98" s="83">
        <f t="shared" si="15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46">
        <f>+ยกมา!J99</f>
        <v>9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10</v>
      </c>
      <c r="G99" s="43">
        <f t="shared" si="16"/>
        <v>19</v>
      </c>
      <c r="H99" s="82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80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4"/>
        <v>10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9</v>
      </c>
      <c r="L99" s="20">
        <v>55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495</v>
      </c>
      <c r="N99" s="19"/>
      <c r="O99" s="94"/>
      <c r="P99" s="83">
        <f t="shared" si="15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6"/>
        <v>0</v>
      </c>
      <c r="H100" s="82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80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4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200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94">
        <v>185</v>
      </c>
      <c r="P100" s="83">
        <f t="shared" si="15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46">
        <f>+ยกมา!J101</f>
        <v>6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10</v>
      </c>
      <c r="G101" s="43">
        <f t="shared" si="16"/>
        <v>16</v>
      </c>
      <c r="H101" s="82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80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4"/>
        <v>14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2</v>
      </c>
      <c r="L101" s="20">
        <v>60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120</v>
      </c>
      <c r="N101" s="19"/>
      <c r="O101" s="94"/>
      <c r="P101" s="83">
        <f t="shared" si="15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46">
        <f>+ยกมา!J102</f>
        <v>9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15</v>
      </c>
      <c r="G102" s="43">
        <f t="shared" si="16"/>
        <v>24</v>
      </c>
      <c r="H102" s="82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80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4"/>
        <v>10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14</v>
      </c>
      <c r="L102" s="20">
        <v>100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1400</v>
      </c>
      <c r="N102" s="19"/>
      <c r="O102" s="94">
        <v>13.03</v>
      </c>
      <c r="P102" s="83">
        <f t="shared" si="15"/>
        <v>182.42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10</v>
      </c>
      <c r="G103" s="43">
        <f t="shared" si="16"/>
        <v>10</v>
      </c>
      <c r="H103" s="82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80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4"/>
        <v>8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2</v>
      </c>
      <c r="L103" s="20">
        <v>55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110</v>
      </c>
      <c r="N103" s="19"/>
      <c r="O103" s="94">
        <v>11.91</v>
      </c>
      <c r="P103" s="83">
        <f t="shared" si="15"/>
        <v>23.82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6"/>
        <v>0</v>
      </c>
      <c r="H104" s="82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80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4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40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4">
        <v>30</v>
      </c>
      <c r="P104" s="83">
        <f t="shared" si="15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6"/>
        <v>0</v>
      </c>
      <c r="H105" s="82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80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4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40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4">
        <v>30</v>
      </c>
      <c r="P105" s="83">
        <f t="shared" si="15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6"/>
        <v>0</v>
      </c>
      <c r="H106" s="82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80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4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40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4">
        <v>30</v>
      </c>
      <c r="P106" s="83">
        <f t="shared" si="15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6"/>
        <v>0</v>
      </c>
      <c r="H107" s="82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80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4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40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4">
        <v>30</v>
      </c>
      <c r="P107" s="83">
        <f t="shared" si="15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6"/>
        <v>0</v>
      </c>
      <c r="H108" s="82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80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4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55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6"/>
      <c r="P108" s="83">
        <f t="shared" si="15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6"/>
        <v>0</v>
      </c>
      <c r="H109" s="82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80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4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60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6"/>
      <c r="P109" s="83">
        <f t="shared" si="15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46">
        <f>+ยกมา!J110</f>
        <v>21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6"/>
        <v>21</v>
      </c>
      <c r="H110" s="82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80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4"/>
        <v>3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18</v>
      </c>
      <c r="L110" s="20">
        <v>50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900</v>
      </c>
      <c r="N110" s="19"/>
      <c r="O110" s="94">
        <v>33</v>
      </c>
      <c r="P110" s="83">
        <f t="shared" si="15"/>
        <v>594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6"/>
        <v>0</v>
      </c>
      <c r="H111" s="82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80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4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100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4">
        <v>68</v>
      </c>
      <c r="P111" s="83">
        <f t="shared" si="15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6"/>
        <v>0</v>
      </c>
      <c r="H112" s="82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80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4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39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94"/>
      <c r="P112" s="83">
        <f t="shared" si="15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6"/>
        <v>0</v>
      </c>
      <c r="H113" s="82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80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4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35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4"/>
      <c r="P113" s="83">
        <f t="shared" si="15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6"/>
        <v>0</v>
      </c>
      <c r="H114" s="82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80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4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25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4"/>
      <c r="P114" s="83">
        <f t="shared" si="15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6"/>
        <v>0</v>
      </c>
      <c r="H115" s="82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80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4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40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94">
        <v>11.12</v>
      </c>
      <c r="P115" s="83">
        <f t="shared" si="15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20</v>
      </c>
      <c r="G116" s="43">
        <f t="shared" si="16"/>
        <v>20</v>
      </c>
      <c r="H116" s="82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2</v>
      </c>
      <c r="I116" s="80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4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18</v>
      </c>
      <c r="L116" s="20">
        <v>50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900</v>
      </c>
      <c r="N116" s="19"/>
      <c r="O116" s="94">
        <v>9.91</v>
      </c>
      <c r="P116" s="83">
        <f t="shared" si="15"/>
        <v>178.38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6"/>
        <v>0</v>
      </c>
      <c r="H117" s="82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80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4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60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4"/>
      <c r="P117" s="83">
        <f t="shared" si="15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46">
        <f>+ยกมา!J118</f>
        <v>5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55</v>
      </c>
      <c r="G118" s="43">
        <f t="shared" si="16"/>
        <v>60</v>
      </c>
      <c r="H118" s="82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3</v>
      </c>
      <c r="I118" s="80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1</v>
      </c>
      <c r="J118" s="43">
        <f t="shared" si="14"/>
        <v>17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39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1950</v>
      </c>
      <c r="N118" s="19"/>
      <c r="O118" s="94">
        <v>21.75</v>
      </c>
      <c r="P118" s="83">
        <f t="shared" si="15"/>
        <v>848.25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6"/>
        <v>0</v>
      </c>
      <c r="H119" s="82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80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4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50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4">
        <v>22.91</v>
      </c>
      <c r="P119" s="83">
        <f t="shared" si="15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25</v>
      </c>
      <c r="G120" s="43">
        <f t="shared" si="16"/>
        <v>25</v>
      </c>
      <c r="H120" s="82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80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4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25</v>
      </c>
      <c r="L120" s="20">
        <v>35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795</v>
      </c>
      <c r="N120" s="19"/>
      <c r="O120" s="94"/>
      <c r="P120" s="83">
        <f t="shared" si="15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6"/>
        <v>0</v>
      </c>
      <c r="H121" s="82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80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4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10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4"/>
      <c r="P121" s="83">
        <f t="shared" si="15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6"/>
        <v>0</v>
      </c>
      <c r="H122" s="82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80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4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10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4"/>
      <c r="P122" s="83">
        <f t="shared" si="15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6"/>
        <v>0</v>
      </c>
      <c r="H123" s="82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80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4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10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4">
        <v>2.17</v>
      </c>
      <c r="P123" s="83">
        <f t="shared" si="15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6"/>
        <v>0</v>
      </c>
      <c r="H124" s="82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80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4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10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94">
        <v>2.35</v>
      </c>
      <c r="P124" s="83">
        <f t="shared" si="15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>+E125+F125</f>
        <v>0</v>
      </c>
      <c r="H125" s="82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80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4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10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4">
        <v>2.12</v>
      </c>
      <c r="P125" s="83">
        <f t="shared" si="15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6"/>
        <v>0</v>
      </c>
      <c r="H126" s="82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80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4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4">
        <v>2.17</v>
      </c>
      <c r="P126" s="83">
        <f t="shared" si="15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6"/>
        <v>0</v>
      </c>
      <c r="H127" s="82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80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4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10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4">
        <v>2.17</v>
      </c>
      <c r="P127" s="83">
        <f t="shared" si="15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6"/>
        <v>0</v>
      </c>
      <c r="H128" s="82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80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4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10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4"/>
      <c r="P128" s="83">
        <f t="shared" si="15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6"/>
        <v>0</v>
      </c>
      <c r="H129" s="82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80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4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40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4"/>
      <c r="P129" s="83">
        <f t="shared" si="15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25</v>
      </c>
      <c r="G130" s="43">
        <f t="shared" si="16"/>
        <v>25</v>
      </c>
      <c r="H130" s="82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80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4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25</v>
      </c>
      <c r="L130" s="20">
        <v>50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859</v>
      </c>
      <c r="N130" s="19"/>
      <c r="O130" s="94">
        <v>10.48</v>
      </c>
      <c r="P130" s="83">
        <f t="shared" si="15"/>
        <v>262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6"/>
        <v>0</v>
      </c>
      <c r="H131" s="82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80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4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55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4">
        <v>15.28</v>
      </c>
      <c r="P131" s="83">
        <f t="shared" si="15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6"/>
        <v>0</v>
      </c>
      <c r="H132" s="82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80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4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55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4"/>
      <c r="P132" s="83">
        <f t="shared" si="15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6"/>
        <v>0</v>
      </c>
      <c r="H133" s="82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80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4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55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4">
        <v>10.55</v>
      </c>
      <c r="P133" s="83">
        <f t="shared" si="15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6"/>
        <v>0</v>
      </c>
      <c r="H134" s="82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80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8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30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94">
        <v>18.5</v>
      </c>
      <c r="P134" s="83">
        <f t="shared" ref="P134:P197" si="18">+K134*O134</f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15</v>
      </c>
      <c r="G135" s="43">
        <f t="shared" si="16"/>
        <v>15</v>
      </c>
      <c r="H135" s="82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80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13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2</v>
      </c>
      <c r="L135" s="20">
        <v>25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50</v>
      </c>
      <c r="N135" s="19"/>
      <c r="O135" s="94">
        <v>16.16</v>
      </c>
      <c r="P135" s="83">
        <f t="shared" si="18"/>
        <v>32.32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15</v>
      </c>
      <c r="G136" s="43">
        <f t="shared" si="16"/>
        <v>15</v>
      </c>
      <c r="H136" s="82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80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14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1</v>
      </c>
      <c r="L136" s="20">
        <v>25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25</v>
      </c>
      <c r="N136" s="19"/>
      <c r="O136" s="94">
        <v>18.63</v>
      </c>
      <c r="P136" s="83">
        <f t="shared" si="18"/>
        <v>18.63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6"/>
        <v>0</v>
      </c>
      <c r="H137" s="82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80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55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94">
        <v>11.39</v>
      </c>
      <c r="P137" s="83">
        <f t="shared" si="18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>+E138+F138</f>
        <v>0</v>
      </c>
      <c r="H138" s="82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80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4">
        <v>15.6</v>
      </c>
      <c r="P138" s="83">
        <f t="shared" si="18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>+E139+F139</f>
        <v>0</v>
      </c>
      <c r="H139" s="82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80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65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4"/>
      <c r="P139" s="83">
        <f t="shared" si="18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6"/>
        <v>0</v>
      </c>
      <c r="H140" s="82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80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50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4"/>
      <c r="P140" s="83">
        <f t="shared" si="18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6"/>
        <v>0</v>
      </c>
      <c r="H141" s="82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80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50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4"/>
      <c r="P141" s="83">
        <f t="shared" si="18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6"/>
        <v>0</v>
      </c>
      <c r="H142" s="82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80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60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4"/>
      <c r="P142" s="83">
        <f t="shared" si="18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6"/>
        <v>0</v>
      </c>
      <c r="H143" s="82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80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60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4"/>
      <c r="P143" s="83">
        <f t="shared" si="18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26</v>
      </c>
      <c r="G144" s="43">
        <f t="shared" si="16"/>
        <v>26</v>
      </c>
      <c r="H144" s="82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80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26</v>
      </c>
      <c r="L144" s="20">
        <v>40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1040</v>
      </c>
      <c r="N144" s="19"/>
      <c r="O144" s="94"/>
      <c r="P144" s="83">
        <f t="shared" si="18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6"/>
        <v>0</v>
      </c>
      <c r="H145" s="82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80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45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4">
        <v>12.95</v>
      </c>
      <c r="P145" s="83">
        <f t="shared" si="18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6"/>
        <v>0</v>
      </c>
      <c r="H146" s="82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80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45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4">
        <v>10.61</v>
      </c>
      <c r="P146" s="83">
        <f t="shared" si="18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6"/>
        <v>0</v>
      </c>
      <c r="H147" s="82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80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45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4">
        <v>11.97</v>
      </c>
      <c r="P147" s="83">
        <f t="shared" si="18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4" customHeight="1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6"/>
        <v>0</v>
      </c>
      <c r="H148" s="82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80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4">
        <v>12.21</v>
      </c>
      <c r="P148" s="83">
        <f t="shared" si="18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6"/>
        <v>0</v>
      </c>
      <c r="H149" s="82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80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45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4">
        <v>14.27</v>
      </c>
      <c r="P149" s="83">
        <f t="shared" si="18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65">
      <c r="A150" s="10">
        <v>146</v>
      </c>
      <c r="B150" s="10"/>
      <c r="C150" s="19" t="s">
        <v>1070</v>
      </c>
      <c r="D150" s="10" t="s">
        <v>568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16"/>
        <v>0</v>
      </c>
      <c r="H150" s="82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80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45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4">
        <v>14.95</v>
      </c>
      <c r="P150" s="83">
        <f t="shared" si="18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4.75" customHeight="1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ref="G151:G216" si="19">+E151+F151</f>
        <v>0</v>
      </c>
      <c r="H151" s="82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80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35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4"/>
      <c r="P151" s="83">
        <f t="shared" si="18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4.75" customHeight="1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20</v>
      </c>
      <c r="G152" s="43">
        <f t="shared" si="19"/>
        <v>20</v>
      </c>
      <c r="H152" s="82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6</v>
      </c>
      <c r="I152" s="80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14</v>
      </c>
      <c r="L152" s="20">
        <v>25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350</v>
      </c>
      <c r="N152" s="19"/>
      <c r="O152" s="94"/>
      <c r="P152" s="83">
        <f t="shared" si="18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4.75" customHeight="1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9"/>
        <v>0</v>
      </c>
      <c r="H153" s="82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80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100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6"/>
      <c r="P153" s="83">
        <f t="shared" si="18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4.75" customHeight="1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46">
        <f>+ยกมา!J154</f>
        <v>8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7</v>
      </c>
      <c r="G154" s="43">
        <f t="shared" si="19"/>
        <v>15</v>
      </c>
      <c r="H154" s="82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80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10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5</v>
      </c>
      <c r="L154" s="20">
        <v>50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250</v>
      </c>
      <c r="N154" s="19"/>
      <c r="O154" s="94">
        <v>29.96</v>
      </c>
      <c r="P154" s="83">
        <f t="shared" si="18"/>
        <v>149.80000000000001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4.75" customHeight="1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9"/>
        <v>0</v>
      </c>
      <c r="H155" s="82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80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40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6"/>
      <c r="P155" s="83">
        <f t="shared" si="18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46">
        <f>+ยกมา!J156</f>
        <v>13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9"/>
        <v>13</v>
      </c>
      <c r="H156" s="82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80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13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715</v>
      </c>
      <c r="N156" s="19"/>
      <c r="O156" s="94"/>
      <c r="P156" s="83">
        <f t="shared" si="18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9"/>
        <v>0</v>
      </c>
      <c r="H157" s="82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80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55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4"/>
      <c r="P157" s="83">
        <f t="shared" si="18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9"/>
        <v>0</v>
      </c>
      <c r="H158" s="82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80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10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4"/>
      <c r="P158" s="83">
        <f t="shared" si="18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46">
        <f>+ยกมา!J159</f>
        <v>12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9"/>
        <v>12</v>
      </c>
      <c r="H159" s="82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80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6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6</v>
      </c>
      <c r="L159" s="20">
        <v>35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210</v>
      </c>
      <c r="N159" s="19"/>
      <c r="O159" s="94"/>
      <c r="P159" s="83">
        <f t="shared" si="18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9"/>
        <v>0</v>
      </c>
      <c r="H160" s="82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80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4">
        <v>28.14</v>
      </c>
      <c r="P160" s="83">
        <f t="shared" si="18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9"/>
        <v>0</v>
      </c>
      <c r="H161" s="82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80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40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4"/>
      <c r="P161" s="83">
        <f t="shared" si="18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46">
        <f>+ยกมา!J162</f>
        <v>2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9"/>
        <v>2</v>
      </c>
      <c r="H162" s="82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80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2</v>
      </c>
      <c r="L162" s="20">
        <v>65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130</v>
      </c>
      <c r="N162" s="19"/>
      <c r="O162" s="96"/>
      <c r="P162" s="83">
        <f t="shared" si="18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9"/>
        <v>0</v>
      </c>
      <c r="H163" s="82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80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50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4">
        <v>24.99</v>
      </c>
      <c r="P163" s="83">
        <f t="shared" si="18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46">
        <f>+ยกมา!J164</f>
        <v>18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9"/>
        <v>18</v>
      </c>
      <c r="H164" s="82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80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2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16</v>
      </c>
      <c r="L164" s="20">
        <v>80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1280</v>
      </c>
      <c r="N164" s="19"/>
      <c r="O164" s="96"/>
      <c r="P164" s="83">
        <f t="shared" si="18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9"/>
        <v>0</v>
      </c>
      <c r="H165" s="82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80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35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4">
        <v>40.28</v>
      </c>
      <c r="P165" s="83">
        <f t="shared" si="18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9"/>
        <v>0</v>
      </c>
      <c r="H166" s="82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80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35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6"/>
      <c r="P166" s="83">
        <f t="shared" si="18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46">
        <f>+ยกมา!J167</f>
        <v>10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30</v>
      </c>
      <c r="G167" s="43">
        <f t="shared" si="19"/>
        <v>40</v>
      </c>
      <c r="H167" s="82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80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11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29</v>
      </c>
      <c r="L167" s="20">
        <v>60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1740</v>
      </c>
      <c r="N167" s="19"/>
      <c r="O167" s="94">
        <v>38</v>
      </c>
      <c r="P167" s="83">
        <f t="shared" si="18"/>
        <v>1102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46">
        <f>+ยกมา!J168</f>
        <v>14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55</v>
      </c>
      <c r="G168" s="43">
        <f t="shared" si="19"/>
        <v>69</v>
      </c>
      <c r="H168" s="82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1</v>
      </c>
      <c r="I168" s="80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25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43</v>
      </c>
      <c r="L168" s="20">
        <v>120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5160</v>
      </c>
      <c r="N168" s="19"/>
      <c r="O168" s="94">
        <v>73</v>
      </c>
      <c r="P168" s="83">
        <f t="shared" si="18"/>
        <v>3139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9"/>
        <v>0</v>
      </c>
      <c r="H169" s="82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80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60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4">
        <v>38</v>
      </c>
      <c r="P169" s="83">
        <f t="shared" si="18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9"/>
        <v>0</v>
      </c>
      <c r="H170" s="82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80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120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4">
        <v>73</v>
      </c>
      <c r="P170" s="83">
        <f t="shared" si="18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9"/>
        <v>0</v>
      </c>
      <c r="H171" s="82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80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50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4">
        <v>23.74</v>
      </c>
      <c r="P171" s="83">
        <f t="shared" si="18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9"/>
        <v>0</v>
      </c>
      <c r="H172" s="82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80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150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4">
        <v>64.38</v>
      </c>
      <c r="P172" s="83">
        <f t="shared" si="18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9"/>
        <v>0</v>
      </c>
      <c r="H173" s="82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80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135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6"/>
      <c r="P173" s="83">
        <f t="shared" si="18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9"/>
        <v>0</v>
      </c>
      <c r="H174" s="82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80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100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6"/>
      <c r="P174" s="83">
        <f t="shared" si="18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9"/>
        <v>0</v>
      </c>
      <c r="H175" s="82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80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90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6"/>
      <c r="P175" s="83">
        <f t="shared" si="18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>+E176+F176</f>
        <v>0</v>
      </c>
      <c r="H176" s="82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80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90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96"/>
      <c r="P176" s="83">
        <f t="shared" si="18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>+E177+F177</f>
        <v>0</v>
      </c>
      <c r="H177" s="82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80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90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6"/>
      <c r="P177" s="83">
        <f t="shared" si="18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9"/>
        <v>0</v>
      </c>
      <c r="H178" s="82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80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90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6"/>
      <c r="P178" s="83">
        <f t="shared" si="18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46">
        <f>+ยกมา!J179</f>
        <v>151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1</v>
      </c>
      <c r="G179" s="43">
        <f t="shared" si="19"/>
        <v>152</v>
      </c>
      <c r="H179" s="82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80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123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29</v>
      </c>
      <c r="L179" s="20">
        <v>55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1595</v>
      </c>
      <c r="N179" s="19"/>
      <c r="O179" s="96"/>
      <c r="P179" s="83">
        <f t="shared" si="18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9"/>
        <v>0</v>
      </c>
      <c r="H180" s="82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80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85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6"/>
      <c r="P180" s="83">
        <f t="shared" si="18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9"/>
        <v>0</v>
      </c>
      <c r="H181" s="82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80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4">
        <v>33</v>
      </c>
      <c r="P181" s="83">
        <f t="shared" si="18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9"/>
        <v>0</v>
      </c>
      <c r="H182" s="82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80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120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4">
        <v>83</v>
      </c>
      <c r="P182" s="83">
        <f t="shared" si="18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9"/>
        <v>0</v>
      </c>
      <c r="H183" s="82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80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25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4">
        <v>15</v>
      </c>
      <c r="P183" s="83">
        <f t="shared" si="18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9"/>
        <v>0</v>
      </c>
      <c r="H184" s="82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80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25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4">
        <v>15</v>
      </c>
      <c r="P184" s="83">
        <f t="shared" si="18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9"/>
        <v>0</v>
      </c>
      <c r="H185" s="82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80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25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4">
        <v>15</v>
      </c>
      <c r="P185" s="83">
        <f t="shared" si="18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9"/>
        <v>0</v>
      </c>
      <c r="H186" s="82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80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25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4">
        <v>15</v>
      </c>
      <c r="P186" s="83">
        <f t="shared" si="18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9"/>
        <v>0</v>
      </c>
      <c r="H187" s="82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80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25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4">
        <v>15</v>
      </c>
      <c r="P187" s="83">
        <f t="shared" si="18"/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9"/>
        <v>0</v>
      </c>
      <c r="H188" s="82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80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10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6"/>
      <c r="P188" s="83">
        <f t="shared" si="18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9"/>
        <v>0</v>
      </c>
      <c r="H189" s="82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80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6"/>
      <c r="P189" s="83">
        <f t="shared" si="18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9"/>
        <v>0</v>
      </c>
      <c r="H190" s="82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80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10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6"/>
      <c r="P190" s="83">
        <f t="shared" si="18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>+E191+F191</f>
        <v>0</v>
      </c>
      <c r="H191" s="82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80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>E191+F191-H191-K191-I191</f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20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6"/>
      <c r="P191" s="83">
        <f t="shared" si="18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65">
      <c r="A192" s="10">
        <v>188</v>
      </c>
      <c r="B192" s="10"/>
      <c r="C192" s="19" t="s">
        <v>284</v>
      </c>
      <c r="D192" s="10" t="s">
        <v>443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9"/>
        <v>0</v>
      </c>
      <c r="H192" s="82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80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800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6"/>
      <c r="P192" s="83">
        <f t="shared" si="18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9"/>
        <v>0</v>
      </c>
      <c r="H193" s="82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80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150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6"/>
      <c r="P193" s="83">
        <f t="shared" si="18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9"/>
        <v>0</v>
      </c>
      <c r="H194" s="82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80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200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6"/>
      <c r="P194" s="83">
        <f t="shared" si="18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9"/>
        <v>0</v>
      </c>
      <c r="H195" s="82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80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6"/>
      <c r="P195" s="83">
        <f t="shared" si="18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9"/>
        <v>0</v>
      </c>
      <c r="H196" s="82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80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6"/>
      <c r="P196" s="83">
        <f t="shared" si="18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9"/>
        <v>0</v>
      </c>
      <c r="H197" s="82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80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6"/>
      <c r="P197" s="83">
        <f t="shared" si="18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9"/>
        <v>0</v>
      </c>
      <c r="H198" s="82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80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17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45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4"/>
      <c r="P198" s="83">
        <f t="shared" ref="P198:P224" si="20">+K198*O198</f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9"/>
        <v>0</v>
      </c>
      <c r="H199" s="82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80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ref="J199:J222" si="21">E199+F199-H199-K199-I199</f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4"/>
      <c r="P199" s="83">
        <f t="shared" si="2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9"/>
        <v>0</v>
      </c>
      <c r="H200" s="82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80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1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4"/>
      <c r="P200" s="83">
        <f t="shared" si="2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9"/>
        <v>0</v>
      </c>
      <c r="H201" s="82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80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1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50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6"/>
      <c r="P201" s="83">
        <f t="shared" si="2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9"/>
        <v>0</v>
      </c>
      <c r="H202" s="82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80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1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60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6"/>
      <c r="P202" s="83">
        <f t="shared" si="2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9"/>
        <v>0</v>
      </c>
      <c r="H203" s="82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80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1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250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6"/>
      <c r="P203" s="83">
        <f t="shared" si="2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9"/>
        <v>0</v>
      </c>
      <c r="H204" s="82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80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1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100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6"/>
      <c r="P204" s="83">
        <f t="shared" si="2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9"/>
        <v>0</v>
      </c>
      <c r="H205" s="82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80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1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350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6"/>
      <c r="P205" s="83">
        <f t="shared" si="20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9"/>
        <v>0</v>
      </c>
      <c r="H206" s="82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80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1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60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6"/>
      <c r="P206" s="83">
        <f t="shared" si="2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9"/>
        <v>0</v>
      </c>
      <c r="H207" s="82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80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1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6"/>
      <c r="P207" s="83">
        <f t="shared" si="20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9"/>
        <v>0</v>
      </c>
      <c r="H208" s="82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80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1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100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6"/>
      <c r="P208" s="83">
        <f t="shared" si="2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9"/>
        <v>0</v>
      </c>
      <c r="H209" s="82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80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1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6"/>
      <c r="P209" s="83">
        <f t="shared" si="2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9"/>
        <v>0</v>
      </c>
      <c r="H210" s="82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80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1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60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6"/>
      <c r="P210" s="83">
        <f t="shared" si="2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9"/>
        <v>0</v>
      </c>
      <c r="H211" s="82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80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1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150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6"/>
      <c r="P211" s="83">
        <f t="shared" si="2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9"/>
        <v>0</v>
      </c>
      <c r="H212" s="82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80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1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150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6"/>
      <c r="P212" s="83">
        <f t="shared" si="2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9"/>
        <v>0</v>
      </c>
      <c r="H213" s="82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80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1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200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6"/>
      <c r="P213" s="83">
        <f t="shared" si="2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65">
      <c r="A214" s="10">
        <v>210</v>
      </c>
      <c r="B214" s="10"/>
      <c r="C214" s="19" t="s">
        <v>272</v>
      </c>
      <c r="D214" s="10"/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19"/>
        <v>0</v>
      </c>
      <c r="H214" s="82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80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1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/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6"/>
      <c r="P214" s="83">
        <f t="shared" si="2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65">
      <c r="A215" s="10">
        <v>211</v>
      </c>
      <c r="B215" s="19"/>
      <c r="C215" s="19" t="s">
        <v>727</v>
      </c>
      <c r="D215" s="19" t="s">
        <v>436</v>
      </c>
      <c r="E215" s="46">
        <f>+ยกมา!J215</f>
        <v>0</v>
      </c>
      <c r="F215" s="44"/>
      <c r="G215" s="43">
        <f t="shared" si="19"/>
        <v>0</v>
      </c>
      <c r="H215" s="82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80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1"/>
        <v>-4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4</v>
      </c>
      <c r="L215" s="20">
        <v>40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160</v>
      </c>
      <c r="N215" s="19"/>
      <c r="O215" s="75"/>
      <c r="P215" s="83">
        <f t="shared" si="2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65">
      <c r="A216" s="10">
        <v>212</v>
      </c>
      <c r="B216" s="19"/>
      <c r="C216" s="19" t="s">
        <v>1386</v>
      </c>
      <c r="D216" s="19" t="s">
        <v>568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20</v>
      </c>
      <c r="G216" s="43">
        <f t="shared" si="19"/>
        <v>20</v>
      </c>
      <c r="H216" s="82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17</v>
      </c>
      <c r="I216" s="80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1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3</v>
      </c>
      <c r="L216" s="20">
        <v>35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105</v>
      </c>
      <c r="N216" s="19"/>
      <c r="O216" s="75"/>
      <c r="P216" s="83">
        <f t="shared" si="2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65">
      <c r="A217" s="10">
        <v>213</v>
      </c>
      <c r="B217" s="19"/>
      <c r="C217" s="19" t="s">
        <v>1387</v>
      </c>
      <c r="D217" s="19" t="s">
        <v>436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10</v>
      </c>
      <c r="G217" s="43">
        <f t="shared" ref="G217:G222" si="22">+E217+F217</f>
        <v>10</v>
      </c>
      <c r="H217" s="82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80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1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10</v>
      </c>
      <c r="L217" s="20">
        <v>35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350</v>
      </c>
      <c r="N217" s="19"/>
      <c r="O217" s="75"/>
      <c r="P217" s="83">
        <f t="shared" si="2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65">
      <c r="A218" s="10">
        <v>214</v>
      </c>
      <c r="B218" s="19"/>
      <c r="C218" s="19" t="s">
        <v>1388</v>
      </c>
      <c r="D218" s="19" t="s">
        <v>436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70</v>
      </c>
      <c r="G218" s="43">
        <f t="shared" si="22"/>
        <v>70</v>
      </c>
      <c r="H218" s="82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80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1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70</v>
      </c>
      <c r="L218" s="20">
        <v>35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2450</v>
      </c>
      <c r="N218" s="19"/>
      <c r="O218" s="75"/>
      <c r="P218" s="83">
        <f t="shared" si="2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65">
      <c r="A219" s="10">
        <v>215</v>
      </c>
      <c r="B219" s="19"/>
      <c r="C219" s="19" t="s">
        <v>1389</v>
      </c>
      <c r="D219" s="19" t="s">
        <v>436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33</v>
      </c>
      <c r="G219" s="43">
        <f t="shared" si="22"/>
        <v>33</v>
      </c>
      <c r="H219" s="82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27</v>
      </c>
      <c r="I219" s="80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1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6</v>
      </c>
      <c r="L219" s="20">
        <v>35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210</v>
      </c>
      <c r="N219" s="19"/>
      <c r="O219" s="75"/>
      <c r="P219" s="83">
        <f t="shared" si="2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65">
      <c r="A220" s="10">
        <v>216</v>
      </c>
      <c r="B220" s="19"/>
      <c r="C220" s="19" t="s">
        <v>1390</v>
      </c>
      <c r="D220" s="19" t="s">
        <v>436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25</v>
      </c>
      <c r="G220" s="43">
        <f t="shared" si="22"/>
        <v>25</v>
      </c>
      <c r="H220" s="82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20</v>
      </c>
      <c r="I220" s="80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1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5</v>
      </c>
      <c r="L220" s="20">
        <v>35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175</v>
      </c>
      <c r="N220" s="19"/>
      <c r="O220" s="75"/>
      <c r="P220" s="83">
        <f t="shared" si="2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65">
      <c r="A221" s="10">
        <v>217</v>
      </c>
      <c r="B221" s="19"/>
      <c r="C221" s="19"/>
      <c r="D221" s="19"/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2"/>
        <v>0</v>
      </c>
      <c r="H221" s="82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80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1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/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75"/>
      <c r="P221" s="83">
        <f t="shared" si="2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65">
      <c r="A222" s="10">
        <v>218</v>
      </c>
      <c r="B222" s="19"/>
      <c r="C222" s="19"/>
      <c r="D222" s="19"/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2"/>
        <v>0</v>
      </c>
      <c r="H222" s="82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80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1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/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75"/>
      <c r="P222" s="83">
        <f t="shared" si="2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65">
      <c r="A223" s="10">
        <v>219</v>
      </c>
      <c r="B223" s="19"/>
      <c r="C223" s="19"/>
      <c r="D223" s="19"/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ref="G223:G224" si="23">+E223+F223</f>
        <v>0</v>
      </c>
      <c r="H223" s="82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80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ref="J223:J224" si="24">E223+F223-H223-K223-I223</f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/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75"/>
      <c r="P223" s="83">
        <f t="shared" si="2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65">
      <c r="A224" s="10">
        <v>220</v>
      </c>
      <c r="B224" s="19"/>
      <c r="C224" s="19"/>
      <c r="D224" s="19"/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3"/>
        <v>0</v>
      </c>
      <c r="H224" s="82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80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4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/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75"/>
      <c r="P224" s="83">
        <f t="shared" si="2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7" s="49" customFormat="1" ht="27.75" customHeight="1" thickBot="1" x14ac:dyDescent="0.8">
      <c r="A225" s="113" t="s">
        <v>223</v>
      </c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5"/>
      <c r="O225" s="78" t="s">
        <v>287</v>
      </c>
      <c r="P225" s="79">
        <f>SUM(P5:P224)</f>
        <v>15796.829999999998</v>
      </c>
      <c r="Q225" s="51"/>
      <c r="R225" s="59"/>
      <c r="S225" s="5"/>
      <c r="T225" s="5"/>
      <c r="U225" s="5"/>
      <c r="V225" s="5"/>
      <c r="W225" s="5"/>
      <c r="X225" s="5"/>
      <c r="Y225" s="5"/>
      <c r="Z225" s="51"/>
      <c r="AA225" s="51"/>
    </row>
    <row r="226" spans="1:27" s="50" customFormat="1" ht="25.5" customHeight="1" thickTop="1" x14ac:dyDescent="0.7">
      <c r="A226" s="131" t="s">
        <v>224</v>
      </c>
      <c r="B226" s="132"/>
      <c r="C226" s="132"/>
      <c r="D226" s="133"/>
      <c r="E226" s="116" t="s">
        <v>240</v>
      </c>
      <c r="F226" s="117"/>
      <c r="G226" s="145" t="s">
        <v>225</v>
      </c>
      <c r="H226" s="146"/>
      <c r="I226" s="147"/>
      <c r="J226" s="118" t="s">
        <v>226</v>
      </c>
      <c r="K226" s="118"/>
      <c r="L226" s="118"/>
      <c r="M226" s="52">
        <f>SUM(M5:M224)</f>
        <v>55229</v>
      </c>
      <c r="N226" s="53" t="s">
        <v>219</v>
      </c>
      <c r="O226" s="2"/>
      <c r="P226" s="2"/>
      <c r="Q226" s="51"/>
      <c r="R226" s="59"/>
      <c r="S226" s="5"/>
      <c r="T226" s="5"/>
      <c r="U226" s="5"/>
      <c r="V226" s="5"/>
      <c r="W226" s="5"/>
      <c r="X226" s="5"/>
      <c r="Y226" s="5"/>
      <c r="Z226" s="2"/>
      <c r="AA226" s="51"/>
    </row>
    <row r="227" spans="1:27" s="51" customFormat="1" ht="24.75" customHeight="1" x14ac:dyDescent="0.65">
      <c r="A227" s="134" t="s">
        <v>227</v>
      </c>
      <c r="B227" s="135"/>
      <c r="C227" s="140">
        <f>+M229</f>
        <v>55229</v>
      </c>
      <c r="D227" s="141"/>
      <c r="E227" s="54" t="s">
        <v>228</v>
      </c>
      <c r="F227" s="55">
        <f>+M226</f>
        <v>55229</v>
      </c>
      <c r="G227" s="56" t="s">
        <v>217</v>
      </c>
      <c r="H227" s="143">
        <f>SUM(U36)</f>
        <v>30</v>
      </c>
      <c r="I227" s="144"/>
      <c r="J227" s="109"/>
      <c r="K227" s="109"/>
      <c r="L227" s="109"/>
      <c r="M227" s="58"/>
      <c r="N227" s="58">
        <f>+W36</f>
        <v>7205</v>
      </c>
      <c r="O227" s="2"/>
      <c r="P227" s="2"/>
      <c r="Q227" s="2"/>
      <c r="R227" s="1"/>
      <c r="S227" s="1"/>
      <c r="T227" s="1"/>
      <c r="U227" s="1"/>
      <c r="V227" s="1"/>
      <c r="W227" s="1"/>
      <c r="X227" s="1"/>
      <c r="Y227" s="1"/>
      <c r="Z227" s="2"/>
    </row>
    <row r="228" spans="1:27" s="51" customFormat="1" ht="24.75" customHeight="1" x14ac:dyDescent="0.65">
      <c r="A228" s="134"/>
      <c r="B228" s="135"/>
      <c r="C228" s="140"/>
      <c r="D228" s="141"/>
      <c r="E228" s="54" t="s">
        <v>229</v>
      </c>
      <c r="F228" s="55">
        <f>N229</f>
        <v>4814</v>
      </c>
      <c r="G228" s="56"/>
      <c r="H228" s="143">
        <v>0</v>
      </c>
      <c r="I228" s="144"/>
      <c r="J228" s="109" t="s">
        <v>230</v>
      </c>
      <c r="K228" s="109"/>
      <c r="L228" s="109"/>
      <c r="M228" s="58">
        <f>-T36</f>
        <v>0</v>
      </c>
      <c r="N228" s="58" t="s">
        <v>229</v>
      </c>
      <c r="O228" s="2"/>
      <c r="P228" s="2"/>
      <c r="Q228" s="2"/>
      <c r="R228" s="1"/>
      <c r="S228" s="1"/>
      <c r="T228" s="1"/>
      <c r="U228" s="1"/>
      <c r="V228" s="1"/>
      <c r="W228" s="1"/>
      <c r="X228" s="1"/>
      <c r="Y228" s="1"/>
      <c r="Z228" s="2"/>
    </row>
    <row r="229" spans="1:27" s="51" customFormat="1" ht="24.75" customHeight="1" x14ac:dyDescent="0.65">
      <c r="A229" s="136" t="s">
        <v>10</v>
      </c>
      <c r="B229" s="137"/>
      <c r="C229" s="140">
        <f>+F228</f>
        <v>4814</v>
      </c>
      <c r="D229" s="141"/>
      <c r="E229" s="54"/>
      <c r="F229" s="55"/>
      <c r="G229" s="56" t="s">
        <v>231</v>
      </c>
      <c r="H229" s="143">
        <f>+V36</f>
        <v>0</v>
      </c>
      <c r="I229" s="144"/>
      <c r="J229" s="110" t="s">
        <v>232</v>
      </c>
      <c r="K229" s="111"/>
      <c r="L229" s="112"/>
      <c r="M229" s="58">
        <f>+M226-M227</f>
        <v>55229</v>
      </c>
      <c r="N229" s="60">
        <f>+S36</f>
        <v>4814</v>
      </c>
      <c r="O229" s="2"/>
      <c r="P229" s="2"/>
      <c r="Q229" s="2"/>
      <c r="R229" s="1"/>
      <c r="S229" s="1"/>
      <c r="T229" s="1"/>
      <c r="U229" s="1"/>
      <c r="V229" s="1"/>
      <c r="W229" s="1"/>
      <c r="X229" s="1"/>
      <c r="Y229" s="1"/>
      <c r="Z229" s="2"/>
    </row>
    <row r="230" spans="1:27" s="51" customFormat="1" ht="24.75" customHeight="1" x14ac:dyDescent="0.65">
      <c r="A230" s="138" t="s">
        <v>233</v>
      </c>
      <c r="B230" s="139"/>
      <c r="C230" s="140">
        <f>+C227-C229</f>
        <v>50415</v>
      </c>
      <c r="D230" s="141"/>
      <c r="E230" s="54" t="s">
        <v>233</v>
      </c>
      <c r="F230" s="55">
        <f>+F227-F228</f>
        <v>50415</v>
      </c>
      <c r="G230" s="56" t="s">
        <v>234</v>
      </c>
      <c r="H230" s="143">
        <f>SUM(H227:H229)</f>
        <v>30</v>
      </c>
      <c r="I230" s="144"/>
      <c r="J230" s="109" t="s">
        <v>206</v>
      </c>
      <c r="K230" s="109"/>
      <c r="L230" s="109"/>
      <c r="M230" s="58">
        <f>H230</f>
        <v>30</v>
      </c>
      <c r="N230" s="57"/>
      <c r="O230" s="2"/>
      <c r="P230" s="2"/>
      <c r="Q230" s="2"/>
      <c r="R230" s="1"/>
      <c r="S230" s="1"/>
      <c r="T230" s="1"/>
      <c r="U230" s="1"/>
      <c r="V230" s="1"/>
      <c r="W230" s="1"/>
      <c r="X230" s="1"/>
      <c r="Y230" s="1"/>
      <c r="Z230" s="2"/>
    </row>
    <row r="231" spans="1:27" s="51" customFormat="1" ht="24.75" customHeight="1" x14ac:dyDescent="0.65">
      <c r="A231" s="61"/>
      <c r="B231" s="61"/>
      <c r="C231" s="61"/>
      <c r="D231" s="61"/>
      <c r="E231" s="54" t="s">
        <v>235</v>
      </c>
      <c r="F231" s="55">
        <v>100000</v>
      </c>
      <c r="J231" s="102" t="s">
        <v>208</v>
      </c>
      <c r="K231" s="103"/>
      <c r="L231" s="104"/>
      <c r="M231" s="58">
        <f>M229-M230-N227-N229</f>
        <v>43180</v>
      </c>
      <c r="N231" s="57"/>
      <c r="O231" s="2"/>
      <c r="P231" s="2"/>
      <c r="Q231" s="2"/>
      <c r="R231" s="1"/>
      <c r="S231" s="1"/>
      <c r="T231" s="1"/>
      <c r="U231" s="1"/>
      <c r="V231" s="1"/>
      <c r="W231" s="1"/>
      <c r="X231" s="1"/>
      <c r="Y231" s="1"/>
      <c r="Z231" s="2"/>
    </row>
    <row r="232" spans="1:27" s="51" customFormat="1" ht="24.75" customHeight="1" x14ac:dyDescent="0.65">
      <c r="A232" s="61"/>
      <c r="B232" s="61"/>
      <c r="C232" s="61"/>
      <c r="D232" s="61"/>
      <c r="E232" s="54" t="s">
        <v>236</v>
      </c>
      <c r="F232" s="55">
        <f>F230-F231</f>
        <v>-49585</v>
      </c>
      <c r="J232" s="102" t="s">
        <v>209</v>
      </c>
      <c r="K232" s="103"/>
      <c r="L232" s="104"/>
      <c r="M232" s="58">
        <f>+Y36</f>
        <v>43635</v>
      </c>
      <c r="N232" s="57"/>
      <c r="O232" s="2"/>
      <c r="P232" s="2"/>
      <c r="Q232" s="2"/>
      <c r="R232" s="1"/>
      <c r="S232" s="1"/>
      <c r="T232" s="1"/>
      <c r="U232" s="1"/>
      <c r="V232" s="1"/>
      <c r="W232" s="1"/>
      <c r="X232" s="1"/>
      <c r="Y232" s="1"/>
      <c r="Z232" s="2"/>
      <c r="AA232" s="2"/>
    </row>
    <row r="233" spans="1:27" s="51" customFormat="1" ht="24.75" customHeight="1" x14ac:dyDescent="0.65">
      <c r="A233" s="61"/>
      <c r="B233" s="61"/>
      <c r="C233" s="61"/>
      <c r="D233" s="61"/>
      <c r="E233" s="54" t="s">
        <v>237</v>
      </c>
      <c r="F233" s="55">
        <v>0</v>
      </c>
      <c r="J233" s="102" t="s">
        <v>210</v>
      </c>
      <c r="K233" s="103"/>
      <c r="L233" s="104"/>
      <c r="M233" s="58">
        <v>0</v>
      </c>
      <c r="N233" s="57"/>
      <c r="O233" s="2"/>
      <c r="P233" s="2"/>
      <c r="Q233" s="2"/>
      <c r="R233" s="1"/>
      <c r="S233" s="1"/>
      <c r="T233" s="1"/>
      <c r="U233" s="1"/>
      <c r="V233" s="1"/>
      <c r="W233" s="1"/>
      <c r="X233" s="1"/>
      <c r="Y233" s="1"/>
      <c r="Z233" s="2"/>
      <c r="AA233" s="2"/>
    </row>
    <row r="234" spans="1:27" ht="24.75" customHeight="1" thickBot="1" x14ac:dyDescent="0.7">
      <c r="A234" s="61"/>
      <c r="B234" s="61"/>
      <c r="C234" s="61"/>
      <c r="D234" s="61"/>
      <c r="E234" s="178" t="s">
        <v>1391</v>
      </c>
      <c r="F234" s="179">
        <v>0</v>
      </c>
      <c r="J234" s="105" t="s">
        <v>211</v>
      </c>
      <c r="K234" s="105"/>
      <c r="L234" s="105"/>
      <c r="M234" s="62">
        <f>+M232-M231</f>
        <v>455</v>
      </c>
      <c r="N234" s="67"/>
    </row>
    <row r="235" spans="1:27" ht="24.75" customHeight="1" thickBot="1" x14ac:dyDescent="0.7">
      <c r="H235" s="106" t="s">
        <v>238</v>
      </c>
      <c r="I235" s="107"/>
      <c r="J235" s="107"/>
      <c r="K235" s="107"/>
      <c r="L235" s="107"/>
      <c r="M235" s="107"/>
      <c r="N235" s="108"/>
    </row>
    <row r="236" spans="1:27" x14ac:dyDescent="0.65">
      <c r="F236" s="23"/>
    </row>
  </sheetData>
  <autoFilter ref="A4:AA235" xr:uid="{C258BCB2-AD6B-4EC8-A3B2-59814A6857B7}"/>
  <mergeCells count="54">
    <mergeCell ref="AA3:AA4"/>
    <mergeCell ref="AB3:AB4"/>
    <mergeCell ref="R38:R39"/>
    <mergeCell ref="H230:I230"/>
    <mergeCell ref="G226:I226"/>
    <mergeCell ref="H227:I227"/>
    <mergeCell ref="H228:I228"/>
    <mergeCell ref="H229:I229"/>
    <mergeCell ref="A226:D226"/>
    <mergeCell ref="A227:B227"/>
    <mergeCell ref="A229:B229"/>
    <mergeCell ref="A228:B228"/>
    <mergeCell ref="A230:B230"/>
    <mergeCell ref="C227:D227"/>
    <mergeCell ref="C228:D228"/>
    <mergeCell ref="C229:D229"/>
    <mergeCell ref="C230:D230"/>
    <mergeCell ref="Q3:Q4"/>
    <mergeCell ref="A2:N2"/>
    <mergeCell ref="A3:A4"/>
    <mergeCell ref="B3:B4"/>
    <mergeCell ref="E3:E4"/>
    <mergeCell ref="F3:F4"/>
    <mergeCell ref="G3:G4"/>
    <mergeCell ref="I3:I4"/>
    <mergeCell ref="O3:O4"/>
    <mergeCell ref="P3:P4"/>
    <mergeCell ref="Q2:Z2"/>
    <mergeCell ref="X3:X4"/>
    <mergeCell ref="Y3:Y4"/>
    <mergeCell ref="Z3:Z4"/>
    <mergeCell ref="R3:R4"/>
    <mergeCell ref="C3:C4"/>
    <mergeCell ref="S3:S4"/>
    <mergeCell ref="T3:T4"/>
    <mergeCell ref="U3:U4"/>
    <mergeCell ref="V3:V4"/>
    <mergeCell ref="W3:W4"/>
    <mergeCell ref="J3:J4"/>
    <mergeCell ref="K3:M3"/>
    <mergeCell ref="J233:L233"/>
    <mergeCell ref="J234:L234"/>
    <mergeCell ref="H235:N235"/>
    <mergeCell ref="J227:L227"/>
    <mergeCell ref="J228:L228"/>
    <mergeCell ref="J229:L229"/>
    <mergeCell ref="J230:L230"/>
    <mergeCell ref="J231:L231"/>
    <mergeCell ref="J232:L232"/>
    <mergeCell ref="A225:N225"/>
    <mergeCell ref="E226:F226"/>
    <mergeCell ref="J226:L226"/>
    <mergeCell ref="N3:N4"/>
    <mergeCell ref="D3:D4"/>
  </mergeCells>
  <pageMargins left="0" right="0" top="0" bottom="0" header="0.31496062992125984" footer="0.31496062992125984"/>
  <pageSetup paperSize="9" scale="24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12"/>
  <sheetViews>
    <sheetView zoomScale="80" zoomScaleNormal="80" workbookViewId="0">
      <pane xSplit="10" ySplit="4" topLeftCell="K161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v>10</v>
      </c>
      <c r="F5" s="72">
        <v>0</v>
      </c>
      <c r="G5" s="46">
        <f t="shared" ref="G5" si="0">E5+F5</f>
        <v>10</v>
      </c>
      <c r="H5" s="82">
        <v>0</v>
      </c>
      <c r="I5" s="80">
        <v>0</v>
      </c>
      <c r="J5" s="46">
        <f t="shared" ref="J5" si="1">+G5-H5-K5-I5</f>
        <v>10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v>17</v>
      </c>
      <c r="F6" s="72">
        <v>0</v>
      </c>
      <c r="G6" s="46">
        <f t="shared" ref="G6:G72" si="2">E6+F6</f>
        <v>17</v>
      </c>
      <c r="H6" s="82">
        <v>0</v>
      </c>
      <c r="I6" s="80">
        <v>0</v>
      </c>
      <c r="J6" s="46">
        <f t="shared" ref="J6:J72" si="3">+G6-H6-K6-I6</f>
        <v>17</v>
      </c>
      <c r="K6" s="73"/>
      <c r="L6" s="15">
        <v>100</v>
      </c>
      <c r="M6" s="66">
        <f t="shared" ref="M6:M78" si="4">+L6*K6</f>
        <v>0</v>
      </c>
      <c r="N6" s="17" t="s">
        <v>16</v>
      </c>
      <c r="O6" s="18"/>
      <c r="P6" s="23">
        <f t="shared" ref="P6:P78" si="5">SUM(M6-O6)</f>
        <v>0</v>
      </c>
      <c r="Q6" s="94">
        <v>39.29</v>
      </c>
      <c r="R6" s="43">
        <f t="shared" ref="R6:R78" si="6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/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/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/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/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v>6</v>
      </c>
      <c r="F11" s="72">
        <v>0</v>
      </c>
      <c r="G11" s="46">
        <f t="shared" si="2"/>
        <v>6</v>
      </c>
      <c r="H11" s="82">
        <v>0</v>
      </c>
      <c r="I11" s="80">
        <v>0</v>
      </c>
      <c r="J11" s="46">
        <f t="shared" si="3"/>
        <v>6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/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/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/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/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/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/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/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/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v>12</v>
      </c>
      <c r="F20" s="72">
        <v>0</v>
      </c>
      <c r="G20" s="46">
        <f t="shared" si="2"/>
        <v>12</v>
      </c>
      <c r="H20" s="82">
        <v>0</v>
      </c>
      <c r="I20" s="80">
        <v>0</v>
      </c>
      <c r="J20" s="46">
        <f t="shared" si="3"/>
        <v>12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v>1</v>
      </c>
      <c r="F21" s="72">
        <v>0</v>
      </c>
      <c r="G21" s="46">
        <f t="shared" si="2"/>
        <v>1</v>
      </c>
      <c r="H21" s="82">
        <v>0</v>
      </c>
      <c r="I21" s="80">
        <v>0</v>
      </c>
      <c r="J21" s="46">
        <f t="shared" si="3"/>
        <v>1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v>9</v>
      </c>
      <c r="F22" s="72">
        <v>0</v>
      </c>
      <c r="G22" s="46">
        <f t="shared" si="2"/>
        <v>9</v>
      </c>
      <c r="H22" s="82">
        <v>0</v>
      </c>
      <c r="I22" s="80">
        <v>0</v>
      </c>
      <c r="J22" s="46">
        <f t="shared" si="3"/>
        <v>9</v>
      </c>
      <c r="K22" s="73"/>
      <c r="L22" s="20">
        <v>100</v>
      </c>
      <c r="M22" s="66">
        <f t="shared" si="4"/>
        <v>0</v>
      </c>
      <c r="N22" s="17" t="s">
        <v>16</v>
      </c>
      <c r="O22" s="18"/>
      <c r="P22" s="23">
        <f t="shared" si="5"/>
        <v>0</v>
      </c>
      <c r="Q22" s="94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/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/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/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/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/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/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/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/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/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v>1</v>
      </c>
      <c r="F32" s="72">
        <v>0</v>
      </c>
      <c r="G32" s="46">
        <f t="shared" si="2"/>
        <v>1</v>
      </c>
      <c r="H32" s="82">
        <v>0</v>
      </c>
      <c r="I32" s="80">
        <v>0</v>
      </c>
      <c r="J32" s="46">
        <f t="shared" si="3"/>
        <v>1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/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v>6</v>
      </c>
      <c r="F34" s="72">
        <v>0</v>
      </c>
      <c r="G34" s="46">
        <f t="shared" si="2"/>
        <v>6</v>
      </c>
      <c r="H34" s="82">
        <v>0</v>
      </c>
      <c r="I34" s="80">
        <v>0</v>
      </c>
      <c r="J34" s="46">
        <f t="shared" si="3"/>
        <v>6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/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/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/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v>10</v>
      </c>
      <c r="F38" s="72">
        <v>0</v>
      </c>
      <c r="G38" s="46">
        <f t="shared" si="2"/>
        <v>10</v>
      </c>
      <c r="H38" s="82">
        <v>0</v>
      </c>
      <c r="I38" s="80">
        <v>0</v>
      </c>
      <c r="J38" s="46">
        <f t="shared" si="3"/>
        <v>10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v>1</v>
      </c>
      <c r="F39" s="72">
        <v>0</v>
      </c>
      <c r="G39" s="46">
        <f t="shared" si="2"/>
        <v>1</v>
      </c>
      <c r="H39" s="82">
        <v>0</v>
      </c>
      <c r="I39" s="80">
        <v>0</v>
      </c>
      <c r="J39" s="46">
        <f t="shared" si="3"/>
        <v>1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/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/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/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/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/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v>6</v>
      </c>
      <c r="F45" s="72">
        <v>0</v>
      </c>
      <c r="G45" s="46">
        <f t="shared" si="2"/>
        <v>6</v>
      </c>
      <c r="H45" s="82">
        <v>0</v>
      </c>
      <c r="I45" s="80">
        <v>0</v>
      </c>
      <c r="J45" s="46">
        <f t="shared" si="3"/>
        <v>6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/>
      <c r="F46" s="72">
        <v>0</v>
      </c>
      <c r="G46" s="46">
        <f t="shared" si="2"/>
        <v>0</v>
      </c>
      <c r="H46" s="82">
        <v>0</v>
      </c>
      <c r="I46" s="80">
        <v>0</v>
      </c>
      <c r="J46" s="46">
        <f t="shared" si="3"/>
        <v>0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/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v>3</v>
      </c>
      <c r="F48" s="72">
        <v>0</v>
      </c>
      <c r="G48" s="46">
        <f t="shared" si="2"/>
        <v>3</v>
      </c>
      <c r="H48" s="82">
        <v>0</v>
      </c>
      <c r="I48" s="80">
        <v>0</v>
      </c>
      <c r="J48" s="46">
        <f t="shared" si="3"/>
        <v>3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v>6</v>
      </c>
      <c r="F49" s="72">
        <v>0</v>
      </c>
      <c r="G49" s="46">
        <f t="shared" si="2"/>
        <v>6</v>
      </c>
      <c r="H49" s="82">
        <v>0</v>
      </c>
      <c r="I49" s="80">
        <v>0</v>
      </c>
      <c r="J49" s="46">
        <f t="shared" si="3"/>
        <v>6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v>5</v>
      </c>
      <c r="F50" s="72">
        <v>0</v>
      </c>
      <c r="G50" s="46">
        <f>E50+F50</f>
        <v>5</v>
      </c>
      <c r="H50" s="82">
        <v>0</v>
      </c>
      <c r="I50" s="80">
        <v>0</v>
      </c>
      <c r="J50" s="46">
        <f>+G50-H50-K50-I50</f>
        <v>5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/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v>5</v>
      </c>
      <c r="F52" s="72">
        <v>0</v>
      </c>
      <c r="G52" s="46">
        <f t="shared" si="2"/>
        <v>5</v>
      </c>
      <c r="H52" s="82">
        <v>0</v>
      </c>
      <c r="I52" s="80">
        <v>0</v>
      </c>
      <c r="J52" s="46">
        <f t="shared" si="3"/>
        <v>5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v>4</v>
      </c>
      <c r="F53" s="72">
        <v>0</v>
      </c>
      <c r="G53" s="46">
        <f t="shared" si="2"/>
        <v>4</v>
      </c>
      <c r="H53" s="82">
        <v>0</v>
      </c>
      <c r="I53" s="80">
        <v>0</v>
      </c>
      <c r="J53" s="46">
        <f t="shared" si="3"/>
        <v>4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/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/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/>
      <c r="F56" s="72">
        <v>0</v>
      </c>
      <c r="G56" s="46">
        <f t="shared" si="2"/>
        <v>0</v>
      </c>
      <c r="H56" s="82">
        <v>0</v>
      </c>
      <c r="I56" s="80">
        <v>0</v>
      </c>
      <c r="J56" s="46">
        <f t="shared" si="3"/>
        <v>0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/>
      <c r="F57" s="72">
        <v>0</v>
      </c>
      <c r="G57" s="46">
        <f t="shared" si="2"/>
        <v>0</v>
      </c>
      <c r="H57" s="82">
        <v>0</v>
      </c>
      <c r="I57" s="80">
        <v>0</v>
      </c>
      <c r="J57" s="46">
        <f t="shared" si="3"/>
        <v>0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/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/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/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/>
      <c r="F61" s="72">
        <v>0</v>
      </c>
      <c r="G61" s="46">
        <f t="shared" si="2"/>
        <v>0</v>
      </c>
      <c r="H61" s="82">
        <v>0</v>
      </c>
      <c r="I61" s="80">
        <v>0</v>
      </c>
      <c r="J61" s="46">
        <f t="shared" si="3"/>
        <v>0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/>
      <c r="F62" s="72"/>
      <c r="G62" s="46"/>
      <c r="H62" s="82"/>
      <c r="I62" s="80"/>
      <c r="J62" s="46"/>
      <c r="K62" s="73"/>
      <c r="L62" s="15">
        <v>120</v>
      </c>
      <c r="M62" s="66">
        <f t="shared" si="4"/>
        <v>0</v>
      </c>
      <c r="N62" s="17"/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v>4</v>
      </c>
      <c r="F63" s="72">
        <v>0</v>
      </c>
      <c r="G63" s="46">
        <f t="shared" si="2"/>
        <v>4</v>
      </c>
      <c r="H63" s="82">
        <v>0</v>
      </c>
      <c r="I63" s="80">
        <v>0</v>
      </c>
      <c r="J63" s="46">
        <f t="shared" si="3"/>
        <v>4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v>5</v>
      </c>
      <c r="F64" s="72">
        <v>0</v>
      </c>
      <c r="G64" s="46">
        <f t="shared" si="2"/>
        <v>5</v>
      </c>
      <c r="H64" s="82">
        <v>0</v>
      </c>
      <c r="I64" s="80">
        <v>0</v>
      </c>
      <c r="J64" s="46">
        <f t="shared" si="3"/>
        <v>5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v>4</v>
      </c>
      <c r="F65" s="72">
        <v>0</v>
      </c>
      <c r="G65" s="46">
        <f t="shared" si="2"/>
        <v>4</v>
      </c>
      <c r="H65" s="82">
        <v>0</v>
      </c>
      <c r="I65" s="80">
        <v>0</v>
      </c>
      <c r="J65" s="46">
        <f t="shared" si="3"/>
        <v>4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/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/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/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/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/>
      <c r="F70" s="72">
        <v>0</v>
      </c>
      <c r="G70" s="46">
        <f t="shared" si="2"/>
        <v>0</v>
      </c>
      <c r="H70" s="82">
        <v>0</v>
      </c>
      <c r="I70" s="80">
        <v>0</v>
      </c>
      <c r="J70" s="46">
        <f t="shared" si="3"/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si="5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/>
      <c r="F71" s="72">
        <v>0</v>
      </c>
      <c r="G71" s="46">
        <f t="shared" si="2"/>
        <v>0</v>
      </c>
      <c r="H71" s="82">
        <v>0</v>
      </c>
      <c r="I71" s="80">
        <v>0</v>
      </c>
      <c r="J71" s="46">
        <f t="shared" si="3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5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/>
      <c r="F72" s="72">
        <v>0</v>
      </c>
      <c r="G72" s="46">
        <f t="shared" si="2"/>
        <v>0</v>
      </c>
      <c r="H72" s="82">
        <v>0</v>
      </c>
      <c r="I72" s="80">
        <v>0</v>
      </c>
      <c r="J72" s="46">
        <f t="shared" si="3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5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v>5</v>
      </c>
      <c r="F73" s="72">
        <v>0</v>
      </c>
      <c r="G73" s="46">
        <f t="shared" ref="G73:G142" si="7">E73+F73</f>
        <v>5</v>
      </c>
      <c r="H73" s="82">
        <v>0</v>
      </c>
      <c r="I73" s="80">
        <v>0</v>
      </c>
      <c r="J73" s="46">
        <f t="shared" ref="J73:J142" si="8">+G73-H73-K73-I73</f>
        <v>5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5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/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5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v>1</v>
      </c>
      <c r="F75" s="72">
        <v>0</v>
      </c>
      <c r="G75" s="46">
        <f t="shared" si="7"/>
        <v>1</v>
      </c>
      <c r="H75" s="82">
        <v>0</v>
      </c>
      <c r="I75" s="80">
        <v>0</v>
      </c>
      <c r="J75" s="46">
        <f t="shared" si="8"/>
        <v>1</v>
      </c>
      <c r="K75" s="73"/>
      <c r="L75" s="21">
        <v>50</v>
      </c>
      <c r="M75" s="66">
        <f t="shared" si="4"/>
        <v>0</v>
      </c>
      <c r="N75" s="17" t="s">
        <v>16</v>
      </c>
      <c r="O75" s="18"/>
      <c r="P75" s="23">
        <f t="shared" si="5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/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5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/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5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v>1</v>
      </c>
      <c r="F78" s="72">
        <v>0</v>
      </c>
      <c r="G78" s="46">
        <f t="shared" si="7"/>
        <v>1</v>
      </c>
      <c r="H78" s="82">
        <v>0</v>
      </c>
      <c r="I78" s="80">
        <v>0</v>
      </c>
      <c r="J78" s="46">
        <f t="shared" si="8"/>
        <v>1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5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v>2</v>
      </c>
      <c r="F79" s="72">
        <v>0</v>
      </c>
      <c r="G79" s="46">
        <f t="shared" si="7"/>
        <v>2</v>
      </c>
      <c r="H79" s="82">
        <v>0</v>
      </c>
      <c r="I79" s="80">
        <v>0</v>
      </c>
      <c r="J79" s="46">
        <f t="shared" si="8"/>
        <v>2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/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/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/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/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/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v>2</v>
      </c>
      <c r="F85" s="72">
        <v>0</v>
      </c>
      <c r="G85" s="46">
        <f t="shared" si="7"/>
        <v>2</v>
      </c>
      <c r="H85" s="82">
        <v>0</v>
      </c>
      <c r="I85" s="80">
        <v>0</v>
      </c>
      <c r="J85" s="46">
        <f t="shared" si="8"/>
        <v>2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10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/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10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/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/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/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/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/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/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/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/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/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/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/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v>24</v>
      </c>
      <c r="F98" s="72">
        <v>0</v>
      </c>
      <c r="G98" s="46">
        <f t="shared" si="7"/>
        <v>24</v>
      </c>
      <c r="H98" s="82">
        <v>0</v>
      </c>
      <c r="I98" s="80">
        <v>0</v>
      </c>
      <c r="J98" s="46">
        <f t="shared" si="8"/>
        <v>24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v>9</v>
      </c>
      <c r="F99" s="72">
        <v>0</v>
      </c>
      <c r="G99" s="46">
        <f t="shared" si="7"/>
        <v>9</v>
      </c>
      <c r="H99" s="82">
        <v>0</v>
      </c>
      <c r="I99" s="80">
        <v>0</v>
      </c>
      <c r="J99" s="46">
        <f t="shared" si="8"/>
        <v>9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/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v>6</v>
      </c>
      <c r="F101" s="72">
        <v>0</v>
      </c>
      <c r="G101" s="46">
        <f t="shared" si="7"/>
        <v>6</v>
      </c>
      <c r="H101" s="82">
        <v>0</v>
      </c>
      <c r="I101" s="80">
        <v>0</v>
      </c>
      <c r="J101" s="46">
        <f t="shared" si="8"/>
        <v>6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10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v>9</v>
      </c>
      <c r="F102" s="72">
        <v>0</v>
      </c>
      <c r="G102" s="46">
        <f t="shared" si="7"/>
        <v>9</v>
      </c>
      <c r="H102" s="82">
        <v>0</v>
      </c>
      <c r="I102" s="80">
        <v>0</v>
      </c>
      <c r="J102" s="46">
        <f t="shared" si="8"/>
        <v>9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10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/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/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/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/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/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/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/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v>21</v>
      </c>
      <c r="F110" s="72">
        <v>0</v>
      </c>
      <c r="G110" s="46">
        <f t="shared" si="7"/>
        <v>21</v>
      </c>
      <c r="H110" s="82">
        <v>0</v>
      </c>
      <c r="I110" s="80">
        <v>0</v>
      </c>
      <c r="J110" s="46">
        <f t="shared" si="8"/>
        <v>21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/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/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/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/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/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/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/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10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v>5</v>
      </c>
      <c r="F118" s="72">
        <v>0</v>
      </c>
      <c r="G118" s="46">
        <f t="shared" si="7"/>
        <v>5</v>
      </c>
      <c r="H118" s="82">
        <v>0</v>
      </c>
      <c r="I118" s="80">
        <v>0</v>
      </c>
      <c r="J118" s="46">
        <f t="shared" si="8"/>
        <v>5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10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/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/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/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/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/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/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/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/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/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/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/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/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/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/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/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/>
      <c r="F134" s="72">
        <v>0</v>
      </c>
      <c r="G134" s="46">
        <f t="shared" si="7"/>
        <v>0</v>
      </c>
      <c r="H134" s="82">
        <v>0</v>
      </c>
      <c r="I134" s="80">
        <v>0</v>
      </c>
      <c r="J134" s="46">
        <f t="shared" si="8"/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/>
      <c r="F135" s="72">
        <v>0</v>
      </c>
      <c r="G135" s="46">
        <f t="shared" si="7"/>
        <v>0</v>
      </c>
      <c r="H135" s="82">
        <v>0</v>
      </c>
      <c r="I135" s="80">
        <v>0</v>
      </c>
      <c r="J135" s="46">
        <f t="shared" si="8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/>
      <c r="F136" s="72">
        <v>0</v>
      </c>
      <c r="G136" s="46">
        <f t="shared" si="7"/>
        <v>0</v>
      </c>
      <c r="H136" s="82">
        <v>0</v>
      </c>
      <c r="I136" s="80">
        <v>0</v>
      </c>
      <c r="J136" s="46">
        <f t="shared" si="8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/>
      <c r="F137" s="72">
        <v>0</v>
      </c>
      <c r="G137" s="46">
        <f t="shared" si="7"/>
        <v>0</v>
      </c>
      <c r="H137" s="82">
        <v>0</v>
      </c>
      <c r="I137" s="80">
        <v>0</v>
      </c>
      <c r="J137" s="46">
        <f t="shared" si="8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/>
      <c r="F138" s="72">
        <v>0</v>
      </c>
      <c r="G138" s="46">
        <f t="shared" si="7"/>
        <v>0</v>
      </c>
      <c r="H138" s="82">
        <v>0</v>
      </c>
      <c r="I138" s="80">
        <v>0</v>
      </c>
      <c r="J138" s="46">
        <f t="shared" si="8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/>
      <c r="F139" s="72">
        <v>0</v>
      </c>
      <c r="G139" s="46">
        <f t="shared" si="7"/>
        <v>0</v>
      </c>
      <c r="H139" s="82">
        <v>0</v>
      </c>
      <c r="I139" s="80">
        <v>0</v>
      </c>
      <c r="J139" s="46">
        <f t="shared" si="8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/>
      <c r="F140" s="72">
        <v>0</v>
      </c>
      <c r="G140" s="46">
        <f t="shared" si="7"/>
        <v>0</v>
      </c>
      <c r="H140" s="82">
        <v>0</v>
      </c>
      <c r="I140" s="80">
        <v>0</v>
      </c>
      <c r="J140" s="46">
        <f t="shared" si="8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/>
      <c r="F141" s="72">
        <v>0</v>
      </c>
      <c r="G141" s="46">
        <f t="shared" si="7"/>
        <v>0</v>
      </c>
      <c r="H141" s="82">
        <v>0</v>
      </c>
      <c r="I141" s="80">
        <v>0</v>
      </c>
      <c r="J141" s="46">
        <f t="shared" si="8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/>
      <c r="F142" s="72">
        <v>0</v>
      </c>
      <c r="G142" s="46">
        <f t="shared" si="7"/>
        <v>0</v>
      </c>
      <c r="H142" s="82">
        <v>0</v>
      </c>
      <c r="I142" s="80">
        <v>0</v>
      </c>
      <c r="J142" s="46">
        <f t="shared" si="8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/>
      <c r="F143" s="72">
        <v>0</v>
      </c>
      <c r="G143" s="46">
        <f t="shared" ref="G143:G208" si="12">E143+F143</f>
        <v>0</v>
      </c>
      <c r="H143" s="82">
        <v>0</v>
      </c>
      <c r="I143" s="80">
        <v>0</v>
      </c>
      <c r="J143" s="46">
        <f t="shared" ref="J143:J208" si="13">+G143-H143-K143-I143</f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/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0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/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/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/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/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/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/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/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0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/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/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v>8</v>
      </c>
      <c r="F154" s="72">
        <v>0</v>
      </c>
      <c r="G154" s="46">
        <f>E154+F154</f>
        <v>8</v>
      </c>
      <c r="H154" s="82">
        <v>0</v>
      </c>
      <c r="I154" s="80">
        <v>0</v>
      </c>
      <c r="J154" s="46">
        <f>+G154-H154-K154-I154</f>
        <v>8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/>
      <c r="F155" s="72">
        <v>0</v>
      </c>
      <c r="G155" s="46">
        <f t="shared" ref="G155" si="14">E155+F155</f>
        <v>0</v>
      </c>
      <c r="H155" s="82">
        <v>0</v>
      </c>
      <c r="I155" s="80">
        <v>0</v>
      </c>
      <c r="J155" s="46">
        <f t="shared" ref="J155" si="15">+G155-H155-K155-I155</f>
        <v>0</v>
      </c>
      <c r="K155" s="73"/>
      <c r="L155" s="20">
        <v>40</v>
      </c>
      <c r="M155" s="66">
        <f t="shared" ref="M155" si="16">+L155*K155</f>
        <v>0</v>
      </c>
      <c r="N155" s="17" t="s">
        <v>16</v>
      </c>
      <c r="O155" s="18"/>
      <c r="P155" s="23">
        <f t="shared" ref="P155" si="17">SUM(M155-O155)</f>
        <v>0</v>
      </c>
      <c r="Q155" s="96"/>
      <c r="R155" s="43">
        <f t="shared" ref="R155" si="18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v>13</v>
      </c>
      <c r="F156" s="72">
        <v>0</v>
      </c>
      <c r="G156" s="46">
        <f t="shared" si="12"/>
        <v>13</v>
      </c>
      <c r="H156" s="82">
        <v>0</v>
      </c>
      <c r="I156" s="80">
        <v>0</v>
      </c>
      <c r="J156" s="46">
        <f t="shared" si="13"/>
        <v>13</v>
      </c>
      <c r="K156" s="73"/>
      <c r="L156" s="20">
        <v>55</v>
      </c>
      <c r="M156" s="66">
        <f t="shared" ref="M156:M218" si="19">+L156*K156</f>
        <v>0</v>
      </c>
      <c r="N156" s="17" t="s">
        <v>16</v>
      </c>
      <c r="O156" s="18"/>
      <c r="P156" s="23">
        <f t="shared" ref="P156:P218" si="20">SUM(M156-O156)</f>
        <v>0</v>
      </c>
      <c r="Q156" s="94"/>
      <c r="R156" s="43">
        <f t="shared" ref="R156:R218" si="21">+K156*Q156</f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/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9"/>
        <v>0</v>
      </c>
      <c r="N157" s="17" t="s">
        <v>16</v>
      </c>
      <c r="O157" s="18"/>
      <c r="P157" s="23">
        <f t="shared" si="20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/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9"/>
        <v>0</v>
      </c>
      <c r="N158" s="17" t="s">
        <v>16</v>
      </c>
      <c r="O158" s="18"/>
      <c r="P158" s="23">
        <f t="shared" si="20"/>
        <v>0</v>
      </c>
      <c r="Q158" s="94"/>
      <c r="R158" s="43">
        <f t="shared" si="21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v>12</v>
      </c>
      <c r="F159" s="72">
        <v>0</v>
      </c>
      <c r="G159" s="46">
        <f t="shared" si="12"/>
        <v>12</v>
      </c>
      <c r="H159" s="82">
        <v>0</v>
      </c>
      <c r="I159" s="80">
        <v>0</v>
      </c>
      <c r="J159" s="46">
        <f t="shared" si="13"/>
        <v>12</v>
      </c>
      <c r="K159" s="73"/>
      <c r="L159" s="20">
        <v>35</v>
      </c>
      <c r="M159" s="66">
        <f t="shared" si="19"/>
        <v>0</v>
      </c>
      <c r="N159" s="17" t="s">
        <v>16</v>
      </c>
      <c r="O159" s="18"/>
      <c r="P159" s="23">
        <f t="shared" si="20"/>
        <v>0</v>
      </c>
      <c r="Q159" s="94"/>
      <c r="R159" s="43">
        <f t="shared" si="21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/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/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9"/>
        <v>0</v>
      </c>
      <c r="N161" s="17" t="s">
        <v>16</v>
      </c>
      <c r="O161" s="18"/>
      <c r="P161" s="23">
        <f t="shared" si="20"/>
        <v>0</v>
      </c>
      <c r="Q161" s="94"/>
      <c r="R161" s="43">
        <f t="shared" si="21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v>2</v>
      </c>
      <c r="F162" s="72">
        <v>0</v>
      </c>
      <c r="G162" s="46">
        <f>E162+F162</f>
        <v>2</v>
      </c>
      <c r="H162" s="82">
        <v>0</v>
      </c>
      <c r="I162" s="80">
        <v>0</v>
      </c>
      <c r="J162" s="46">
        <f>+G162-H162-K162-I162</f>
        <v>2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/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9"/>
        <v>0</v>
      </c>
      <c r="N163" s="17" t="s">
        <v>16</v>
      </c>
      <c r="O163" s="18"/>
      <c r="P163" s="23">
        <f t="shared" si="20"/>
        <v>0</v>
      </c>
      <c r="Q163" s="94">
        <v>24.99</v>
      </c>
      <c r="R163" s="43">
        <f t="shared" si="21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v>18</v>
      </c>
      <c r="F164" s="72">
        <v>0</v>
      </c>
      <c r="G164" s="46">
        <f t="shared" si="12"/>
        <v>18</v>
      </c>
      <c r="H164" s="82">
        <v>0</v>
      </c>
      <c r="I164" s="80">
        <v>0</v>
      </c>
      <c r="J164" s="46">
        <f t="shared" si="13"/>
        <v>18</v>
      </c>
      <c r="K164" s="73"/>
      <c r="L164" s="20">
        <v>80</v>
      </c>
      <c r="M164" s="66">
        <f t="shared" si="19"/>
        <v>0</v>
      </c>
      <c r="N164" s="17" t="s">
        <v>16</v>
      </c>
      <c r="O164" s="18"/>
      <c r="P164" s="23">
        <f t="shared" si="20"/>
        <v>0</v>
      </c>
      <c r="Q164" s="96"/>
      <c r="R164" s="43">
        <f t="shared" si="21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/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9"/>
        <v>0</v>
      </c>
      <c r="N165" s="17" t="s">
        <v>16</v>
      </c>
      <c r="O165" s="18"/>
      <c r="P165" s="23">
        <f t="shared" si="20"/>
        <v>0</v>
      </c>
      <c r="Q165" s="94">
        <v>40.28</v>
      </c>
      <c r="R165" s="43">
        <f t="shared" si="21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/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9"/>
        <v>0</v>
      </c>
      <c r="N166" s="17" t="s">
        <v>16</v>
      </c>
      <c r="O166" s="18"/>
      <c r="P166" s="23">
        <f t="shared" si="20"/>
        <v>0</v>
      </c>
      <c r="Q166" s="96"/>
      <c r="R166" s="43">
        <f t="shared" si="21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v>10</v>
      </c>
      <c r="F167" s="72">
        <v>0</v>
      </c>
      <c r="G167" s="46">
        <f t="shared" si="12"/>
        <v>10</v>
      </c>
      <c r="H167" s="82">
        <v>0</v>
      </c>
      <c r="I167" s="80">
        <v>0</v>
      </c>
      <c r="J167" s="46">
        <f t="shared" si="13"/>
        <v>10</v>
      </c>
      <c r="K167" s="73"/>
      <c r="L167" s="20">
        <v>60</v>
      </c>
      <c r="M167" s="66">
        <f t="shared" si="19"/>
        <v>0</v>
      </c>
      <c r="N167" s="17" t="s">
        <v>16</v>
      </c>
      <c r="O167" s="18"/>
      <c r="P167" s="23">
        <f t="shared" si="20"/>
        <v>0</v>
      </c>
      <c r="Q167" s="94">
        <v>38</v>
      </c>
      <c r="R167" s="43">
        <f t="shared" si="21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v>14</v>
      </c>
      <c r="F168" s="72">
        <v>0</v>
      </c>
      <c r="G168" s="46">
        <f t="shared" si="12"/>
        <v>14</v>
      </c>
      <c r="H168" s="82">
        <v>0</v>
      </c>
      <c r="I168" s="80">
        <v>0</v>
      </c>
      <c r="J168" s="46">
        <f t="shared" si="13"/>
        <v>14</v>
      </c>
      <c r="K168" s="73"/>
      <c r="L168" s="20">
        <v>120</v>
      </c>
      <c r="M168" s="66">
        <f t="shared" si="19"/>
        <v>0</v>
      </c>
      <c r="N168" s="17" t="s">
        <v>16</v>
      </c>
      <c r="O168" s="18"/>
      <c r="P168" s="23">
        <f t="shared" si="20"/>
        <v>0</v>
      </c>
      <c r="Q168" s="94">
        <v>73</v>
      </c>
      <c r="R168" s="43">
        <f t="shared" si="21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/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9"/>
        <v>0</v>
      </c>
      <c r="N169" s="17" t="s">
        <v>16</v>
      </c>
      <c r="O169" s="18"/>
      <c r="P169" s="23">
        <f t="shared" si="20"/>
        <v>0</v>
      </c>
      <c r="Q169" s="94">
        <v>38</v>
      </c>
      <c r="R169" s="43">
        <f t="shared" si="21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/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9"/>
        <v>0</v>
      </c>
      <c r="N170" s="17" t="s">
        <v>16</v>
      </c>
      <c r="O170" s="18"/>
      <c r="P170" s="23">
        <f t="shared" si="20"/>
        <v>0</v>
      </c>
      <c r="Q170" s="94">
        <v>73</v>
      </c>
      <c r="R170" s="43">
        <f t="shared" si="21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/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9"/>
        <v>0</v>
      </c>
      <c r="N171" s="17" t="s">
        <v>16</v>
      </c>
      <c r="O171" s="18"/>
      <c r="P171" s="23">
        <f t="shared" si="20"/>
        <v>0</v>
      </c>
      <c r="Q171" s="94">
        <v>23.74</v>
      </c>
      <c r="R171" s="43">
        <f t="shared" si="21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/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9"/>
        <v>0</v>
      </c>
      <c r="N172" s="17" t="s">
        <v>16</v>
      </c>
      <c r="O172" s="18"/>
      <c r="P172" s="23">
        <f t="shared" si="20"/>
        <v>0</v>
      </c>
      <c r="Q172" s="94">
        <v>64.38</v>
      </c>
      <c r="R172" s="43">
        <f t="shared" si="21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/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9"/>
        <v>0</v>
      </c>
      <c r="N173" s="17" t="s">
        <v>16</v>
      </c>
      <c r="O173" s="18"/>
      <c r="P173" s="23">
        <f t="shared" si="20"/>
        <v>0</v>
      </c>
      <c r="Q173" s="96"/>
      <c r="R173" s="43">
        <f t="shared" si="21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/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9"/>
        <v>0</v>
      </c>
      <c r="N174" s="17" t="s">
        <v>16</v>
      </c>
      <c r="O174" s="18"/>
      <c r="P174" s="23">
        <f t="shared" si="20"/>
        <v>0</v>
      </c>
      <c r="Q174" s="96"/>
      <c r="R174" s="43">
        <f t="shared" si="21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/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9"/>
        <v>0</v>
      </c>
      <c r="N175" s="17" t="s">
        <v>16</v>
      </c>
      <c r="O175" s="18"/>
      <c r="P175" s="23">
        <f t="shared" si="20"/>
        <v>0</v>
      </c>
      <c r="Q175" s="96"/>
      <c r="R175" s="43">
        <f t="shared" si="21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/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9"/>
        <v>0</v>
      </c>
      <c r="N176" s="17" t="s">
        <v>16</v>
      </c>
      <c r="O176" s="18"/>
      <c r="P176" s="23">
        <f t="shared" si="20"/>
        <v>0</v>
      </c>
      <c r="Q176" s="96"/>
      <c r="R176" s="43">
        <f t="shared" si="21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/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9"/>
        <v>0</v>
      </c>
      <c r="N177" s="17" t="s">
        <v>16</v>
      </c>
      <c r="O177" s="18"/>
      <c r="P177" s="23">
        <f t="shared" si="20"/>
        <v>0</v>
      </c>
      <c r="Q177" s="96"/>
      <c r="R177" s="43">
        <f t="shared" si="21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/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9"/>
        <v>0</v>
      </c>
      <c r="N178" s="17" t="s">
        <v>16</v>
      </c>
      <c r="O178" s="18"/>
      <c r="P178" s="23">
        <f t="shared" si="20"/>
        <v>0</v>
      </c>
      <c r="Q178" s="96"/>
      <c r="R178" s="43">
        <f t="shared" si="21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v>151</v>
      </c>
      <c r="F179" s="72">
        <v>0</v>
      </c>
      <c r="G179" s="46">
        <f t="shared" si="12"/>
        <v>151</v>
      </c>
      <c r="H179" s="82">
        <v>0</v>
      </c>
      <c r="I179" s="80">
        <v>0</v>
      </c>
      <c r="J179" s="46">
        <f t="shared" si="13"/>
        <v>151</v>
      </c>
      <c r="K179" s="73"/>
      <c r="L179" s="20">
        <v>55</v>
      </c>
      <c r="M179" s="66">
        <f t="shared" si="19"/>
        <v>0</v>
      </c>
      <c r="N179" s="17" t="s">
        <v>16</v>
      </c>
      <c r="O179" s="18"/>
      <c r="P179" s="23">
        <f t="shared" si="20"/>
        <v>0</v>
      </c>
      <c r="Q179" s="96"/>
      <c r="R179" s="43">
        <f t="shared" si="21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/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9"/>
        <v>0</v>
      </c>
      <c r="N180" s="17" t="s">
        <v>16</v>
      </c>
      <c r="O180" s="18"/>
      <c r="P180" s="23">
        <f t="shared" si="20"/>
        <v>0</v>
      </c>
      <c r="Q180" s="96"/>
      <c r="R180" s="43">
        <f t="shared" si="21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/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9"/>
        <v>0</v>
      </c>
      <c r="N181" s="17" t="s">
        <v>16</v>
      </c>
      <c r="O181" s="18"/>
      <c r="P181" s="23">
        <f t="shared" si="20"/>
        <v>0</v>
      </c>
      <c r="Q181" s="94">
        <v>33</v>
      </c>
      <c r="R181" s="43">
        <f t="shared" si="21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/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9"/>
        <v>0</v>
      </c>
      <c r="N182" s="17" t="s">
        <v>16</v>
      </c>
      <c r="O182" s="18"/>
      <c r="P182" s="23">
        <f t="shared" si="20"/>
        <v>0</v>
      </c>
      <c r="Q182" s="94">
        <v>83</v>
      </c>
      <c r="R182" s="43">
        <f t="shared" si="21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/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/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9"/>
        <v>0</v>
      </c>
      <c r="N184" s="17" t="s">
        <v>16</v>
      </c>
      <c r="O184" s="18"/>
      <c r="P184" s="23">
        <f t="shared" si="20"/>
        <v>0</v>
      </c>
      <c r="Q184" s="94">
        <v>15</v>
      </c>
      <c r="R184" s="43">
        <f t="shared" si="21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/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9"/>
        <v>0</v>
      </c>
      <c r="N185" s="17" t="s">
        <v>16</v>
      </c>
      <c r="O185" s="18"/>
      <c r="P185" s="23">
        <f t="shared" si="20"/>
        <v>0</v>
      </c>
      <c r="Q185" s="94">
        <v>15</v>
      </c>
      <c r="R185" s="43">
        <f t="shared" si="21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/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9"/>
        <v>0</v>
      </c>
      <c r="N186" s="17" t="s">
        <v>16</v>
      </c>
      <c r="O186" s="18"/>
      <c r="P186" s="23">
        <f t="shared" si="20"/>
        <v>0</v>
      </c>
      <c r="Q186" s="94">
        <v>15</v>
      </c>
      <c r="R186" s="43">
        <f t="shared" si="21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/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/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/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9"/>
        <v>0</v>
      </c>
      <c r="N189" s="17" t="s">
        <v>16</v>
      </c>
      <c r="O189" s="18"/>
      <c r="P189" s="23">
        <f t="shared" si="20"/>
        <v>0</v>
      </c>
      <c r="Q189" s="96"/>
      <c r="R189" s="43">
        <f t="shared" si="21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/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9"/>
        <v>0</v>
      </c>
      <c r="N190" s="17" t="s">
        <v>16</v>
      </c>
      <c r="O190" s="18"/>
      <c r="P190" s="23">
        <f t="shared" si="20"/>
        <v>0</v>
      </c>
      <c r="Q190" s="96"/>
      <c r="R190" s="43">
        <f t="shared" si="21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/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9"/>
        <v>0</v>
      </c>
      <c r="N191" s="17" t="s">
        <v>16</v>
      </c>
      <c r="O191" s="18"/>
      <c r="P191" s="23">
        <f t="shared" si="20"/>
        <v>0</v>
      </c>
      <c r="Q191" s="96"/>
      <c r="R191" s="43">
        <f t="shared" si="21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/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9"/>
        <v>0</v>
      </c>
      <c r="N192" s="17" t="s">
        <v>16</v>
      </c>
      <c r="O192" s="18"/>
      <c r="P192" s="23">
        <f t="shared" si="20"/>
        <v>0</v>
      </c>
      <c r="Q192" s="96"/>
      <c r="R192" s="43">
        <f t="shared" si="21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/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9"/>
        <v>0</v>
      </c>
      <c r="N193" s="17" t="s">
        <v>16</v>
      </c>
      <c r="O193" s="18"/>
      <c r="P193" s="23">
        <f t="shared" si="20"/>
        <v>0</v>
      </c>
      <c r="Q193" s="96"/>
      <c r="R193" s="43">
        <f t="shared" si="21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/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9"/>
        <v>0</v>
      </c>
      <c r="N194" s="17" t="s">
        <v>16</v>
      </c>
      <c r="O194" s="18"/>
      <c r="P194" s="23">
        <f t="shared" si="20"/>
        <v>0</v>
      </c>
      <c r="Q194" s="96"/>
      <c r="R194" s="43">
        <f t="shared" si="21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/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9"/>
        <v>0</v>
      </c>
      <c r="N195" s="17" t="s">
        <v>16</v>
      </c>
      <c r="O195" s="18"/>
      <c r="P195" s="23">
        <f t="shared" si="20"/>
        <v>0</v>
      </c>
      <c r="Q195" s="96"/>
      <c r="R195" s="43">
        <f t="shared" si="21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/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9"/>
        <v>0</v>
      </c>
      <c r="N196" s="17" t="s">
        <v>16</v>
      </c>
      <c r="O196" s="18"/>
      <c r="P196" s="23">
        <f t="shared" si="20"/>
        <v>0</v>
      </c>
      <c r="Q196" s="96"/>
      <c r="R196" s="43">
        <f t="shared" si="21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/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9"/>
        <v>0</v>
      </c>
      <c r="N197" s="17" t="s">
        <v>16</v>
      </c>
      <c r="O197" s="18"/>
      <c r="P197" s="23">
        <f t="shared" si="20"/>
        <v>0</v>
      </c>
      <c r="Q197" s="96"/>
      <c r="R197" s="43">
        <f t="shared" si="21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/>
      <c r="F198" s="72">
        <v>0</v>
      </c>
      <c r="G198" s="46">
        <f t="shared" si="12"/>
        <v>0</v>
      </c>
      <c r="H198" s="82">
        <v>0</v>
      </c>
      <c r="I198" s="80">
        <v>0</v>
      </c>
      <c r="J198" s="46">
        <f t="shared" si="13"/>
        <v>0</v>
      </c>
      <c r="K198" s="73"/>
      <c r="L198" s="20">
        <v>45</v>
      </c>
      <c r="M198" s="66">
        <f t="shared" si="19"/>
        <v>0</v>
      </c>
      <c r="N198" s="17" t="s">
        <v>16</v>
      </c>
      <c r="O198" s="18"/>
      <c r="P198" s="23">
        <f t="shared" si="20"/>
        <v>0</v>
      </c>
      <c r="Q198" s="94"/>
      <c r="R198" s="43">
        <f t="shared" si="21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/>
      <c r="F199" s="72">
        <v>0</v>
      </c>
      <c r="G199" s="46">
        <f t="shared" si="12"/>
        <v>0</v>
      </c>
      <c r="H199" s="82">
        <v>0</v>
      </c>
      <c r="I199" s="80">
        <v>0</v>
      </c>
      <c r="J199" s="46">
        <f t="shared" si="13"/>
        <v>0</v>
      </c>
      <c r="K199" s="73"/>
      <c r="L199" s="20">
        <v>35</v>
      </c>
      <c r="M199" s="66">
        <f t="shared" si="19"/>
        <v>0</v>
      </c>
      <c r="N199" s="17" t="s">
        <v>16</v>
      </c>
      <c r="O199" s="18"/>
      <c r="P199" s="23">
        <f t="shared" si="20"/>
        <v>0</v>
      </c>
      <c r="Q199" s="94"/>
      <c r="R199" s="43">
        <f t="shared" si="21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/>
      <c r="F200" s="72">
        <v>0</v>
      </c>
      <c r="G200" s="46">
        <f t="shared" si="12"/>
        <v>0</v>
      </c>
      <c r="H200" s="82">
        <v>0</v>
      </c>
      <c r="I200" s="80">
        <v>0</v>
      </c>
      <c r="J200" s="46">
        <f t="shared" si="13"/>
        <v>0</v>
      </c>
      <c r="K200" s="73"/>
      <c r="L200" s="20">
        <v>25</v>
      </c>
      <c r="M200" s="66">
        <f t="shared" si="19"/>
        <v>0</v>
      </c>
      <c r="N200" s="17" t="s">
        <v>16</v>
      </c>
      <c r="O200" s="18"/>
      <c r="P200" s="23">
        <f t="shared" si="20"/>
        <v>0</v>
      </c>
      <c r="Q200" s="94"/>
      <c r="R200" s="43">
        <f t="shared" si="21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/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/>
      <c r="F202" s="72">
        <v>0</v>
      </c>
      <c r="G202" s="46">
        <f t="shared" si="12"/>
        <v>0</v>
      </c>
      <c r="H202" s="82">
        <v>0</v>
      </c>
      <c r="I202" s="80">
        <v>0</v>
      </c>
      <c r="J202" s="46">
        <f t="shared" si="13"/>
        <v>0</v>
      </c>
      <c r="K202" s="73"/>
      <c r="L202" s="20">
        <v>60</v>
      </c>
      <c r="M202" s="66">
        <f t="shared" si="19"/>
        <v>0</v>
      </c>
      <c r="N202" s="17" t="s">
        <v>16</v>
      </c>
      <c r="O202" s="18"/>
      <c r="P202" s="23">
        <f t="shared" si="20"/>
        <v>0</v>
      </c>
      <c r="Q202" s="96"/>
      <c r="R202" s="43">
        <f t="shared" si="21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/>
      <c r="F203" s="72">
        <v>0</v>
      </c>
      <c r="G203" s="46">
        <f t="shared" si="12"/>
        <v>0</v>
      </c>
      <c r="H203" s="82">
        <v>0</v>
      </c>
      <c r="I203" s="80">
        <v>0</v>
      </c>
      <c r="J203" s="46">
        <f t="shared" si="13"/>
        <v>0</v>
      </c>
      <c r="K203" s="73"/>
      <c r="L203" s="20">
        <v>250</v>
      </c>
      <c r="M203" s="66">
        <f t="shared" si="19"/>
        <v>0</v>
      </c>
      <c r="N203" s="17" t="s">
        <v>16</v>
      </c>
      <c r="O203" s="18"/>
      <c r="P203" s="23">
        <f t="shared" si="20"/>
        <v>0</v>
      </c>
      <c r="Q203" s="96"/>
      <c r="R203" s="43">
        <f t="shared" si="21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/>
      <c r="F204" s="72">
        <v>0</v>
      </c>
      <c r="G204" s="46">
        <f t="shared" si="12"/>
        <v>0</v>
      </c>
      <c r="H204" s="82">
        <v>0</v>
      </c>
      <c r="I204" s="80">
        <v>0</v>
      </c>
      <c r="J204" s="46">
        <f t="shared" si="13"/>
        <v>0</v>
      </c>
      <c r="K204" s="73"/>
      <c r="L204" s="20">
        <v>100</v>
      </c>
      <c r="M204" s="66">
        <f t="shared" si="19"/>
        <v>0</v>
      </c>
      <c r="N204" s="17" t="s">
        <v>16</v>
      </c>
      <c r="O204" s="18"/>
      <c r="P204" s="23">
        <f t="shared" si="20"/>
        <v>0</v>
      </c>
      <c r="Q204" s="96"/>
      <c r="R204" s="43">
        <f t="shared" si="21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/>
      <c r="F205" s="72">
        <v>0</v>
      </c>
      <c r="G205" s="46">
        <f t="shared" si="12"/>
        <v>0</v>
      </c>
      <c r="H205" s="82">
        <v>0</v>
      </c>
      <c r="I205" s="80">
        <v>0</v>
      </c>
      <c r="J205" s="46">
        <f t="shared" si="13"/>
        <v>0</v>
      </c>
      <c r="K205" s="73"/>
      <c r="L205" s="20">
        <v>350</v>
      </c>
      <c r="M205" s="66">
        <f t="shared" si="19"/>
        <v>0</v>
      </c>
      <c r="N205" s="17" t="s">
        <v>16</v>
      </c>
      <c r="O205" s="18"/>
      <c r="P205" s="23">
        <f t="shared" si="20"/>
        <v>0</v>
      </c>
      <c r="Q205" s="96"/>
      <c r="R205" s="43">
        <f t="shared" si="21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/>
      <c r="F206" s="72">
        <v>0</v>
      </c>
      <c r="G206" s="46">
        <f t="shared" si="12"/>
        <v>0</v>
      </c>
      <c r="H206" s="82">
        <v>0</v>
      </c>
      <c r="I206" s="80">
        <v>0</v>
      </c>
      <c r="J206" s="46">
        <f t="shared" si="13"/>
        <v>0</v>
      </c>
      <c r="K206" s="73"/>
      <c r="L206" s="20">
        <v>60</v>
      </c>
      <c r="M206" s="66">
        <f t="shared" si="19"/>
        <v>0</v>
      </c>
      <c r="N206" s="17" t="s">
        <v>16</v>
      </c>
      <c r="O206" s="18"/>
      <c r="P206" s="23">
        <f t="shared" si="20"/>
        <v>0</v>
      </c>
      <c r="Q206" s="96"/>
      <c r="R206" s="43">
        <f t="shared" si="21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/>
      <c r="F207" s="72">
        <v>0</v>
      </c>
      <c r="G207" s="46">
        <f t="shared" si="12"/>
        <v>0</v>
      </c>
      <c r="H207" s="82">
        <v>0</v>
      </c>
      <c r="I207" s="80">
        <v>0</v>
      </c>
      <c r="J207" s="46">
        <f t="shared" si="13"/>
        <v>0</v>
      </c>
      <c r="K207" s="73"/>
      <c r="L207" s="20">
        <v>50</v>
      </c>
      <c r="M207" s="66">
        <f t="shared" si="19"/>
        <v>0</v>
      </c>
      <c r="N207" s="17" t="s">
        <v>16</v>
      </c>
      <c r="O207" s="18"/>
      <c r="P207" s="23">
        <f t="shared" si="20"/>
        <v>0</v>
      </c>
      <c r="Q207" s="96"/>
      <c r="R207" s="43">
        <f t="shared" si="21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/>
      <c r="F208" s="72">
        <v>0</v>
      </c>
      <c r="G208" s="46">
        <f t="shared" si="12"/>
        <v>0</v>
      </c>
      <c r="H208" s="82">
        <v>0</v>
      </c>
      <c r="I208" s="80">
        <v>0</v>
      </c>
      <c r="J208" s="46">
        <f t="shared" si="13"/>
        <v>0</v>
      </c>
      <c r="K208" s="73"/>
      <c r="L208" s="20">
        <v>100</v>
      </c>
      <c r="M208" s="66">
        <f t="shared" si="19"/>
        <v>0</v>
      </c>
      <c r="N208" s="17" t="s">
        <v>16</v>
      </c>
      <c r="O208" s="18"/>
      <c r="P208" s="23">
        <f t="shared" si="20"/>
        <v>0</v>
      </c>
      <c r="Q208" s="96"/>
      <c r="R208" s="43">
        <f t="shared" si="21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/>
      <c r="F209" s="72">
        <v>0</v>
      </c>
      <c r="G209" s="46">
        <f t="shared" ref="G209:G225" si="22">E209+F209</f>
        <v>0</v>
      </c>
      <c r="H209" s="82">
        <v>0</v>
      </c>
      <c r="I209" s="80">
        <v>0</v>
      </c>
      <c r="J209" s="46">
        <f t="shared" ref="J209:J225" si="23">+G209-H209-K209-I209</f>
        <v>0</v>
      </c>
      <c r="K209" s="73"/>
      <c r="L209" s="20">
        <v>120</v>
      </c>
      <c r="M209" s="66">
        <f t="shared" si="19"/>
        <v>0</v>
      </c>
      <c r="N209" s="17" t="s">
        <v>16</v>
      </c>
      <c r="O209" s="18"/>
      <c r="P209" s="23">
        <f t="shared" si="20"/>
        <v>0</v>
      </c>
      <c r="Q209" s="96"/>
      <c r="R209" s="43">
        <f t="shared" si="21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/>
      <c r="F210" s="72">
        <v>0</v>
      </c>
      <c r="G210" s="46">
        <f t="shared" si="22"/>
        <v>0</v>
      </c>
      <c r="H210" s="82">
        <v>0</v>
      </c>
      <c r="I210" s="80">
        <v>0</v>
      </c>
      <c r="J210" s="46">
        <f t="shared" si="23"/>
        <v>0</v>
      </c>
      <c r="K210" s="73"/>
      <c r="L210" s="20">
        <v>60</v>
      </c>
      <c r="M210" s="66">
        <f t="shared" si="19"/>
        <v>0</v>
      </c>
      <c r="N210" s="17" t="s">
        <v>16</v>
      </c>
      <c r="O210" s="18"/>
      <c r="P210" s="23">
        <f t="shared" si="20"/>
        <v>0</v>
      </c>
      <c r="Q210" s="96"/>
      <c r="R210" s="43">
        <f t="shared" si="21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/>
      <c r="F211" s="72">
        <v>0</v>
      </c>
      <c r="G211" s="46">
        <f t="shared" si="22"/>
        <v>0</v>
      </c>
      <c r="H211" s="82">
        <v>0</v>
      </c>
      <c r="I211" s="80">
        <v>0</v>
      </c>
      <c r="J211" s="46">
        <f t="shared" si="23"/>
        <v>0</v>
      </c>
      <c r="K211" s="73"/>
      <c r="L211" s="20">
        <v>150</v>
      </c>
      <c r="M211" s="66">
        <f t="shared" si="19"/>
        <v>0</v>
      </c>
      <c r="N211" s="17" t="s">
        <v>16</v>
      </c>
      <c r="O211" s="18"/>
      <c r="P211" s="23">
        <f t="shared" si="20"/>
        <v>0</v>
      </c>
      <c r="Q211" s="96"/>
      <c r="R211" s="43">
        <f t="shared" si="21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/>
      <c r="F212" s="72">
        <v>0</v>
      </c>
      <c r="G212" s="46">
        <f t="shared" si="22"/>
        <v>0</v>
      </c>
      <c r="H212" s="82">
        <v>0</v>
      </c>
      <c r="I212" s="80">
        <v>0</v>
      </c>
      <c r="J212" s="46">
        <f t="shared" si="23"/>
        <v>0</v>
      </c>
      <c r="K212" s="73"/>
      <c r="L212" s="20">
        <v>150</v>
      </c>
      <c r="M212" s="66">
        <f t="shared" si="19"/>
        <v>0</v>
      </c>
      <c r="N212" s="17" t="s">
        <v>16</v>
      </c>
      <c r="O212" s="18"/>
      <c r="P212" s="23">
        <f t="shared" si="20"/>
        <v>0</v>
      </c>
      <c r="Q212" s="96"/>
      <c r="R212" s="43">
        <f t="shared" si="21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/>
      <c r="F213" s="72">
        <v>0</v>
      </c>
      <c r="G213" s="46">
        <f t="shared" si="22"/>
        <v>0</v>
      </c>
      <c r="H213" s="82">
        <v>0</v>
      </c>
      <c r="I213" s="80">
        <v>0</v>
      </c>
      <c r="J213" s="46">
        <f t="shared" si="23"/>
        <v>0</v>
      </c>
      <c r="K213" s="73"/>
      <c r="L213" s="20">
        <v>200</v>
      </c>
      <c r="M213" s="66">
        <f t="shared" si="19"/>
        <v>0</v>
      </c>
      <c r="N213" s="17" t="s">
        <v>16</v>
      </c>
      <c r="O213" s="18"/>
      <c r="P213" s="23">
        <f t="shared" si="20"/>
        <v>0</v>
      </c>
      <c r="Q213" s="96"/>
      <c r="R213" s="43">
        <f t="shared" si="21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/>
      <c r="F214" s="72">
        <v>0</v>
      </c>
      <c r="G214" s="46">
        <f t="shared" si="22"/>
        <v>0</v>
      </c>
      <c r="H214" s="82">
        <v>0</v>
      </c>
      <c r="I214" s="80">
        <v>0</v>
      </c>
      <c r="J214" s="46">
        <f t="shared" si="23"/>
        <v>0</v>
      </c>
      <c r="K214" s="73"/>
      <c r="L214" s="20"/>
      <c r="M214" s="66">
        <f t="shared" si="19"/>
        <v>0</v>
      </c>
      <c r="N214" s="17" t="s">
        <v>16</v>
      </c>
      <c r="O214" s="18"/>
      <c r="P214" s="23">
        <f t="shared" si="20"/>
        <v>0</v>
      </c>
      <c r="Q214" s="96"/>
      <c r="R214" s="43">
        <f t="shared" si="21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/>
      <c r="F215" s="72"/>
      <c r="G215" s="46">
        <f t="shared" si="22"/>
        <v>0</v>
      </c>
      <c r="H215" s="82">
        <v>0</v>
      </c>
      <c r="I215" s="80">
        <v>0</v>
      </c>
      <c r="J215" s="46">
        <f t="shared" si="23"/>
        <v>0</v>
      </c>
      <c r="K215" s="73"/>
      <c r="L215" s="20">
        <v>40</v>
      </c>
      <c r="M215" s="66">
        <f t="shared" si="19"/>
        <v>0</v>
      </c>
      <c r="N215" s="17" t="s">
        <v>16</v>
      </c>
      <c r="O215" s="18"/>
      <c r="P215" s="23">
        <f t="shared" si="20"/>
        <v>0</v>
      </c>
      <c r="Q215" s="94"/>
      <c r="R215" s="43">
        <f t="shared" si="21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/>
      <c r="F216" s="72">
        <v>0</v>
      </c>
      <c r="G216" s="46">
        <f t="shared" si="22"/>
        <v>0</v>
      </c>
      <c r="H216" s="82">
        <v>0</v>
      </c>
      <c r="I216" s="80">
        <v>0</v>
      </c>
      <c r="J216" s="46">
        <f t="shared" si="23"/>
        <v>0</v>
      </c>
      <c r="K216" s="73"/>
      <c r="L216" s="20">
        <v>35</v>
      </c>
      <c r="M216" s="66">
        <f t="shared" si="19"/>
        <v>0</v>
      </c>
      <c r="N216" s="17" t="s">
        <v>16</v>
      </c>
      <c r="O216" s="18"/>
      <c r="P216" s="23">
        <f t="shared" si="20"/>
        <v>0</v>
      </c>
      <c r="Q216" s="94"/>
      <c r="R216" s="43">
        <f t="shared" si="21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/>
      <c r="F217" s="72">
        <v>0</v>
      </c>
      <c r="G217" s="46">
        <f t="shared" si="22"/>
        <v>0</v>
      </c>
      <c r="H217" s="82">
        <v>0</v>
      </c>
      <c r="I217" s="80">
        <v>0</v>
      </c>
      <c r="J217" s="46">
        <f t="shared" si="23"/>
        <v>0</v>
      </c>
      <c r="K217" s="73"/>
      <c r="L217" s="20">
        <v>35</v>
      </c>
      <c r="M217" s="66">
        <f t="shared" si="19"/>
        <v>0</v>
      </c>
      <c r="N217" s="17" t="s">
        <v>16</v>
      </c>
      <c r="O217" s="18"/>
      <c r="P217" s="23">
        <f t="shared" si="20"/>
        <v>0</v>
      </c>
      <c r="Q217" s="94"/>
      <c r="R217" s="43">
        <f t="shared" si="21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/>
      <c r="F218" s="72">
        <v>0</v>
      </c>
      <c r="G218" s="46">
        <f t="shared" si="22"/>
        <v>0</v>
      </c>
      <c r="H218" s="82">
        <v>0</v>
      </c>
      <c r="I218" s="80">
        <v>0</v>
      </c>
      <c r="J218" s="46">
        <f t="shared" si="23"/>
        <v>0</v>
      </c>
      <c r="K218" s="73"/>
      <c r="L218" s="20">
        <v>35</v>
      </c>
      <c r="M218" s="66">
        <f t="shared" si="19"/>
        <v>0</v>
      </c>
      <c r="N218" s="17" t="s">
        <v>16</v>
      </c>
      <c r="O218" s="18"/>
      <c r="P218" s="23">
        <f t="shared" si="20"/>
        <v>0</v>
      </c>
      <c r="Q218" s="94"/>
      <c r="R218" s="43">
        <f t="shared" si="21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/>
      <c r="F219" s="72">
        <v>0</v>
      </c>
      <c r="G219" s="46">
        <f t="shared" si="22"/>
        <v>0</v>
      </c>
      <c r="H219" s="82">
        <v>0</v>
      </c>
      <c r="I219" s="80">
        <v>0</v>
      </c>
      <c r="J219" s="46">
        <f t="shared" si="23"/>
        <v>0</v>
      </c>
      <c r="K219" s="73"/>
      <c r="L219" s="20">
        <v>35</v>
      </c>
      <c r="M219" s="66">
        <f t="shared" ref="M219:M225" si="24">+L219*K219</f>
        <v>0</v>
      </c>
      <c r="N219" s="17" t="s">
        <v>16</v>
      </c>
      <c r="O219" s="18"/>
      <c r="P219" s="23">
        <f t="shared" ref="P219:P225" si="25">SUM(M219-O219)</f>
        <v>0</v>
      </c>
      <c r="Q219" s="94"/>
      <c r="R219" s="43">
        <f t="shared" ref="R219:R225" si="26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/>
      <c r="F220" s="72">
        <v>0</v>
      </c>
      <c r="G220" s="46">
        <f t="shared" si="22"/>
        <v>0</v>
      </c>
      <c r="H220" s="82">
        <v>0</v>
      </c>
      <c r="I220" s="80">
        <v>0</v>
      </c>
      <c r="J220" s="46">
        <f t="shared" si="23"/>
        <v>0</v>
      </c>
      <c r="K220" s="73"/>
      <c r="L220" s="20">
        <v>35</v>
      </c>
      <c r="M220" s="66">
        <f t="shared" si="24"/>
        <v>0</v>
      </c>
      <c r="N220" s="17" t="s">
        <v>16</v>
      </c>
      <c r="O220" s="18"/>
      <c r="P220" s="23">
        <f t="shared" si="25"/>
        <v>0</v>
      </c>
      <c r="Q220" s="94"/>
      <c r="R220" s="43">
        <f t="shared" si="26"/>
        <v>0</v>
      </c>
    </row>
    <row r="221" spans="1:18" ht="24.6" x14ac:dyDescent="0.65">
      <c r="A221" s="10">
        <v>217</v>
      </c>
      <c r="B221" s="10"/>
      <c r="C221" s="19"/>
      <c r="D221" s="10"/>
      <c r="E221" s="65"/>
      <c r="F221" s="72">
        <v>0</v>
      </c>
      <c r="G221" s="46">
        <f t="shared" si="22"/>
        <v>0</v>
      </c>
      <c r="H221" s="82">
        <v>0</v>
      </c>
      <c r="I221" s="80">
        <v>0</v>
      </c>
      <c r="J221" s="46">
        <f t="shared" si="23"/>
        <v>0</v>
      </c>
      <c r="K221" s="73"/>
      <c r="L221" s="20"/>
      <c r="M221" s="66">
        <f t="shared" si="24"/>
        <v>0</v>
      </c>
      <c r="N221" s="17" t="s">
        <v>16</v>
      </c>
      <c r="O221" s="18"/>
      <c r="P221" s="23">
        <f t="shared" si="25"/>
        <v>0</v>
      </c>
      <c r="Q221" s="94"/>
      <c r="R221" s="43">
        <f t="shared" si="26"/>
        <v>0</v>
      </c>
    </row>
    <row r="222" spans="1:18" ht="24.6" x14ac:dyDescent="0.65">
      <c r="A222" s="10">
        <v>218</v>
      </c>
      <c r="B222" s="10"/>
      <c r="C222" s="19"/>
      <c r="D222" s="10"/>
      <c r="E222" s="65"/>
      <c r="F222" s="72">
        <v>0</v>
      </c>
      <c r="G222" s="46">
        <f t="shared" si="22"/>
        <v>0</v>
      </c>
      <c r="H222" s="82">
        <v>0</v>
      </c>
      <c r="I222" s="80">
        <v>0</v>
      </c>
      <c r="J222" s="46">
        <f t="shared" si="23"/>
        <v>0</v>
      </c>
      <c r="K222" s="73"/>
      <c r="L222" s="20"/>
      <c r="M222" s="66">
        <f t="shared" si="24"/>
        <v>0</v>
      </c>
      <c r="N222" s="17" t="s">
        <v>16</v>
      </c>
      <c r="O222" s="18"/>
      <c r="P222" s="23">
        <f t="shared" si="25"/>
        <v>0</v>
      </c>
      <c r="Q222" s="94"/>
      <c r="R222" s="43">
        <f t="shared" si="26"/>
        <v>0</v>
      </c>
    </row>
    <row r="223" spans="1:18" ht="24.6" x14ac:dyDescent="0.65">
      <c r="A223" s="10">
        <v>219</v>
      </c>
      <c r="B223" s="10"/>
      <c r="C223" s="19"/>
      <c r="D223" s="10"/>
      <c r="E223" s="65"/>
      <c r="F223" s="72">
        <v>0</v>
      </c>
      <c r="G223" s="46">
        <f t="shared" si="22"/>
        <v>0</v>
      </c>
      <c r="H223" s="82">
        <v>0</v>
      </c>
      <c r="I223" s="80">
        <v>0</v>
      </c>
      <c r="J223" s="46">
        <f t="shared" si="23"/>
        <v>0</v>
      </c>
      <c r="K223" s="73"/>
      <c r="L223" s="20"/>
      <c r="M223" s="66">
        <f t="shared" si="24"/>
        <v>0</v>
      </c>
      <c r="N223" s="17" t="s">
        <v>16</v>
      </c>
      <c r="O223" s="18"/>
      <c r="P223" s="23">
        <f t="shared" si="25"/>
        <v>0</v>
      </c>
      <c r="Q223" s="94"/>
      <c r="R223" s="43">
        <f t="shared" si="26"/>
        <v>0</v>
      </c>
    </row>
    <row r="224" spans="1:18" ht="24.6" x14ac:dyDescent="0.65">
      <c r="A224" s="10">
        <v>220</v>
      </c>
      <c r="B224" s="10"/>
      <c r="C224" s="19"/>
      <c r="D224" s="10"/>
      <c r="E224" s="65"/>
      <c r="F224" s="72">
        <v>0</v>
      </c>
      <c r="G224" s="46">
        <f t="shared" si="22"/>
        <v>0</v>
      </c>
      <c r="H224" s="82">
        <v>0</v>
      </c>
      <c r="I224" s="80">
        <v>0</v>
      </c>
      <c r="J224" s="46">
        <f t="shared" si="23"/>
        <v>0</v>
      </c>
      <c r="K224" s="73"/>
      <c r="L224" s="20"/>
      <c r="M224" s="66">
        <f t="shared" si="24"/>
        <v>0</v>
      </c>
      <c r="N224" s="17" t="s">
        <v>16</v>
      </c>
      <c r="O224" s="18"/>
      <c r="P224" s="23">
        <f t="shared" si="25"/>
        <v>0</v>
      </c>
      <c r="Q224" s="94"/>
      <c r="R224" s="43">
        <f t="shared" si="26"/>
        <v>0</v>
      </c>
    </row>
    <row r="225" spans="1:19" ht="24.6" x14ac:dyDescent="0.65">
      <c r="A225" s="10">
        <v>221</v>
      </c>
      <c r="B225" s="10"/>
      <c r="C225" s="19"/>
      <c r="D225" s="10"/>
      <c r="E225" s="65"/>
      <c r="F225" s="72">
        <v>0</v>
      </c>
      <c r="G225" s="46">
        <f t="shared" si="22"/>
        <v>0</v>
      </c>
      <c r="H225" s="82">
        <v>0</v>
      </c>
      <c r="I225" s="80">
        <v>0</v>
      </c>
      <c r="J225" s="46">
        <f t="shared" si="23"/>
        <v>0</v>
      </c>
      <c r="K225" s="73"/>
      <c r="L225" s="20"/>
      <c r="M225" s="66">
        <f t="shared" si="24"/>
        <v>0</v>
      </c>
      <c r="N225" s="17" t="s">
        <v>16</v>
      </c>
      <c r="O225" s="18"/>
      <c r="P225" s="23">
        <f t="shared" si="25"/>
        <v>0</v>
      </c>
      <c r="Q225" s="94"/>
      <c r="R225" s="43">
        <f t="shared" si="26"/>
        <v>0</v>
      </c>
    </row>
    <row r="226" spans="1:19" ht="24.6" x14ac:dyDescent="0.65">
      <c r="A226" s="1"/>
      <c r="B226" s="1"/>
      <c r="E226" s="24"/>
      <c r="F226" s="25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24"/>
      <c r="F227" s="25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31"/>
      <c r="G228" s="31"/>
      <c r="J228" s="31"/>
      <c r="K228" s="32"/>
      <c r="L228" s="152" t="s">
        <v>202</v>
      </c>
      <c r="M228" s="152"/>
      <c r="N228" s="33">
        <f>SUM(M5:M227)</f>
        <v>0</v>
      </c>
    </row>
    <row r="229" spans="1:19" ht="24.6" x14ac:dyDescent="0.65">
      <c r="A229" s="1"/>
      <c r="B229" s="1"/>
      <c r="E229" s="3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3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3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3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31"/>
      <c r="G233" s="31"/>
      <c r="J233" s="31"/>
      <c r="L233" s="148" t="s">
        <v>207</v>
      </c>
      <c r="M233" s="149"/>
      <c r="N233" s="37">
        <f>SUM(O5:O226)</f>
        <v>0</v>
      </c>
    </row>
    <row r="234" spans="1:19" ht="24.6" x14ac:dyDescent="0.65">
      <c r="A234" s="1"/>
      <c r="B234" s="1"/>
      <c r="E234" s="31"/>
      <c r="G234" s="31"/>
      <c r="J234" s="31"/>
      <c r="L234" s="148" t="s">
        <v>208</v>
      </c>
      <c r="M234" s="149"/>
      <c r="N234" s="33">
        <f>N228-N229-N230-N232-N233</f>
        <v>0</v>
      </c>
    </row>
    <row r="235" spans="1:19" ht="24.6" x14ac:dyDescent="0.65">
      <c r="A235" s="1"/>
      <c r="B235" s="1"/>
      <c r="E235" s="31"/>
      <c r="G235" s="31"/>
      <c r="J235" s="31"/>
      <c r="L235" s="148" t="s">
        <v>209</v>
      </c>
      <c r="M235" s="149"/>
      <c r="N235" s="37">
        <v>0</v>
      </c>
    </row>
    <row r="236" spans="1:19" ht="24.6" x14ac:dyDescent="0.65">
      <c r="A236" s="1"/>
      <c r="B236" s="1"/>
      <c r="E236" s="3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  <mergeCell ref="Q3:Q4"/>
    <mergeCell ref="R3:R4"/>
    <mergeCell ref="L234:M234"/>
    <mergeCell ref="O3:O4"/>
    <mergeCell ref="L235:M235"/>
    <mergeCell ref="L236:M236"/>
    <mergeCell ref="L237:M237"/>
    <mergeCell ref="K227:L227"/>
    <mergeCell ref="L228:M228"/>
    <mergeCell ref="L229:M229"/>
    <mergeCell ref="L231:M231"/>
    <mergeCell ref="L232:M232"/>
    <mergeCell ref="L233:M23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12"/>
  <sheetViews>
    <sheetView zoomScaleNormal="100" workbookViewId="0">
      <pane xSplit="10" ySplit="4" topLeftCell="K219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customHeight="1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+ยกมา!J5</f>
        <v>10</v>
      </c>
      <c r="F5" s="72">
        <v>0</v>
      </c>
      <c r="G5" s="46">
        <f t="shared" ref="G5:G68" si="0">E5+F5</f>
        <v>10</v>
      </c>
      <c r="H5" s="82">
        <v>0</v>
      </c>
      <c r="I5" s="80">
        <v>0</v>
      </c>
      <c r="J5" s="46">
        <f t="shared" ref="J5:J68" si="1">+G5-H5-K5-I5</f>
        <v>4</v>
      </c>
      <c r="K5" s="73">
        <v>6</v>
      </c>
      <c r="L5" s="15">
        <v>50</v>
      </c>
      <c r="M5" s="66">
        <f>+L5*K5</f>
        <v>300</v>
      </c>
      <c r="N5" s="17" t="s">
        <v>16</v>
      </c>
      <c r="O5" s="18"/>
      <c r="P5" s="23">
        <f>SUM(M5-O5)</f>
        <v>300</v>
      </c>
      <c r="Q5" s="94">
        <v>22.48</v>
      </c>
      <c r="R5" s="43">
        <f>+K5*Q5</f>
        <v>134.88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+ยกมา!J6</f>
        <v>17</v>
      </c>
      <c r="F6" s="72">
        <v>0</v>
      </c>
      <c r="G6" s="46">
        <f t="shared" si="0"/>
        <v>17</v>
      </c>
      <c r="H6" s="82">
        <v>0</v>
      </c>
      <c r="I6" s="80">
        <v>0</v>
      </c>
      <c r="J6" s="46">
        <f t="shared" si="1"/>
        <v>15</v>
      </c>
      <c r="K6" s="73">
        <v>2</v>
      </c>
      <c r="L6" s="15">
        <v>100</v>
      </c>
      <c r="M6" s="66">
        <f t="shared" ref="M6:M78" si="2">+L6*K6</f>
        <v>200</v>
      </c>
      <c r="N6" s="17" t="s">
        <v>16</v>
      </c>
      <c r="O6" s="18"/>
      <c r="P6" s="23">
        <f t="shared" ref="P6:P78" si="3">SUM(M6-O6)</f>
        <v>200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+ยกมา!J7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+ยกมา!J8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+ยกมา!J9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+ยกมา!J10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+ยกมา!J11</f>
        <v>6</v>
      </c>
      <c r="F11" s="72">
        <v>0</v>
      </c>
      <c r="G11" s="46">
        <f t="shared" si="0"/>
        <v>6</v>
      </c>
      <c r="H11" s="82">
        <v>0</v>
      </c>
      <c r="I11" s="80">
        <v>0</v>
      </c>
      <c r="J11" s="46">
        <f t="shared" si="1"/>
        <v>6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+ยกมา!J12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+ยกมา!J13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+ยกมา!J14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+ยกมา!J15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+ยกมา!J16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+ยกมา!J17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+ยกมา!J18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+ยกมา!J19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+ยกมา!J20</f>
        <v>12</v>
      </c>
      <c r="F20" s="72">
        <v>0</v>
      </c>
      <c r="G20" s="46">
        <f t="shared" si="0"/>
        <v>12</v>
      </c>
      <c r="H20" s="82">
        <v>0</v>
      </c>
      <c r="I20" s="80">
        <v>0</v>
      </c>
      <c r="J20" s="46">
        <f t="shared" si="1"/>
        <v>12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+ยกมา!J21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+ยกมา!J22</f>
        <v>9</v>
      </c>
      <c r="F22" s="72">
        <v>0</v>
      </c>
      <c r="G22" s="46">
        <f t="shared" si="0"/>
        <v>9</v>
      </c>
      <c r="H22" s="82">
        <v>0</v>
      </c>
      <c r="I22" s="80">
        <v>0</v>
      </c>
      <c r="J22" s="46">
        <f t="shared" si="1"/>
        <v>7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+ยกมา!J23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+ยกมา!J24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+ยกมา!J25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+ยกมา!J26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+ยกมา!J27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+ยกมา!J28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+ยกมา!J29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+ยกมา!J30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+ยกมา!J31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+ยกมา!J32</f>
        <v>1</v>
      </c>
      <c r="F32" s="72">
        <v>0</v>
      </c>
      <c r="G32" s="46">
        <f t="shared" si="0"/>
        <v>1</v>
      </c>
      <c r="H32" s="82">
        <v>0</v>
      </c>
      <c r="I32" s="80">
        <v>0</v>
      </c>
      <c r="J32" s="46">
        <f t="shared" si="1"/>
        <v>1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+ยกมา!J33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+ยกมา!J34</f>
        <v>6</v>
      </c>
      <c r="F34" s="72">
        <v>0</v>
      </c>
      <c r="G34" s="46">
        <f t="shared" si="0"/>
        <v>6</v>
      </c>
      <c r="H34" s="82">
        <v>0</v>
      </c>
      <c r="I34" s="80">
        <v>0</v>
      </c>
      <c r="J34" s="46">
        <f t="shared" si="1"/>
        <v>4</v>
      </c>
      <c r="K34" s="73">
        <v>2</v>
      </c>
      <c r="L34" s="15">
        <v>130</v>
      </c>
      <c r="M34" s="66">
        <f t="shared" si="2"/>
        <v>260</v>
      </c>
      <c r="N34" s="17" t="s">
        <v>16</v>
      </c>
      <c r="O34" s="18"/>
      <c r="P34" s="23">
        <f t="shared" si="3"/>
        <v>260</v>
      </c>
      <c r="Q34" s="94">
        <v>38.07</v>
      </c>
      <c r="R34" s="43">
        <f t="shared" si="4"/>
        <v>76.14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+ยกมา!J35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+ยกมา!J36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+ยกมา!J37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+ยกมา!J38</f>
        <v>10</v>
      </c>
      <c r="F38" s="72">
        <v>0</v>
      </c>
      <c r="G38" s="46">
        <f t="shared" si="0"/>
        <v>10</v>
      </c>
      <c r="H38" s="82">
        <v>0</v>
      </c>
      <c r="I38" s="80">
        <v>0</v>
      </c>
      <c r="J38" s="46">
        <f t="shared" si="1"/>
        <v>10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+ยกมา!J39</f>
        <v>1</v>
      </c>
      <c r="F39" s="72">
        <v>0</v>
      </c>
      <c r="G39" s="46">
        <f t="shared" si="0"/>
        <v>1</v>
      </c>
      <c r="H39" s="82">
        <v>0</v>
      </c>
      <c r="I39" s="80">
        <v>0</v>
      </c>
      <c r="J39" s="46">
        <f t="shared" si="1"/>
        <v>1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+ยกมา!J40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+ยกมา!J41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+ยกมา!J42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+ยกมา!J43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+ยกมา!J44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+ยกมา!J45</f>
        <v>6</v>
      </c>
      <c r="F45" s="72">
        <v>0</v>
      </c>
      <c r="G45" s="46">
        <f t="shared" si="0"/>
        <v>6</v>
      </c>
      <c r="H45" s="82">
        <v>0</v>
      </c>
      <c r="I45" s="80">
        <v>0</v>
      </c>
      <c r="J45" s="46">
        <f t="shared" si="1"/>
        <v>6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+ยกมา!J46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+ยกมา!J47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+ยกมา!J48</f>
        <v>3</v>
      </c>
      <c r="F48" s="72">
        <v>0</v>
      </c>
      <c r="G48" s="46">
        <f t="shared" si="0"/>
        <v>3</v>
      </c>
      <c r="H48" s="82">
        <v>0</v>
      </c>
      <c r="I48" s="80">
        <v>0</v>
      </c>
      <c r="J48" s="46">
        <f t="shared" si="1"/>
        <v>3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+ยกมา!J49</f>
        <v>6</v>
      </c>
      <c r="F49" s="72">
        <v>0</v>
      </c>
      <c r="G49" s="46">
        <f t="shared" si="0"/>
        <v>6</v>
      </c>
      <c r="H49" s="82">
        <v>0</v>
      </c>
      <c r="I49" s="80">
        <v>0</v>
      </c>
      <c r="J49" s="46">
        <f t="shared" si="1"/>
        <v>6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+ยกมา!J50</f>
        <v>5</v>
      </c>
      <c r="F50" s="72">
        <v>0</v>
      </c>
      <c r="G50" s="46">
        <f>E50+F50</f>
        <v>5</v>
      </c>
      <c r="H50" s="82">
        <v>0</v>
      </c>
      <c r="I50" s="80">
        <v>0</v>
      </c>
      <c r="J50" s="46">
        <f>+G50-H50-K50-I50</f>
        <v>4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>SUM(M50-O50)</f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+ยกมา!J51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+ยกมา!J52</f>
        <v>5</v>
      </c>
      <c r="F52" s="72">
        <v>0</v>
      </c>
      <c r="G52" s="46">
        <f t="shared" si="0"/>
        <v>5</v>
      </c>
      <c r="H52" s="82">
        <v>0</v>
      </c>
      <c r="I52" s="80">
        <v>0</v>
      </c>
      <c r="J52" s="46">
        <f t="shared" si="1"/>
        <v>4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+ยกมา!J53</f>
        <v>4</v>
      </c>
      <c r="F53" s="72">
        <v>0</v>
      </c>
      <c r="G53" s="46">
        <f t="shared" si="0"/>
        <v>4</v>
      </c>
      <c r="H53" s="82">
        <v>0</v>
      </c>
      <c r="I53" s="80">
        <v>0</v>
      </c>
      <c r="J53" s="46">
        <f t="shared" si="1"/>
        <v>2</v>
      </c>
      <c r="K53" s="73">
        <v>2</v>
      </c>
      <c r="L53" s="15">
        <v>50</v>
      </c>
      <c r="M53" s="66">
        <f t="shared" si="2"/>
        <v>100</v>
      </c>
      <c r="N53" s="17" t="s">
        <v>16</v>
      </c>
      <c r="O53" s="18"/>
      <c r="P53" s="23">
        <f t="shared" si="3"/>
        <v>100</v>
      </c>
      <c r="Q53" s="94">
        <v>14.38</v>
      </c>
      <c r="R53" s="43">
        <f t="shared" si="4"/>
        <v>28.76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+ยกมา!J54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+ยกมา!J55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+ยกมา!J56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+ยกมา!J57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+ยกมา!J58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+ยกมา!J59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+ยกมา!J60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+ยกมา!J61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+ยกมา!J62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+ยกมา!J63</f>
        <v>4</v>
      </c>
      <c r="F63" s="72">
        <v>0</v>
      </c>
      <c r="G63" s="46">
        <f t="shared" si="0"/>
        <v>4</v>
      </c>
      <c r="H63" s="82">
        <v>0</v>
      </c>
      <c r="I63" s="80">
        <v>0</v>
      </c>
      <c r="J63" s="46">
        <f t="shared" si="1"/>
        <v>4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+ยกมา!J64</f>
        <v>5</v>
      </c>
      <c r="F64" s="72">
        <v>0</v>
      </c>
      <c r="G64" s="46">
        <f t="shared" si="0"/>
        <v>5</v>
      </c>
      <c r="H64" s="82">
        <v>0</v>
      </c>
      <c r="I64" s="80">
        <v>0</v>
      </c>
      <c r="J64" s="46">
        <f t="shared" si="1"/>
        <v>5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+ยกมา!J65</f>
        <v>4</v>
      </c>
      <c r="F65" s="72">
        <v>0</v>
      </c>
      <c r="G65" s="46">
        <f t="shared" si="0"/>
        <v>4</v>
      </c>
      <c r="H65" s="82">
        <v>0</v>
      </c>
      <c r="I65" s="80">
        <v>0</v>
      </c>
      <c r="J65" s="46">
        <f t="shared" si="1"/>
        <v>4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+ยกมา!J66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+ยกมา!J67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+ยกมา!J68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+ยกมา!J69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+ยกมา!J70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+ยกมา!J71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+ยกมา!J72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+ยกมา!J73</f>
        <v>5</v>
      </c>
      <c r="F73" s="72">
        <v>0</v>
      </c>
      <c r="G73" s="46">
        <f t="shared" si="5"/>
        <v>5</v>
      </c>
      <c r="H73" s="82">
        <v>0</v>
      </c>
      <c r="I73" s="80">
        <v>0</v>
      </c>
      <c r="J73" s="46">
        <f t="shared" si="6"/>
        <v>5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+ยกมา!J74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+ยกมา!J75</f>
        <v>1</v>
      </c>
      <c r="F75" s="72">
        <v>0</v>
      </c>
      <c r="G75" s="46">
        <f t="shared" si="5"/>
        <v>1</v>
      </c>
      <c r="H75" s="82">
        <v>0</v>
      </c>
      <c r="I75" s="80">
        <v>0</v>
      </c>
      <c r="J75" s="46">
        <f t="shared" si="6"/>
        <v>1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+ยกมา!J76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+ยกมา!J77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+ยกมา!J78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+ยกมา!J79</f>
        <v>2</v>
      </c>
      <c r="F79" s="72">
        <v>0</v>
      </c>
      <c r="G79" s="46">
        <f t="shared" si="5"/>
        <v>2</v>
      </c>
      <c r="H79" s="82">
        <v>0</v>
      </c>
      <c r="I79" s="80">
        <v>0</v>
      </c>
      <c r="J79" s="46">
        <f t="shared" si="6"/>
        <v>2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+ยกมา!J80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+ยกมา!J81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+ยกมา!J82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+ยกมา!J83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+ยกมา!J84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+ยกมา!J85</f>
        <v>2</v>
      </c>
      <c r="F85" s="72">
        <v>0</v>
      </c>
      <c r="G85" s="46">
        <f t="shared" si="5"/>
        <v>2</v>
      </c>
      <c r="H85" s="82">
        <v>0</v>
      </c>
      <c r="I85" s="80">
        <v>0</v>
      </c>
      <c r="J85" s="46">
        <f t="shared" si="6"/>
        <v>2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+ยกมา!J86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+ยกมา!J87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+ยกมา!J88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+ยกมา!J89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+ยกมา!J90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+ยกมา!J91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+ยกมา!J92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+ยกมา!J93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+ยกมา!J94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+ยกมา!J95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+ยกมา!J96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+ยกมา!J97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+ยกมา!J98</f>
        <v>24</v>
      </c>
      <c r="F98" s="72">
        <v>0</v>
      </c>
      <c r="G98" s="46">
        <f t="shared" si="5"/>
        <v>24</v>
      </c>
      <c r="H98" s="82">
        <v>0</v>
      </c>
      <c r="I98" s="80">
        <v>0</v>
      </c>
      <c r="J98" s="46">
        <f t="shared" si="6"/>
        <v>24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+ยกมา!J99</f>
        <v>9</v>
      </c>
      <c r="F99" s="72">
        <v>0</v>
      </c>
      <c r="G99" s="46">
        <f t="shared" si="5"/>
        <v>9</v>
      </c>
      <c r="H99" s="82">
        <v>0</v>
      </c>
      <c r="I99" s="80">
        <v>0</v>
      </c>
      <c r="J99" s="46">
        <f t="shared" si="6"/>
        <v>9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+ยกมา!J100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+ยกมา!J101</f>
        <v>6</v>
      </c>
      <c r="F101" s="72">
        <v>0</v>
      </c>
      <c r="G101" s="46">
        <f t="shared" si="5"/>
        <v>6</v>
      </c>
      <c r="H101" s="82">
        <v>0</v>
      </c>
      <c r="I101" s="80">
        <v>0</v>
      </c>
      <c r="J101" s="46">
        <f t="shared" si="6"/>
        <v>6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+ยกมา!J102</f>
        <v>9</v>
      </c>
      <c r="F102" s="72">
        <v>0</v>
      </c>
      <c r="G102" s="46">
        <f t="shared" si="5"/>
        <v>9</v>
      </c>
      <c r="H102" s="82">
        <v>0</v>
      </c>
      <c r="I102" s="80">
        <v>0</v>
      </c>
      <c r="J102" s="46">
        <f t="shared" si="6"/>
        <v>8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94">
        <v>13.03</v>
      </c>
      <c r="R102" s="43">
        <f t="shared" si="9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+ยกมา!J103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+ยกมา!J104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+ยกมา!J105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+ยกมา!J106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+ยกมา!J107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+ยกมา!J108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+ยกมา!J109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+ยกมา!J110</f>
        <v>21</v>
      </c>
      <c r="F110" s="72">
        <v>0</v>
      </c>
      <c r="G110" s="46">
        <f t="shared" si="5"/>
        <v>21</v>
      </c>
      <c r="H110" s="82">
        <v>0</v>
      </c>
      <c r="I110" s="80">
        <v>0</v>
      </c>
      <c r="J110" s="46">
        <f t="shared" si="6"/>
        <v>21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+ยกมา!J111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+ยกมา!J112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+ยกมา!J113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+ยกมา!J114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+ยกมา!J115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+ยกมา!J116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+ยกมา!J117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+ยกมา!J118</f>
        <v>5</v>
      </c>
      <c r="F118" s="72">
        <v>0</v>
      </c>
      <c r="G118" s="46">
        <f t="shared" si="5"/>
        <v>5</v>
      </c>
      <c r="H118" s="82">
        <v>0</v>
      </c>
      <c r="I118" s="80">
        <v>0</v>
      </c>
      <c r="J118" s="46">
        <f t="shared" si="6"/>
        <v>5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+ยกมา!J119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+ยกมา!J120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+ยกมา!J121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+ยกมา!J122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+ยกมา!J123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+ยกมา!J124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+ยกมา!J125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+ยกมา!J126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+ยกมา!J127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+ยกมา!J128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+ยกมา!J129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+ยกมา!J130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+ยกมา!J131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+ยกมา!J132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+ยกมา!J133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+ยกมา!J134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+ยกมา!J135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+ยกมา!J136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+ยกมา!J137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+ยกมา!J138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+ยกมา!J139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+ยกมา!J140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+ยกมา!J141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+ยกมา!J142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+ยกมา!J143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+ยกมา!J144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+ยกมา!J145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+ยกมา!J146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+ยกมา!J147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+ยกมา!J148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+ยกมา!J149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+ยกมา!J150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+ยกมา!J151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+ยกมา!J152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+ยกมา!J153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+ยกมา!J154</f>
        <v>8</v>
      </c>
      <c r="F154" s="72">
        <v>0</v>
      </c>
      <c r="G154" s="46">
        <f>E154+F154</f>
        <v>8</v>
      </c>
      <c r="H154" s="82">
        <v>0</v>
      </c>
      <c r="I154" s="80">
        <v>0</v>
      </c>
      <c r="J154" s="46">
        <f>+G154-H154-K154-I154</f>
        <v>8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+ยกมา!J155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+ยกมา!J156</f>
        <v>13</v>
      </c>
      <c r="F156" s="72">
        <v>0</v>
      </c>
      <c r="G156" s="46">
        <f t="shared" si="10"/>
        <v>13</v>
      </c>
      <c r="H156" s="82">
        <v>0</v>
      </c>
      <c r="I156" s="80">
        <v>0</v>
      </c>
      <c r="J156" s="46">
        <f t="shared" si="11"/>
        <v>13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+ยกมา!J157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+ยกมา!J158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+ยกมา!J159</f>
        <v>12</v>
      </c>
      <c r="F159" s="72">
        <v>0</v>
      </c>
      <c r="G159" s="46">
        <f t="shared" si="10"/>
        <v>12</v>
      </c>
      <c r="H159" s="82">
        <v>0</v>
      </c>
      <c r="I159" s="80">
        <v>0</v>
      </c>
      <c r="J159" s="46">
        <f t="shared" si="11"/>
        <v>12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+ยกมา!J160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+ยกมา!J161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+ยกมา!J162</f>
        <v>2</v>
      </c>
      <c r="F162" s="72">
        <v>0</v>
      </c>
      <c r="G162" s="46">
        <f>E162+F162</f>
        <v>2</v>
      </c>
      <c r="H162" s="82">
        <v>0</v>
      </c>
      <c r="I162" s="80">
        <v>0</v>
      </c>
      <c r="J162" s="46">
        <f>+G162-H162-K162-I162</f>
        <v>2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+ยกมา!J163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+ยกมา!J164</f>
        <v>18</v>
      </c>
      <c r="F164" s="72">
        <v>0</v>
      </c>
      <c r="G164" s="46">
        <f t="shared" si="10"/>
        <v>18</v>
      </c>
      <c r="H164" s="82">
        <v>0</v>
      </c>
      <c r="I164" s="80">
        <v>0</v>
      </c>
      <c r="J164" s="46">
        <f t="shared" si="11"/>
        <v>18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+ยกมา!J165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+ยกมา!J166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+ยกมา!J167</f>
        <v>10</v>
      </c>
      <c r="F167" s="72">
        <v>0</v>
      </c>
      <c r="G167" s="46">
        <f t="shared" si="10"/>
        <v>10</v>
      </c>
      <c r="H167" s="82">
        <v>0</v>
      </c>
      <c r="I167" s="80">
        <v>0</v>
      </c>
      <c r="J167" s="46">
        <f t="shared" si="11"/>
        <v>10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+ยกมา!J168</f>
        <v>14</v>
      </c>
      <c r="F168" s="72">
        <v>0</v>
      </c>
      <c r="G168" s="46">
        <f t="shared" si="10"/>
        <v>14</v>
      </c>
      <c r="H168" s="82">
        <v>0</v>
      </c>
      <c r="I168" s="80">
        <v>0</v>
      </c>
      <c r="J168" s="46">
        <f t="shared" si="11"/>
        <v>13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5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+ยกมา!J169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+ยกมา!J170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+ยกมา!J171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+ยกมา!J172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+ยกมา!J173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+ยกมา!J174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+ยกมา!J175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+ยกมา!J176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+ยกมา!J177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+ยกมา!J178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+ยกมา!J179</f>
        <v>151</v>
      </c>
      <c r="F179" s="72">
        <v>0</v>
      </c>
      <c r="G179" s="46">
        <f t="shared" si="10"/>
        <v>151</v>
      </c>
      <c r="H179" s="82">
        <v>0</v>
      </c>
      <c r="I179" s="80">
        <v>0</v>
      </c>
      <c r="J179" s="46">
        <f t="shared" si="11"/>
        <v>149</v>
      </c>
      <c r="K179" s="73">
        <v>2</v>
      </c>
      <c r="L179" s="20">
        <v>55</v>
      </c>
      <c r="M179" s="66">
        <f t="shared" si="14"/>
        <v>110</v>
      </c>
      <c r="N179" s="17" t="s">
        <v>16</v>
      </c>
      <c r="O179" s="18"/>
      <c r="P179" s="23">
        <f t="shared" si="15"/>
        <v>110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+ยกมา!J180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+ยกมา!J181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+ยกมา!J182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+ยกมา!J183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+ยกมา!J184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+ยกมา!J185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+ยกมา!J186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+ยกมา!J187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+ยกมา!J188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+ยกมา!J189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+ยกมา!J190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+ยกมา!J191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+ยกมา!J192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+ยกมา!J193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+ยกมา!J194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+ยกมา!J195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+ยกมา!J196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+ยกมา!J197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+ยกมา!J198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+ยกมา!J199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+ยกมา!J200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+ยกมา!J201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+ยกมา!J202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+ยกมา!J203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+ยกมา!J204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+ยกมา!J205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+ยกมา!J206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+ยกมา!J207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+ยกมา!J208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+ยกมา!J209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+ยกมา!J210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+ยกมา!J211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+ยกมา!J212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+ยกมา!J213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+ยกมา!J214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+ยกมา!J215</f>
        <v>0</v>
      </c>
      <c r="F215" s="72"/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+ยกมา!J216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+ยกมา!J217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+ยกมา!J218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+ยกมา!J219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+ยกมา!J220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+ยกมา!J221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+ยกมา!J222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+ยกมา!J223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+ยกมา!J224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+ยกมา!J225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489.76999999999987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1490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1490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1490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12"/>
  <sheetViews>
    <sheetView zoomScale="80" zoomScaleNormal="80" workbookViewId="0">
      <pane xSplit="10" ySplit="4" topLeftCell="K89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+'1'!J5</f>
        <v>4</v>
      </c>
      <c r="F5" s="72">
        <v>0</v>
      </c>
      <c r="G5" s="46">
        <f t="shared" ref="G5:G68" si="0">E5+F5</f>
        <v>4</v>
      </c>
      <c r="H5" s="82">
        <v>0</v>
      </c>
      <c r="I5" s="80">
        <v>0</v>
      </c>
      <c r="J5" s="46">
        <f t="shared" ref="J5:J68" si="1">+G5-H5-K5-I5</f>
        <v>4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+'1'!J6</f>
        <v>15</v>
      </c>
      <c r="F6" s="72">
        <v>10</v>
      </c>
      <c r="G6" s="46">
        <f t="shared" si="0"/>
        <v>25</v>
      </c>
      <c r="H6" s="82">
        <v>0</v>
      </c>
      <c r="I6" s="80">
        <v>0</v>
      </c>
      <c r="J6" s="46">
        <f t="shared" si="1"/>
        <v>25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+'1'!J11</f>
        <v>6</v>
      </c>
      <c r="F11" s="72">
        <v>0</v>
      </c>
      <c r="G11" s="46">
        <f t="shared" si="0"/>
        <v>6</v>
      </c>
      <c r="H11" s="82">
        <v>0</v>
      </c>
      <c r="I11" s="80">
        <v>0</v>
      </c>
      <c r="J11" s="46">
        <f t="shared" si="1"/>
        <v>5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+'1'!J20</f>
        <v>12</v>
      </c>
      <c r="F20" s="72">
        <v>0</v>
      </c>
      <c r="G20" s="46">
        <f t="shared" si="0"/>
        <v>12</v>
      </c>
      <c r="H20" s="82">
        <v>0</v>
      </c>
      <c r="I20" s="80">
        <v>0</v>
      </c>
      <c r="J20" s="46">
        <f t="shared" si="1"/>
        <v>12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+'1'!J22</f>
        <v>7</v>
      </c>
      <c r="F22" s="72">
        <v>15</v>
      </c>
      <c r="G22" s="46">
        <f t="shared" si="0"/>
        <v>22</v>
      </c>
      <c r="H22" s="82">
        <v>0</v>
      </c>
      <c r="I22" s="80">
        <v>0</v>
      </c>
      <c r="J22" s="46">
        <f t="shared" si="1"/>
        <v>22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+'1'!J32</f>
        <v>1</v>
      </c>
      <c r="F32" s="72">
        <v>0</v>
      </c>
      <c r="G32" s="46">
        <f t="shared" si="0"/>
        <v>1</v>
      </c>
      <c r="H32" s="82">
        <v>0</v>
      </c>
      <c r="I32" s="80">
        <v>0</v>
      </c>
      <c r="J32" s="46">
        <f t="shared" si="1"/>
        <v>1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+'1'!J34</f>
        <v>4</v>
      </c>
      <c r="F34" s="72">
        <v>0</v>
      </c>
      <c r="G34" s="46">
        <f t="shared" si="0"/>
        <v>4</v>
      </c>
      <c r="H34" s="82">
        <v>0</v>
      </c>
      <c r="I34" s="80">
        <v>0</v>
      </c>
      <c r="J34" s="46">
        <f t="shared" si="1"/>
        <v>1</v>
      </c>
      <c r="K34" s="73">
        <v>3</v>
      </c>
      <c r="L34" s="15">
        <v>130</v>
      </c>
      <c r="M34" s="66">
        <f t="shared" si="2"/>
        <v>390</v>
      </c>
      <c r="N34" s="17" t="s">
        <v>16</v>
      </c>
      <c r="O34" s="18"/>
      <c r="P34" s="23">
        <f t="shared" si="3"/>
        <v>390</v>
      </c>
      <c r="Q34" s="94">
        <v>38.07</v>
      </c>
      <c r="R34" s="43">
        <f t="shared" si="4"/>
        <v>114.21000000000001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+'1'!J38</f>
        <v>10</v>
      </c>
      <c r="F38" s="72">
        <v>0</v>
      </c>
      <c r="G38" s="46">
        <f t="shared" si="0"/>
        <v>10</v>
      </c>
      <c r="H38" s="82">
        <v>0</v>
      </c>
      <c r="I38" s="80">
        <v>0</v>
      </c>
      <c r="J38" s="46">
        <f t="shared" si="1"/>
        <v>10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+'1'!J39</f>
        <v>1</v>
      </c>
      <c r="F39" s="72">
        <v>0</v>
      </c>
      <c r="G39" s="46">
        <f t="shared" si="0"/>
        <v>1</v>
      </c>
      <c r="H39" s="82">
        <v>0</v>
      </c>
      <c r="I39" s="80">
        <v>0</v>
      </c>
      <c r="J39" s="46">
        <f t="shared" si="1"/>
        <v>1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+'1'!J45</f>
        <v>6</v>
      </c>
      <c r="F45" s="72">
        <v>0</v>
      </c>
      <c r="G45" s="46">
        <f t="shared" si="0"/>
        <v>6</v>
      </c>
      <c r="H45" s="82">
        <v>0</v>
      </c>
      <c r="I45" s="80">
        <v>0</v>
      </c>
      <c r="J45" s="46">
        <f t="shared" si="1"/>
        <v>6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+'1'!J47</f>
        <v>0</v>
      </c>
      <c r="F47" s="72"/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+'1'!J48</f>
        <v>3</v>
      </c>
      <c r="F48" s="72">
        <v>0</v>
      </c>
      <c r="G48" s="46">
        <f t="shared" si="0"/>
        <v>3</v>
      </c>
      <c r="H48" s="82">
        <v>0</v>
      </c>
      <c r="I48" s="80">
        <v>0</v>
      </c>
      <c r="J48" s="46">
        <f t="shared" si="1"/>
        <v>3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+'1'!J49</f>
        <v>6</v>
      </c>
      <c r="F49" s="72">
        <v>0</v>
      </c>
      <c r="G49" s="46">
        <f t="shared" si="0"/>
        <v>6</v>
      </c>
      <c r="H49" s="82">
        <v>0</v>
      </c>
      <c r="I49" s="80">
        <v>0</v>
      </c>
      <c r="J49" s="46">
        <f t="shared" si="1"/>
        <v>6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+'1'!J50</f>
        <v>4</v>
      </c>
      <c r="F50" s="72">
        <v>0</v>
      </c>
      <c r="G50" s="46">
        <f>E50+F50</f>
        <v>4</v>
      </c>
      <c r="H50" s="82">
        <v>0</v>
      </c>
      <c r="I50" s="80">
        <v>0</v>
      </c>
      <c r="J50" s="46">
        <f>+G50-H50-K50-I50</f>
        <v>4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+'1'!J52</f>
        <v>4</v>
      </c>
      <c r="F52" s="72">
        <v>0</v>
      </c>
      <c r="G52" s="46">
        <f t="shared" si="0"/>
        <v>4</v>
      </c>
      <c r="H52" s="82">
        <v>0</v>
      </c>
      <c r="I52" s="80">
        <v>0</v>
      </c>
      <c r="J52" s="46">
        <f t="shared" si="1"/>
        <v>4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+'1'!J53</f>
        <v>2</v>
      </c>
      <c r="F53" s="72">
        <v>0</v>
      </c>
      <c r="G53" s="46">
        <f t="shared" si="0"/>
        <v>2</v>
      </c>
      <c r="H53" s="82">
        <v>0</v>
      </c>
      <c r="I53" s="80">
        <v>0</v>
      </c>
      <c r="J53" s="46">
        <f t="shared" si="1"/>
        <v>1</v>
      </c>
      <c r="K53" s="73">
        <v>1</v>
      </c>
      <c r="L53" s="15">
        <v>50</v>
      </c>
      <c r="M53" s="66">
        <f t="shared" si="2"/>
        <v>50</v>
      </c>
      <c r="N53" s="17" t="s">
        <v>16</v>
      </c>
      <c r="O53" s="18"/>
      <c r="P53" s="23">
        <f t="shared" si="3"/>
        <v>50</v>
      </c>
      <c r="Q53" s="94">
        <v>14.38</v>
      </c>
      <c r="R53" s="43">
        <f t="shared" si="4"/>
        <v>14.38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+'1'!J55</f>
        <v>0</v>
      </c>
      <c r="F55" s="72">
        <v>2</v>
      </c>
      <c r="G55" s="46">
        <f>E55+F55</f>
        <v>2</v>
      </c>
      <c r="H55" s="82">
        <v>0</v>
      </c>
      <c r="I55" s="80">
        <v>0</v>
      </c>
      <c r="J55" s="46">
        <f>+G55-H55-K55-I55</f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+'1'!J56</f>
        <v>0</v>
      </c>
      <c r="F56" s="72">
        <v>2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+'1'!J57</f>
        <v>0</v>
      </c>
      <c r="F57" s="72">
        <v>2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+'1'!J61</f>
        <v>0</v>
      </c>
      <c r="F61" s="72">
        <v>2</v>
      </c>
      <c r="G61" s="46">
        <f t="shared" si="0"/>
        <v>2</v>
      </c>
      <c r="H61" s="82">
        <v>0</v>
      </c>
      <c r="I61" s="80">
        <v>0</v>
      </c>
      <c r="J61" s="46">
        <f t="shared" si="1"/>
        <v>2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+'1'!J63</f>
        <v>4</v>
      </c>
      <c r="F63" s="72">
        <v>0</v>
      </c>
      <c r="G63" s="46">
        <f t="shared" si="0"/>
        <v>4</v>
      </c>
      <c r="H63" s="82">
        <v>0</v>
      </c>
      <c r="I63" s="80">
        <v>0</v>
      </c>
      <c r="J63" s="46">
        <f t="shared" si="1"/>
        <v>4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+'1'!J64</f>
        <v>5</v>
      </c>
      <c r="F64" s="72">
        <v>0</v>
      </c>
      <c r="G64" s="46">
        <f t="shared" si="0"/>
        <v>5</v>
      </c>
      <c r="H64" s="82">
        <v>0</v>
      </c>
      <c r="I64" s="80">
        <v>0</v>
      </c>
      <c r="J64" s="46">
        <f t="shared" si="1"/>
        <v>5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+'1'!J65</f>
        <v>4</v>
      </c>
      <c r="F65" s="72">
        <v>0</v>
      </c>
      <c r="G65" s="46">
        <f t="shared" si="0"/>
        <v>4</v>
      </c>
      <c r="H65" s="82">
        <v>0</v>
      </c>
      <c r="I65" s="80">
        <v>0</v>
      </c>
      <c r="J65" s="46">
        <f t="shared" si="1"/>
        <v>4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+'1'!J73</f>
        <v>5</v>
      </c>
      <c r="F73" s="72">
        <v>5</v>
      </c>
      <c r="G73" s="46">
        <f t="shared" si="5"/>
        <v>10</v>
      </c>
      <c r="H73" s="82">
        <v>0</v>
      </c>
      <c r="I73" s="80">
        <v>0</v>
      </c>
      <c r="J73" s="46">
        <f t="shared" si="6"/>
        <v>9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+'1'!J75</f>
        <v>1</v>
      </c>
      <c r="F75" s="72">
        <v>10</v>
      </c>
      <c r="G75" s="46">
        <f t="shared" si="5"/>
        <v>11</v>
      </c>
      <c r="H75" s="82">
        <v>0</v>
      </c>
      <c r="I75" s="80">
        <v>0</v>
      </c>
      <c r="J75" s="46">
        <f t="shared" si="6"/>
        <v>9</v>
      </c>
      <c r="K75" s="73">
        <v>2</v>
      </c>
      <c r="L75" s="21">
        <v>50</v>
      </c>
      <c r="M75" s="66">
        <f t="shared" si="2"/>
        <v>100</v>
      </c>
      <c r="N75" s="17" t="s">
        <v>16</v>
      </c>
      <c r="O75" s="18"/>
      <c r="P75" s="23">
        <f t="shared" si="3"/>
        <v>100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+'1'!J78</f>
        <v>1</v>
      </c>
      <c r="F78" s="72"/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+'1'!J79</f>
        <v>2</v>
      </c>
      <c r="F79" s="72">
        <v>0</v>
      </c>
      <c r="G79" s="46">
        <f t="shared" si="5"/>
        <v>2</v>
      </c>
      <c r="H79" s="82">
        <v>0</v>
      </c>
      <c r="I79" s="80">
        <v>0</v>
      </c>
      <c r="J79" s="46">
        <f t="shared" si="6"/>
        <v>2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+'1'!J85</f>
        <v>2</v>
      </c>
      <c r="F85" s="72">
        <v>0</v>
      </c>
      <c r="G85" s="46">
        <f t="shared" si="5"/>
        <v>2</v>
      </c>
      <c r="H85" s="82">
        <v>0</v>
      </c>
      <c r="I85" s="80">
        <v>0</v>
      </c>
      <c r="J85" s="46">
        <f t="shared" si="6"/>
        <v>2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+'1'!J98</f>
        <v>24</v>
      </c>
      <c r="F98" s="72">
        <v>0</v>
      </c>
      <c r="G98" s="46">
        <f t="shared" si="5"/>
        <v>24</v>
      </c>
      <c r="H98" s="82">
        <v>0</v>
      </c>
      <c r="I98" s="80">
        <v>0</v>
      </c>
      <c r="J98" s="46">
        <f t="shared" si="6"/>
        <v>23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+'1'!J99</f>
        <v>9</v>
      </c>
      <c r="F99" s="72">
        <v>0</v>
      </c>
      <c r="G99" s="46">
        <f t="shared" si="5"/>
        <v>9</v>
      </c>
      <c r="H99" s="82">
        <v>0</v>
      </c>
      <c r="I99" s="80">
        <v>0</v>
      </c>
      <c r="J99" s="46">
        <f t="shared" si="6"/>
        <v>9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+'1'!J101</f>
        <v>6</v>
      </c>
      <c r="F101" s="72">
        <v>0</v>
      </c>
      <c r="G101" s="46">
        <f t="shared" si="5"/>
        <v>6</v>
      </c>
      <c r="H101" s="82">
        <v>0</v>
      </c>
      <c r="I101" s="80">
        <v>0</v>
      </c>
      <c r="J101" s="46">
        <f t="shared" si="6"/>
        <v>6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+'1'!J102</f>
        <v>8</v>
      </c>
      <c r="F102" s="72">
        <v>0</v>
      </c>
      <c r="G102" s="46">
        <f t="shared" si="5"/>
        <v>8</v>
      </c>
      <c r="H102" s="82">
        <v>0</v>
      </c>
      <c r="I102" s="80">
        <v>0</v>
      </c>
      <c r="J102" s="46">
        <f t="shared" si="6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+'1'!J110</f>
        <v>21</v>
      </c>
      <c r="F110" s="72">
        <v>0</v>
      </c>
      <c r="G110" s="46">
        <f t="shared" si="5"/>
        <v>21</v>
      </c>
      <c r="H110" s="82">
        <v>0</v>
      </c>
      <c r="I110" s="80">
        <v>0</v>
      </c>
      <c r="J110" s="46">
        <f t="shared" si="6"/>
        <v>21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+'1'!J118</f>
        <v>5</v>
      </c>
      <c r="F118" s="72">
        <v>10</v>
      </c>
      <c r="G118" s="46">
        <f t="shared" si="5"/>
        <v>15</v>
      </c>
      <c r="H118" s="82">
        <v>0</v>
      </c>
      <c r="I118" s="80">
        <v>0</v>
      </c>
      <c r="J118" s="46">
        <f t="shared" si="6"/>
        <v>14</v>
      </c>
      <c r="K118" s="73">
        <v>1</v>
      </c>
      <c r="L118" s="20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4">
        <v>21.75</v>
      </c>
      <c r="R118" s="43">
        <f t="shared" si="9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+'1'!J154</f>
        <v>8</v>
      </c>
      <c r="F154" s="72">
        <v>0</v>
      </c>
      <c r="G154" s="46">
        <f>E154+F154</f>
        <v>8</v>
      </c>
      <c r="H154" s="82">
        <v>0</v>
      </c>
      <c r="I154" s="80">
        <v>0</v>
      </c>
      <c r="J154" s="46">
        <f>+G154-H154-K154-I154</f>
        <v>8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+'1'!J156</f>
        <v>13</v>
      </c>
      <c r="F156" s="72">
        <v>0</v>
      </c>
      <c r="G156" s="46">
        <f t="shared" si="10"/>
        <v>13</v>
      </c>
      <c r="H156" s="82">
        <v>0</v>
      </c>
      <c r="I156" s="80">
        <v>0</v>
      </c>
      <c r="J156" s="46">
        <f t="shared" si="11"/>
        <v>12</v>
      </c>
      <c r="K156" s="73">
        <v>1</v>
      </c>
      <c r="L156" s="20">
        <v>55</v>
      </c>
      <c r="M156" s="66">
        <f t="shared" si="14"/>
        <v>55</v>
      </c>
      <c r="N156" s="17" t="s">
        <v>16</v>
      </c>
      <c r="O156" s="18"/>
      <c r="P156" s="23">
        <f t="shared" si="15"/>
        <v>55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+'1'!J159</f>
        <v>12</v>
      </c>
      <c r="F159" s="72">
        <v>0</v>
      </c>
      <c r="G159" s="46">
        <f t="shared" si="10"/>
        <v>12</v>
      </c>
      <c r="H159" s="82">
        <v>0</v>
      </c>
      <c r="I159" s="80">
        <v>0</v>
      </c>
      <c r="J159" s="46">
        <f t="shared" si="11"/>
        <v>11</v>
      </c>
      <c r="K159" s="73">
        <v>1</v>
      </c>
      <c r="L159" s="20">
        <v>35</v>
      </c>
      <c r="M159" s="66">
        <f t="shared" si="14"/>
        <v>35</v>
      </c>
      <c r="N159" s="17" t="s">
        <v>16</v>
      </c>
      <c r="O159" s="18"/>
      <c r="P159" s="23">
        <f t="shared" si="15"/>
        <v>35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+'1'!J162</f>
        <v>2</v>
      </c>
      <c r="F162" s="72">
        <v>0</v>
      </c>
      <c r="G162" s="46">
        <f>E162+F162</f>
        <v>2</v>
      </c>
      <c r="H162" s="82">
        <v>0</v>
      </c>
      <c r="I162" s="80">
        <v>0</v>
      </c>
      <c r="J162" s="46">
        <f>+G162-H162-K162-I162</f>
        <v>2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+'1'!J164</f>
        <v>18</v>
      </c>
      <c r="F164" s="72">
        <v>0</v>
      </c>
      <c r="G164" s="46">
        <f t="shared" si="10"/>
        <v>18</v>
      </c>
      <c r="H164" s="82">
        <v>0</v>
      </c>
      <c r="I164" s="80">
        <v>0</v>
      </c>
      <c r="J164" s="46">
        <f t="shared" si="11"/>
        <v>16</v>
      </c>
      <c r="K164" s="73">
        <v>2</v>
      </c>
      <c r="L164" s="20">
        <v>80</v>
      </c>
      <c r="M164" s="66">
        <f t="shared" si="14"/>
        <v>160</v>
      </c>
      <c r="N164" s="17" t="s">
        <v>16</v>
      </c>
      <c r="O164" s="18"/>
      <c r="P164" s="23">
        <f t="shared" si="15"/>
        <v>160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+'1'!J167</f>
        <v>10</v>
      </c>
      <c r="F167" s="72">
        <v>0</v>
      </c>
      <c r="G167" s="46">
        <f t="shared" si="10"/>
        <v>10</v>
      </c>
      <c r="H167" s="82">
        <v>0</v>
      </c>
      <c r="I167" s="80">
        <v>0</v>
      </c>
      <c r="J167" s="46">
        <f t="shared" si="11"/>
        <v>9</v>
      </c>
      <c r="K167" s="73">
        <v>1</v>
      </c>
      <c r="L167" s="20">
        <v>60</v>
      </c>
      <c r="M167" s="66">
        <f t="shared" si="14"/>
        <v>60</v>
      </c>
      <c r="N167" s="17" t="s">
        <v>16</v>
      </c>
      <c r="O167" s="18"/>
      <c r="P167" s="23">
        <f t="shared" si="15"/>
        <v>60</v>
      </c>
      <c r="Q167" s="94">
        <v>38</v>
      </c>
      <c r="R167" s="43">
        <f t="shared" si="16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+'1'!J168</f>
        <v>13</v>
      </c>
      <c r="F168" s="72">
        <v>0</v>
      </c>
      <c r="G168" s="46">
        <f t="shared" si="10"/>
        <v>13</v>
      </c>
      <c r="H168" s="82">
        <v>0</v>
      </c>
      <c r="I168" s="80">
        <v>0</v>
      </c>
      <c r="J168" s="46">
        <f t="shared" si="11"/>
        <v>11</v>
      </c>
      <c r="K168" s="73">
        <v>2</v>
      </c>
      <c r="L168" s="20">
        <v>120</v>
      </c>
      <c r="M168" s="66">
        <f t="shared" si="14"/>
        <v>240</v>
      </c>
      <c r="N168" s="17" t="s">
        <v>16</v>
      </c>
      <c r="O168" s="18"/>
      <c r="P168" s="23">
        <f t="shared" si="15"/>
        <v>240</v>
      </c>
      <c r="Q168" s="94">
        <v>73</v>
      </c>
      <c r="R168" s="43">
        <f t="shared" si="16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+'1'!J179</f>
        <v>149</v>
      </c>
      <c r="F179" s="72">
        <v>0</v>
      </c>
      <c r="G179" s="46">
        <f t="shared" si="10"/>
        <v>149</v>
      </c>
      <c r="H179" s="82">
        <v>0</v>
      </c>
      <c r="I179" s="80">
        <v>0</v>
      </c>
      <c r="J179" s="46">
        <f t="shared" si="11"/>
        <v>149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+'1'!J215</f>
        <v>0</v>
      </c>
      <c r="F215" s="72">
        <v>5</v>
      </c>
      <c r="G215" s="46">
        <f t="shared" si="17"/>
        <v>5</v>
      </c>
      <c r="H215" s="82">
        <v>0</v>
      </c>
      <c r="I215" s="80">
        <v>0</v>
      </c>
      <c r="J215" s="46">
        <f t="shared" si="18"/>
        <v>4</v>
      </c>
      <c r="K215" s="73">
        <v>1</v>
      </c>
      <c r="L215" s="20">
        <v>40</v>
      </c>
      <c r="M215" s="66">
        <f t="shared" si="14"/>
        <v>40</v>
      </c>
      <c r="N215" s="17" t="s">
        <v>16</v>
      </c>
      <c r="O215" s="18"/>
      <c r="P215" s="23">
        <f t="shared" si="15"/>
        <v>40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+'1'!J216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+'1'!J217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+'1'!J218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+'1'!J219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+'1'!J220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403.03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1380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130</v>
      </c>
      <c r="O230" s="2">
        <v>50</v>
      </c>
      <c r="P230" s="2">
        <v>80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1250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1250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12"/>
  <sheetViews>
    <sheetView zoomScale="80" zoomScaleNormal="80" workbookViewId="0">
      <pane xSplit="10" ySplit="4" topLeftCell="K217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+'2'!J5</f>
        <v>4</v>
      </c>
      <c r="F5" s="72">
        <v>0</v>
      </c>
      <c r="G5" s="46">
        <f t="shared" ref="G5:G68" si="0">E5+F5</f>
        <v>4</v>
      </c>
      <c r="H5" s="82">
        <v>0</v>
      </c>
      <c r="I5" s="80">
        <v>0</v>
      </c>
      <c r="J5" s="46">
        <f t="shared" ref="J5:J68" si="1">+G5-H5-K5-I5</f>
        <v>4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+'2'!J6</f>
        <v>25</v>
      </c>
      <c r="F6" s="72">
        <v>0</v>
      </c>
      <c r="G6" s="46">
        <f t="shared" si="0"/>
        <v>25</v>
      </c>
      <c r="H6" s="82">
        <v>0</v>
      </c>
      <c r="I6" s="80">
        <v>0</v>
      </c>
      <c r="J6" s="46">
        <f t="shared" si="1"/>
        <v>24</v>
      </c>
      <c r="K6" s="73">
        <v>1</v>
      </c>
      <c r="L6" s="15">
        <v>100</v>
      </c>
      <c r="M6" s="66">
        <f t="shared" ref="M6:M78" si="2">+L6*K6</f>
        <v>100</v>
      </c>
      <c r="N6" s="17" t="s">
        <v>16</v>
      </c>
      <c r="O6" s="18"/>
      <c r="P6" s="23">
        <f t="shared" ref="P6:P78" si="3">SUM(M6-O6)</f>
        <v>100</v>
      </c>
      <c r="Q6" s="94">
        <v>39.29</v>
      </c>
      <c r="R6" s="43">
        <f t="shared" ref="R6:R78" si="4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+'2'!J11</f>
        <v>5</v>
      </c>
      <c r="F11" s="72">
        <v>0</v>
      </c>
      <c r="G11" s="46">
        <f t="shared" si="0"/>
        <v>5</v>
      </c>
      <c r="H11" s="82">
        <v>0</v>
      </c>
      <c r="I11" s="80">
        <v>0</v>
      </c>
      <c r="J11" s="46">
        <f t="shared" si="1"/>
        <v>5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+'2'!J20</f>
        <v>12</v>
      </c>
      <c r="F20" s="72">
        <v>0</v>
      </c>
      <c r="G20" s="46">
        <f t="shared" si="0"/>
        <v>12</v>
      </c>
      <c r="H20" s="82">
        <v>0</v>
      </c>
      <c r="I20" s="80">
        <v>0</v>
      </c>
      <c r="J20" s="46">
        <f t="shared" si="1"/>
        <v>12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+'2'!J22</f>
        <v>22</v>
      </c>
      <c r="F22" s="72">
        <v>0</v>
      </c>
      <c r="G22" s="46">
        <f t="shared" si="0"/>
        <v>22</v>
      </c>
      <c r="H22" s="82">
        <v>0</v>
      </c>
      <c r="I22" s="80">
        <v>0</v>
      </c>
      <c r="J22" s="46">
        <f t="shared" si="1"/>
        <v>22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+'2'!J32</f>
        <v>1</v>
      </c>
      <c r="F32" s="72">
        <v>0</v>
      </c>
      <c r="G32" s="46">
        <f t="shared" si="0"/>
        <v>1</v>
      </c>
      <c r="H32" s="82">
        <v>0</v>
      </c>
      <c r="I32" s="80">
        <v>0</v>
      </c>
      <c r="J32" s="46">
        <f t="shared" si="1"/>
        <v>1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+'2'!J34</f>
        <v>1</v>
      </c>
      <c r="F34" s="72">
        <v>0</v>
      </c>
      <c r="G34" s="46">
        <f t="shared" si="0"/>
        <v>1</v>
      </c>
      <c r="H34" s="82">
        <v>0</v>
      </c>
      <c r="I34" s="80">
        <v>0</v>
      </c>
      <c r="J34" s="46">
        <f t="shared" si="1"/>
        <v>1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+'2'!J38</f>
        <v>10</v>
      </c>
      <c r="F38" s="72">
        <v>0</v>
      </c>
      <c r="G38" s="46">
        <f t="shared" si="0"/>
        <v>10</v>
      </c>
      <c r="H38" s="82">
        <v>0</v>
      </c>
      <c r="I38" s="80">
        <v>0</v>
      </c>
      <c r="J38" s="46">
        <f t="shared" si="1"/>
        <v>10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+'2'!J39</f>
        <v>1</v>
      </c>
      <c r="F39" s="72">
        <v>0</v>
      </c>
      <c r="G39" s="46">
        <f t="shared" si="0"/>
        <v>1</v>
      </c>
      <c r="H39" s="82">
        <v>0</v>
      </c>
      <c r="I39" s="80">
        <v>0</v>
      </c>
      <c r="J39" s="46">
        <f t="shared" si="1"/>
        <v>1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+'2'!J45</f>
        <v>6</v>
      </c>
      <c r="F45" s="72">
        <v>0</v>
      </c>
      <c r="G45" s="46">
        <f t="shared" si="0"/>
        <v>6</v>
      </c>
      <c r="H45" s="82">
        <v>0</v>
      </c>
      <c r="I45" s="80">
        <v>0</v>
      </c>
      <c r="J45" s="46">
        <f t="shared" si="1"/>
        <v>5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+'2'!J48</f>
        <v>3</v>
      </c>
      <c r="F48" s="72">
        <v>0</v>
      </c>
      <c r="G48" s="46">
        <f t="shared" si="0"/>
        <v>3</v>
      </c>
      <c r="H48" s="82">
        <v>0</v>
      </c>
      <c r="I48" s="80">
        <v>0</v>
      </c>
      <c r="J48" s="46">
        <f t="shared" si="1"/>
        <v>3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+'2'!J49</f>
        <v>6</v>
      </c>
      <c r="F49" s="72">
        <v>0</v>
      </c>
      <c r="G49" s="46">
        <f t="shared" si="0"/>
        <v>6</v>
      </c>
      <c r="H49" s="82">
        <v>0</v>
      </c>
      <c r="I49" s="80">
        <v>0</v>
      </c>
      <c r="J49" s="46">
        <f t="shared" si="1"/>
        <v>6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+'2'!J50</f>
        <v>4</v>
      </c>
      <c r="F50" s="72">
        <v>0</v>
      </c>
      <c r="G50" s="46">
        <f>E50+F50</f>
        <v>4</v>
      </c>
      <c r="H50" s="82">
        <v>0</v>
      </c>
      <c r="I50" s="80">
        <v>0</v>
      </c>
      <c r="J50" s="46">
        <f>+G50-H50-K50-I50</f>
        <v>3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>SUM(M50-O50)</f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+'2'!J52</f>
        <v>4</v>
      </c>
      <c r="F52" s="72">
        <v>0</v>
      </c>
      <c r="G52" s="46">
        <f t="shared" si="0"/>
        <v>4</v>
      </c>
      <c r="H52" s="82">
        <v>0</v>
      </c>
      <c r="I52" s="80">
        <v>0</v>
      </c>
      <c r="J52" s="46">
        <f t="shared" si="1"/>
        <v>4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+'2'!J53</f>
        <v>1</v>
      </c>
      <c r="F53" s="72">
        <v>0</v>
      </c>
      <c r="G53" s="46">
        <f t="shared" si="0"/>
        <v>1</v>
      </c>
      <c r="H53" s="82">
        <v>0</v>
      </c>
      <c r="I53" s="80">
        <v>0</v>
      </c>
      <c r="J53" s="46">
        <f t="shared" si="1"/>
        <v>1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+'2'!J55</f>
        <v>2</v>
      </c>
      <c r="F55" s="72">
        <v>0</v>
      </c>
      <c r="G55" s="46">
        <f>E55+F55</f>
        <v>2</v>
      </c>
      <c r="H55" s="82">
        <v>0</v>
      </c>
      <c r="I55" s="80">
        <v>0</v>
      </c>
      <c r="J55" s="46">
        <f>+G55-H55-K55-I55</f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+'2'!J61</f>
        <v>2</v>
      </c>
      <c r="F61" s="72">
        <v>0</v>
      </c>
      <c r="G61" s="46">
        <f t="shared" si="0"/>
        <v>2</v>
      </c>
      <c r="H61" s="82">
        <v>0</v>
      </c>
      <c r="I61" s="80">
        <v>0</v>
      </c>
      <c r="J61" s="46">
        <f t="shared" si="1"/>
        <v>2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+'2'!J63</f>
        <v>4</v>
      </c>
      <c r="F63" s="72">
        <v>0</v>
      </c>
      <c r="G63" s="46">
        <f t="shared" si="0"/>
        <v>4</v>
      </c>
      <c r="H63" s="82">
        <v>0</v>
      </c>
      <c r="I63" s="80">
        <v>0</v>
      </c>
      <c r="J63" s="46">
        <f t="shared" si="1"/>
        <v>4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+'2'!J64</f>
        <v>5</v>
      </c>
      <c r="F64" s="72">
        <v>0</v>
      </c>
      <c r="G64" s="46">
        <f t="shared" si="0"/>
        <v>5</v>
      </c>
      <c r="H64" s="82">
        <v>0</v>
      </c>
      <c r="I64" s="80">
        <v>0</v>
      </c>
      <c r="J64" s="46">
        <f t="shared" si="1"/>
        <v>5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+'2'!J65</f>
        <v>4</v>
      </c>
      <c r="F65" s="72">
        <v>0</v>
      </c>
      <c r="G65" s="46">
        <f t="shared" si="0"/>
        <v>4</v>
      </c>
      <c r="H65" s="82">
        <v>0</v>
      </c>
      <c r="I65" s="80">
        <v>0</v>
      </c>
      <c r="J65" s="46">
        <f t="shared" si="1"/>
        <v>3</v>
      </c>
      <c r="K65" s="73">
        <v>1</v>
      </c>
      <c r="L65" s="15">
        <v>50</v>
      </c>
      <c r="M65" s="66">
        <f t="shared" si="2"/>
        <v>50</v>
      </c>
      <c r="N65" s="17" t="s">
        <v>16</v>
      </c>
      <c r="O65" s="18"/>
      <c r="P65" s="23">
        <f t="shared" si="3"/>
        <v>50</v>
      </c>
      <c r="Q65" s="94">
        <v>23.12</v>
      </c>
      <c r="R65" s="43">
        <f t="shared" si="4"/>
        <v>23.12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+'2'!J73</f>
        <v>9</v>
      </c>
      <c r="F73" s="72">
        <v>0</v>
      </c>
      <c r="G73" s="46">
        <f t="shared" si="5"/>
        <v>9</v>
      </c>
      <c r="H73" s="82">
        <v>2</v>
      </c>
      <c r="I73" s="80">
        <v>0</v>
      </c>
      <c r="J73" s="46">
        <f t="shared" si="6"/>
        <v>7</v>
      </c>
      <c r="K73" s="73"/>
      <c r="L73" s="21">
        <v>50</v>
      </c>
      <c r="M73" s="66">
        <f t="shared" si="2"/>
        <v>0</v>
      </c>
      <c r="N73" s="17" t="s">
        <v>1374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+'2'!J75</f>
        <v>9</v>
      </c>
      <c r="F75" s="72">
        <v>0</v>
      </c>
      <c r="G75" s="46">
        <f t="shared" si="5"/>
        <v>9</v>
      </c>
      <c r="H75" s="82">
        <v>0</v>
      </c>
      <c r="I75" s="80">
        <v>0</v>
      </c>
      <c r="J75" s="46">
        <f t="shared" si="6"/>
        <v>9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+'2'!J79</f>
        <v>2</v>
      </c>
      <c r="F79" s="72">
        <v>0</v>
      </c>
      <c r="G79" s="46">
        <f t="shared" si="5"/>
        <v>2</v>
      </c>
      <c r="H79" s="82">
        <v>0</v>
      </c>
      <c r="I79" s="80">
        <v>0</v>
      </c>
      <c r="J79" s="46">
        <f t="shared" si="6"/>
        <v>2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+'2'!J85</f>
        <v>2</v>
      </c>
      <c r="F85" s="72">
        <v>0</v>
      </c>
      <c r="G85" s="46">
        <f t="shared" si="5"/>
        <v>2</v>
      </c>
      <c r="H85" s="82">
        <v>0</v>
      </c>
      <c r="I85" s="80">
        <v>0</v>
      </c>
      <c r="J85" s="46">
        <f t="shared" si="6"/>
        <v>1</v>
      </c>
      <c r="K85" s="73">
        <v>1</v>
      </c>
      <c r="L85" s="20">
        <v>45</v>
      </c>
      <c r="M85" s="66">
        <f t="shared" si="7"/>
        <v>45</v>
      </c>
      <c r="N85" s="17" t="s">
        <v>1375</v>
      </c>
      <c r="O85" s="18">
        <v>25</v>
      </c>
      <c r="P85" s="23">
        <f t="shared" si="8"/>
        <v>20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+'2'!J98</f>
        <v>23</v>
      </c>
      <c r="F98" s="72">
        <v>0</v>
      </c>
      <c r="G98" s="46">
        <f t="shared" si="5"/>
        <v>23</v>
      </c>
      <c r="H98" s="82">
        <v>0</v>
      </c>
      <c r="I98" s="80">
        <v>0</v>
      </c>
      <c r="J98" s="46">
        <f t="shared" si="6"/>
        <v>22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+'2'!J99</f>
        <v>9</v>
      </c>
      <c r="F99" s="72">
        <v>0</v>
      </c>
      <c r="G99" s="46">
        <f t="shared" si="5"/>
        <v>9</v>
      </c>
      <c r="H99" s="82">
        <v>0</v>
      </c>
      <c r="I99" s="80">
        <v>0</v>
      </c>
      <c r="J99" s="46">
        <f t="shared" si="6"/>
        <v>8</v>
      </c>
      <c r="K99" s="73">
        <v>1</v>
      </c>
      <c r="L99" s="20">
        <v>55</v>
      </c>
      <c r="M99" s="66">
        <f t="shared" si="7"/>
        <v>55</v>
      </c>
      <c r="N99" s="17" t="s">
        <v>16</v>
      </c>
      <c r="O99" s="18"/>
      <c r="P99" s="23">
        <f t="shared" si="8"/>
        <v>55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+'2'!J101</f>
        <v>6</v>
      </c>
      <c r="F101" s="72">
        <v>0</v>
      </c>
      <c r="G101" s="46">
        <f t="shared" si="5"/>
        <v>6</v>
      </c>
      <c r="H101" s="82">
        <v>0</v>
      </c>
      <c r="I101" s="80">
        <v>0</v>
      </c>
      <c r="J101" s="46">
        <f t="shared" si="6"/>
        <v>6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+'2'!J102</f>
        <v>8</v>
      </c>
      <c r="F102" s="72">
        <v>0</v>
      </c>
      <c r="G102" s="46">
        <f t="shared" si="5"/>
        <v>8</v>
      </c>
      <c r="H102" s="82">
        <v>0</v>
      </c>
      <c r="I102" s="80">
        <v>0</v>
      </c>
      <c r="J102" s="46">
        <f t="shared" si="6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+'2'!J110</f>
        <v>21</v>
      </c>
      <c r="F110" s="72">
        <v>0</v>
      </c>
      <c r="G110" s="46">
        <f t="shared" si="5"/>
        <v>21</v>
      </c>
      <c r="H110" s="82">
        <v>0</v>
      </c>
      <c r="I110" s="80">
        <v>0</v>
      </c>
      <c r="J110" s="46">
        <f t="shared" si="6"/>
        <v>21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+'2'!J118</f>
        <v>14</v>
      </c>
      <c r="F118" s="72">
        <v>0</v>
      </c>
      <c r="G118" s="46">
        <f t="shared" si="5"/>
        <v>14</v>
      </c>
      <c r="H118" s="82">
        <v>0</v>
      </c>
      <c r="I118" s="80">
        <v>0</v>
      </c>
      <c r="J118" s="46">
        <f t="shared" si="6"/>
        <v>13</v>
      </c>
      <c r="K118" s="73">
        <v>1</v>
      </c>
      <c r="L118" s="20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4">
        <v>21.75</v>
      </c>
      <c r="R118" s="43">
        <f t="shared" si="9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+'2'!J120</f>
        <v>0</v>
      </c>
      <c r="F120" s="72">
        <v>25</v>
      </c>
      <c r="G120" s="46">
        <f t="shared" si="5"/>
        <v>25</v>
      </c>
      <c r="H120" s="82">
        <v>0</v>
      </c>
      <c r="I120" s="80">
        <v>0</v>
      </c>
      <c r="J120" s="46">
        <f t="shared" si="6"/>
        <v>18</v>
      </c>
      <c r="K120" s="73">
        <v>7</v>
      </c>
      <c r="L120" s="20">
        <v>35</v>
      </c>
      <c r="M120" s="66">
        <f t="shared" si="7"/>
        <v>245</v>
      </c>
      <c r="N120" s="17" t="s">
        <v>1376</v>
      </c>
      <c r="O120" s="18">
        <v>105</v>
      </c>
      <c r="P120" s="23">
        <f t="shared" si="8"/>
        <v>140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+'2'!J130</f>
        <v>0</v>
      </c>
      <c r="F130" s="72">
        <v>25</v>
      </c>
      <c r="G130" s="46">
        <f t="shared" si="5"/>
        <v>25</v>
      </c>
      <c r="H130" s="82">
        <v>0</v>
      </c>
      <c r="I130" s="80">
        <v>0</v>
      </c>
      <c r="J130" s="46">
        <f t="shared" si="6"/>
        <v>20</v>
      </c>
      <c r="K130" s="73">
        <v>5</v>
      </c>
      <c r="L130" s="20">
        <v>50</v>
      </c>
      <c r="M130" s="66">
        <f t="shared" si="7"/>
        <v>250</v>
      </c>
      <c r="N130" s="17" t="s">
        <v>1376</v>
      </c>
      <c r="O130" s="18">
        <v>150</v>
      </c>
      <c r="P130" s="23">
        <f t="shared" si="8"/>
        <v>100</v>
      </c>
      <c r="Q130" s="94">
        <v>10.48</v>
      </c>
      <c r="R130" s="43">
        <f t="shared" si="9"/>
        <v>52.400000000000006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/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+'2'!J154</f>
        <v>8</v>
      </c>
      <c r="F154" s="72">
        <v>0</v>
      </c>
      <c r="G154" s="46">
        <f>E154+F154</f>
        <v>8</v>
      </c>
      <c r="H154" s="82">
        <v>0</v>
      </c>
      <c r="I154" s="80">
        <v>0</v>
      </c>
      <c r="J154" s="46">
        <f>+G154-H154-K154-I154</f>
        <v>8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+'2'!J156</f>
        <v>12</v>
      </c>
      <c r="F156" s="72">
        <v>0</v>
      </c>
      <c r="G156" s="46">
        <f t="shared" si="10"/>
        <v>12</v>
      </c>
      <c r="H156" s="82">
        <v>0</v>
      </c>
      <c r="I156" s="80">
        <v>0</v>
      </c>
      <c r="J156" s="46">
        <f t="shared" si="11"/>
        <v>12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+'2'!J159</f>
        <v>11</v>
      </c>
      <c r="F159" s="72">
        <v>0</v>
      </c>
      <c r="G159" s="46">
        <f t="shared" si="10"/>
        <v>11</v>
      </c>
      <c r="H159" s="82">
        <v>0</v>
      </c>
      <c r="I159" s="80">
        <v>0</v>
      </c>
      <c r="J159" s="46">
        <f t="shared" si="11"/>
        <v>10</v>
      </c>
      <c r="K159" s="73">
        <v>1</v>
      </c>
      <c r="L159" s="20">
        <v>35</v>
      </c>
      <c r="M159" s="66">
        <f t="shared" si="14"/>
        <v>35</v>
      </c>
      <c r="N159" s="17" t="s">
        <v>16</v>
      </c>
      <c r="O159" s="18"/>
      <c r="P159" s="23">
        <f t="shared" si="15"/>
        <v>35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+'2'!J162</f>
        <v>2</v>
      </c>
      <c r="F162" s="72">
        <v>0</v>
      </c>
      <c r="G162" s="46">
        <f>E162+F162</f>
        <v>2</v>
      </c>
      <c r="H162" s="82">
        <v>0</v>
      </c>
      <c r="I162" s="80">
        <v>0</v>
      </c>
      <c r="J162" s="46">
        <f>+G162-H162-K162-I162</f>
        <v>2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+'2'!J164</f>
        <v>16</v>
      </c>
      <c r="F164" s="72">
        <v>0</v>
      </c>
      <c r="G164" s="46">
        <f t="shared" si="10"/>
        <v>16</v>
      </c>
      <c r="H164" s="82">
        <v>0</v>
      </c>
      <c r="I164" s="80">
        <v>0</v>
      </c>
      <c r="J164" s="46">
        <f t="shared" si="11"/>
        <v>16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+'2'!J167</f>
        <v>9</v>
      </c>
      <c r="F167" s="72">
        <v>0</v>
      </c>
      <c r="G167" s="46">
        <f t="shared" si="10"/>
        <v>9</v>
      </c>
      <c r="H167" s="82">
        <v>0</v>
      </c>
      <c r="I167" s="80">
        <v>0</v>
      </c>
      <c r="J167" s="46">
        <f t="shared" si="11"/>
        <v>6</v>
      </c>
      <c r="K167" s="73">
        <v>3</v>
      </c>
      <c r="L167" s="20">
        <v>60</v>
      </c>
      <c r="M167" s="66">
        <f t="shared" si="14"/>
        <v>180</v>
      </c>
      <c r="N167" s="17" t="s">
        <v>16</v>
      </c>
      <c r="O167" s="18"/>
      <c r="P167" s="23">
        <f t="shared" si="15"/>
        <v>180</v>
      </c>
      <c r="Q167" s="94">
        <v>38</v>
      </c>
      <c r="R167" s="43">
        <f t="shared" si="16"/>
        <v>114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+'2'!J168</f>
        <v>11</v>
      </c>
      <c r="F168" s="72">
        <v>0</v>
      </c>
      <c r="G168" s="46">
        <f t="shared" si="10"/>
        <v>11</v>
      </c>
      <c r="H168" s="82">
        <v>0</v>
      </c>
      <c r="I168" s="80">
        <v>0</v>
      </c>
      <c r="J168" s="46">
        <f t="shared" si="11"/>
        <v>10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5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+'2'!J179</f>
        <v>149</v>
      </c>
      <c r="F179" s="72">
        <v>0</v>
      </c>
      <c r="G179" s="46">
        <f t="shared" si="10"/>
        <v>149</v>
      </c>
      <c r="H179" s="82">
        <v>0</v>
      </c>
      <c r="I179" s="80">
        <v>0</v>
      </c>
      <c r="J179" s="46">
        <f t="shared" si="11"/>
        <v>147</v>
      </c>
      <c r="K179" s="73">
        <v>2</v>
      </c>
      <c r="L179" s="20">
        <v>55</v>
      </c>
      <c r="M179" s="66">
        <f t="shared" si="14"/>
        <v>110</v>
      </c>
      <c r="N179" s="17" t="s">
        <v>16</v>
      </c>
      <c r="O179" s="18"/>
      <c r="P179" s="23">
        <f t="shared" si="15"/>
        <v>110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+'2'!J215</f>
        <v>4</v>
      </c>
      <c r="F215" s="72"/>
      <c r="G215" s="46">
        <f t="shared" si="17"/>
        <v>4</v>
      </c>
      <c r="H215" s="82">
        <v>0</v>
      </c>
      <c r="I215" s="80">
        <v>0</v>
      </c>
      <c r="J215" s="46">
        <f t="shared" si="18"/>
        <v>4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+'2'!J216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+'2'!J217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357.26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1440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/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160</v>
      </c>
      <c r="O230" s="2">
        <v>20</v>
      </c>
      <c r="P230" s="2">
        <v>100</v>
      </c>
      <c r="Q230" s="92">
        <v>40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280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1000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1000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U312"/>
  <sheetViews>
    <sheetView zoomScale="80" zoomScaleNormal="80" workbookViewId="0">
      <pane xSplit="10" ySplit="4" topLeftCell="K218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+'3'!J5</f>
        <v>4</v>
      </c>
      <c r="F5" s="72">
        <v>15</v>
      </c>
      <c r="G5" s="46">
        <f t="shared" ref="G5:G68" si="0">E5+F5</f>
        <v>19</v>
      </c>
      <c r="H5" s="82">
        <v>0</v>
      </c>
      <c r="I5" s="80">
        <v>0</v>
      </c>
      <c r="J5" s="46">
        <f t="shared" ref="J5:J68" si="1">+G5-H5-K5-I5</f>
        <v>19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+'3'!J6</f>
        <v>24</v>
      </c>
      <c r="F6" s="72">
        <v>15</v>
      </c>
      <c r="G6" s="46">
        <f t="shared" si="0"/>
        <v>39</v>
      </c>
      <c r="H6" s="82">
        <v>0</v>
      </c>
      <c r="I6" s="80">
        <v>0</v>
      </c>
      <c r="J6" s="46">
        <f t="shared" si="1"/>
        <v>37</v>
      </c>
      <c r="K6" s="73">
        <v>2</v>
      </c>
      <c r="L6" s="15">
        <v>100</v>
      </c>
      <c r="M6" s="66">
        <f t="shared" ref="M6:M78" si="2">+L6*K6</f>
        <v>200</v>
      </c>
      <c r="N6" s="17" t="s">
        <v>16</v>
      </c>
      <c r="O6" s="18"/>
      <c r="P6" s="23">
        <f t="shared" ref="P6:P78" si="3">SUM(M6-O6)</f>
        <v>200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+'3'!J11</f>
        <v>5</v>
      </c>
      <c r="F11" s="72">
        <v>0</v>
      </c>
      <c r="G11" s="46">
        <f t="shared" si="0"/>
        <v>5</v>
      </c>
      <c r="H11" s="82">
        <v>0</v>
      </c>
      <c r="I11" s="80">
        <v>0</v>
      </c>
      <c r="J11" s="46">
        <f t="shared" si="1"/>
        <v>5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+'3'!J15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+'3'!J18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+'3'!J20</f>
        <v>12</v>
      </c>
      <c r="F20" s="72">
        <v>0</v>
      </c>
      <c r="G20" s="46">
        <f t="shared" si="0"/>
        <v>12</v>
      </c>
      <c r="H20" s="82">
        <v>0</v>
      </c>
      <c r="I20" s="80">
        <v>0</v>
      </c>
      <c r="J20" s="46">
        <f t="shared" si="1"/>
        <v>12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+'3'!J21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+'3'!J22</f>
        <v>22</v>
      </c>
      <c r="F22" s="72">
        <v>15</v>
      </c>
      <c r="G22" s="46">
        <f t="shared" si="0"/>
        <v>37</v>
      </c>
      <c r="H22" s="82">
        <v>0</v>
      </c>
      <c r="I22" s="80">
        <v>0</v>
      </c>
      <c r="J22" s="46">
        <f t="shared" si="1"/>
        <v>36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+'3'!J24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+'3'!J28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+'3'!J31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+'3'!J32</f>
        <v>1</v>
      </c>
      <c r="F32" s="72">
        <v>5</v>
      </c>
      <c r="G32" s="46">
        <f t="shared" si="0"/>
        <v>6</v>
      </c>
      <c r="H32" s="82">
        <v>0</v>
      </c>
      <c r="I32" s="80">
        <v>0</v>
      </c>
      <c r="J32" s="46">
        <f t="shared" si="1"/>
        <v>6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+'3'!J34</f>
        <v>1</v>
      </c>
      <c r="F34" s="72">
        <v>5</v>
      </c>
      <c r="G34" s="46">
        <f t="shared" si="0"/>
        <v>6</v>
      </c>
      <c r="H34" s="82">
        <v>0</v>
      </c>
      <c r="I34" s="80">
        <v>0</v>
      </c>
      <c r="J34" s="46">
        <f t="shared" si="1"/>
        <v>6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+'3'!J38</f>
        <v>10</v>
      </c>
      <c r="F38" s="72">
        <v>0</v>
      </c>
      <c r="G38" s="46">
        <f t="shared" si="0"/>
        <v>10</v>
      </c>
      <c r="H38" s="82">
        <v>0</v>
      </c>
      <c r="I38" s="80">
        <v>0</v>
      </c>
      <c r="J38" s="46">
        <f t="shared" si="1"/>
        <v>10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+'3'!J39</f>
        <v>1</v>
      </c>
      <c r="F39" s="72">
        <v>5</v>
      </c>
      <c r="G39" s="46">
        <f t="shared" si="0"/>
        <v>6</v>
      </c>
      <c r="H39" s="82">
        <v>0</v>
      </c>
      <c r="I39" s="80">
        <v>0</v>
      </c>
      <c r="J39" s="46">
        <f t="shared" si="1"/>
        <v>5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+'3'!J40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+'3'!J44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+'3'!J45</f>
        <v>5</v>
      </c>
      <c r="F45" s="72">
        <v>10</v>
      </c>
      <c r="G45" s="46">
        <f t="shared" si="0"/>
        <v>15</v>
      </c>
      <c r="H45" s="82">
        <v>0</v>
      </c>
      <c r="I45" s="80">
        <v>0</v>
      </c>
      <c r="J45" s="46">
        <f t="shared" si="1"/>
        <v>15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+'3'!J46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+'3'!J47</f>
        <v>0</v>
      </c>
      <c r="F47" s="72">
        <v>10</v>
      </c>
      <c r="G47" s="46">
        <f>E47+F47</f>
        <v>10</v>
      </c>
      <c r="H47" s="82">
        <v>0</v>
      </c>
      <c r="I47" s="80">
        <v>0</v>
      </c>
      <c r="J47" s="46">
        <f>+G47-H47-K47-I47</f>
        <v>10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+'3'!J48</f>
        <v>3</v>
      </c>
      <c r="F48" s="72">
        <v>5</v>
      </c>
      <c r="G48" s="46">
        <f t="shared" si="0"/>
        <v>8</v>
      </c>
      <c r="H48" s="82">
        <v>0</v>
      </c>
      <c r="I48" s="80">
        <v>0</v>
      </c>
      <c r="J48" s="46">
        <f t="shared" si="1"/>
        <v>8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+'3'!J49</f>
        <v>6</v>
      </c>
      <c r="F49" s="72">
        <v>0</v>
      </c>
      <c r="G49" s="46">
        <f t="shared" si="0"/>
        <v>6</v>
      </c>
      <c r="H49" s="82">
        <v>0</v>
      </c>
      <c r="I49" s="80">
        <v>0</v>
      </c>
      <c r="J49" s="46">
        <f t="shared" si="1"/>
        <v>6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+'3'!J50</f>
        <v>3</v>
      </c>
      <c r="F50" s="72">
        <v>0</v>
      </c>
      <c r="G50" s="46">
        <f>E50+F50</f>
        <v>3</v>
      </c>
      <c r="H50" s="82">
        <v>0</v>
      </c>
      <c r="I50" s="80">
        <v>0</v>
      </c>
      <c r="J50" s="46">
        <f>+G50-H50-K50-I50</f>
        <v>2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>SUM(M50-O50)</f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+'3'!J52</f>
        <v>4</v>
      </c>
      <c r="F52" s="72">
        <v>5</v>
      </c>
      <c r="G52" s="46">
        <f t="shared" si="0"/>
        <v>9</v>
      </c>
      <c r="H52" s="82">
        <v>0</v>
      </c>
      <c r="I52" s="80">
        <v>0</v>
      </c>
      <c r="J52" s="46">
        <f t="shared" si="1"/>
        <v>9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+'3'!J53</f>
        <v>1</v>
      </c>
      <c r="F53" s="72">
        <v>0</v>
      </c>
      <c r="G53" s="46">
        <f t="shared" si="0"/>
        <v>1</v>
      </c>
      <c r="H53" s="82">
        <v>0</v>
      </c>
      <c r="I53" s="80">
        <v>0</v>
      </c>
      <c r="J53" s="46">
        <f t="shared" si="1"/>
        <v>1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+'3'!J54</f>
        <v>0</v>
      </c>
      <c r="F54" s="72">
        <v>2</v>
      </c>
      <c r="G54" s="46">
        <f>E54+F54</f>
        <v>2</v>
      </c>
      <c r="H54" s="82">
        <v>0</v>
      </c>
      <c r="I54" s="80">
        <v>0</v>
      </c>
      <c r="J54" s="46">
        <f>+G54-H54-K54-I54</f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+'3'!J55</f>
        <v>2</v>
      </c>
      <c r="F55" s="72">
        <v>0</v>
      </c>
      <c r="G55" s="46">
        <f>E55+F55</f>
        <v>2</v>
      </c>
      <c r="H55" s="82">
        <v>0</v>
      </c>
      <c r="I55" s="80">
        <v>0</v>
      </c>
      <c r="J55" s="46">
        <f>+G55-H55-K55-I55</f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+'3'!J56</f>
        <v>2</v>
      </c>
      <c r="F56" s="72">
        <v>2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+'3'!J57</f>
        <v>2</v>
      </c>
      <c r="F57" s="72">
        <v>2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+'3'!J58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+'3'!J59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+'3'!J61</f>
        <v>2</v>
      </c>
      <c r="F61" s="72">
        <v>2</v>
      </c>
      <c r="G61" s="46">
        <f t="shared" si="0"/>
        <v>4</v>
      </c>
      <c r="H61" s="82">
        <v>0</v>
      </c>
      <c r="I61" s="80">
        <v>0</v>
      </c>
      <c r="J61" s="46">
        <f t="shared" si="1"/>
        <v>4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+'3'!J62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+'3'!J63</f>
        <v>4</v>
      </c>
      <c r="F63" s="72">
        <v>0</v>
      </c>
      <c r="G63" s="46">
        <f t="shared" si="0"/>
        <v>4</v>
      </c>
      <c r="H63" s="82">
        <v>0</v>
      </c>
      <c r="I63" s="80">
        <v>0</v>
      </c>
      <c r="J63" s="46">
        <f t="shared" si="1"/>
        <v>4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+'3'!J64</f>
        <v>5</v>
      </c>
      <c r="F64" s="72">
        <v>0</v>
      </c>
      <c r="G64" s="46">
        <f t="shared" si="0"/>
        <v>5</v>
      </c>
      <c r="H64" s="82">
        <v>0</v>
      </c>
      <c r="I64" s="80">
        <v>0</v>
      </c>
      <c r="J64" s="46">
        <f t="shared" si="1"/>
        <v>5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+'3'!J65</f>
        <v>3</v>
      </c>
      <c r="F65" s="72">
        <v>0</v>
      </c>
      <c r="G65" s="46">
        <f t="shared" si="0"/>
        <v>3</v>
      </c>
      <c r="H65" s="82">
        <v>0</v>
      </c>
      <c r="I65" s="80">
        <v>0</v>
      </c>
      <c r="J65" s="46">
        <f t="shared" si="1"/>
        <v>2</v>
      </c>
      <c r="K65" s="73">
        <v>1</v>
      </c>
      <c r="L65" s="15">
        <v>50</v>
      </c>
      <c r="M65" s="66">
        <f t="shared" si="2"/>
        <v>50</v>
      </c>
      <c r="N65" s="17" t="s">
        <v>16</v>
      </c>
      <c r="O65" s="18"/>
      <c r="P65" s="23">
        <f t="shared" si="3"/>
        <v>50</v>
      </c>
      <c r="Q65" s="94">
        <v>23.12</v>
      </c>
      <c r="R65" s="43">
        <f t="shared" si="4"/>
        <v>23.12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+'3'!J69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+'3'!J71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+'3'!J73</f>
        <v>7</v>
      </c>
      <c r="F73" s="72">
        <v>0</v>
      </c>
      <c r="G73" s="46">
        <f t="shared" si="5"/>
        <v>7</v>
      </c>
      <c r="H73" s="82">
        <v>0</v>
      </c>
      <c r="I73" s="80">
        <v>0</v>
      </c>
      <c r="J73" s="46">
        <f t="shared" si="6"/>
        <v>7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+'3'!J74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+'3'!J75</f>
        <v>9</v>
      </c>
      <c r="F75" s="72">
        <v>10</v>
      </c>
      <c r="G75" s="46">
        <f t="shared" si="5"/>
        <v>19</v>
      </c>
      <c r="H75" s="82">
        <v>0</v>
      </c>
      <c r="I75" s="80">
        <v>0</v>
      </c>
      <c r="J75" s="46">
        <f t="shared" si="6"/>
        <v>19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+'3'!J78</f>
        <v>1</v>
      </c>
      <c r="F78" s="72">
        <v>3</v>
      </c>
      <c r="G78" s="46">
        <f t="shared" si="5"/>
        <v>4</v>
      </c>
      <c r="H78" s="82">
        <v>0</v>
      </c>
      <c r="I78" s="80">
        <v>0</v>
      </c>
      <c r="J78" s="46">
        <f t="shared" si="6"/>
        <v>3</v>
      </c>
      <c r="K78" s="73">
        <v>1</v>
      </c>
      <c r="L78" s="15">
        <v>55</v>
      </c>
      <c r="M78" s="66">
        <f t="shared" si="2"/>
        <v>55</v>
      </c>
      <c r="N78" s="17" t="s">
        <v>16</v>
      </c>
      <c r="O78" s="18"/>
      <c r="P78" s="23">
        <f t="shared" si="3"/>
        <v>55</v>
      </c>
      <c r="Q78" s="94">
        <v>14.35</v>
      </c>
      <c r="R78" s="43">
        <f t="shared" si="4"/>
        <v>14.35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+'3'!J79</f>
        <v>2</v>
      </c>
      <c r="F79" s="72">
        <v>3</v>
      </c>
      <c r="G79" s="46">
        <f t="shared" si="5"/>
        <v>5</v>
      </c>
      <c r="H79" s="82">
        <v>0</v>
      </c>
      <c r="I79" s="80">
        <v>0</v>
      </c>
      <c r="J79" s="46">
        <f t="shared" si="6"/>
        <v>5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+'3'!J80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+'3'!J81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+'3'!J82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+'3'!J83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+'3'!J84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+'3'!J85</f>
        <v>1</v>
      </c>
      <c r="F85" s="72">
        <v>5</v>
      </c>
      <c r="G85" s="46">
        <f t="shared" si="5"/>
        <v>6</v>
      </c>
      <c r="H85" s="82">
        <v>0</v>
      </c>
      <c r="I85" s="80">
        <v>0</v>
      </c>
      <c r="J85" s="46">
        <f t="shared" si="6"/>
        <v>6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+'3'!J86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+'3'!J87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+'3'!J94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+'3'!J95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+'3'!J97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+'3'!J98</f>
        <v>22</v>
      </c>
      <c r="F98" s="72">
        <v>30</v>
      </c>
      <c r="G98" s="46">
        <f t="shared" si="5"/>
        <v>52</v>
      </c>
      <c r="H98" s="82">
        <v>0</v>
      </c>
      <c r="I98" s="80">
        <v>0</v>
      </c>
      <c r="J98" s="46">
        <f t="shared" si="6"/>
        <v>45</v>
      </c>
      <c r="K98" s="73">
        <v>7</v>
      </c>
      <c r="L98" s="20">
        <v>100</v>
      </c>
      <c r="M98" s="66">
        <f>+L98*K98</f>
        <v>700</v>
      </c>
      <c r="N98" s="17" t="s">
        <v>16</v>
      </c>
      <c r="O98" s="18"/>
      <c r="P98" s="23">
        <f>SUM(M98-O98)</f>
        <v>700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+'3'!J99</f>
        <v>8</v>
      </c>
      <c r="F99" s="72">
        <v>0</v>
      </c>
      <c r="G99" s="46">
        <f t="shared" si="5"/>
        <v>8</v>
      </c>
      <c r="H99" s="82">
        <v>0</v>
      </c>
      <c r="I99" s="80">
        <v>0</v>
      </c>
      <c r="J99" s="46">
        <f t="shared" si="6"/>
        <v>8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+'3'!J100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+'3'!J101</f>
        <v>6</v>
      </c>
      <c r="F101" s="72">
        <v>0</v>
      </c>
      <c r="G101" s="46">
        <f t="shared" si="5"/>
        <v>6</v>
      </c>
      <c r="H101" s="82">
        <v>0</v>
      </c>
      <c r="I101" s="80">
        <v>0</v>
      </c>
      <c r="J101" s="46">
        <f t="shared" si="6"/>
        <v>6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+'3'!J102</f>
        <v>8</v>
      </c>
      <c r="F102" s="72">
        <v>0</v>
      </c>
      <c r="G102" s="46">
        <f t="shared" si="5"/>
        <v>8</v>
      </c>
      <c r="H102" s="82">
        <v>0</v>
      </c>
      <c r="I102" s="80">
        <v>0</v>
      </c>
      <c r="J102" s="46">
        <f t="shared" si="6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+'3'!J103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+'3'!J110</f>
        <v>21</v>
      </c>
      <c r="F110" s="72">
        <v>0</v>
      </c>
      <c r="G110" s="46">
        <f t="shared" si="5"/>
        <v>21</v>
      </c>
      <c r="H110" s="82">
        <v>0</v>
      </c>
      <c r="I110" s="80">
        <v>0</v>
      </c>
      <c r="J110" s="46">
        <f t="shared" si="6"/>
        <v>21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+'3'!J112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+'3'!J113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+'3'!J114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+'3'!J116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+'3'!J117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+'3'!J118</f>
        <v>13</v>
      </c>
      <c r="F118" s="72">
        <v>10</v>
      </c>
      <c r="G118" s="46">
        <f t="shared" si="5"/>
        <v>23</v>
      </c>
      <c r="H118" s="82">
        <v>0</v>
      </c>
      <c r="I118" s="80">
        <v>0</v>
      </c>
      <c r="J118" s="46">
        <f t="shared" si="6"/>
        <v>23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+'3'!J120</f>
        <v>18</v>
      </c>
      <c r="F120" s="72">
        <v>0</v>
      </c>
      <c r="G120" s="46">
        <f t="shared" si="5"/>
        <v>18</v>
      </c>
      <c r="H120" s="82">
        <v>0</v>
      </c>
      <c r="I120" s="80">
        <v>0</v>
      </c>
      <c r="J120" s="46">
        <f t="shared" si="6"/>
        <v>8</v>
      </c>
      <c r="K120" s="73">
        <v>10</v>
      </c>
      <c r="L120" s="20">
        <v>27</v>
      </c>
      <c r="M120" s="66">
        <f t="shared" si="7"/>
        <v>270</v>
      </c>
      <c r="N120" s="17" t="s">
        <v>1378</v>
      </c>
      <c r="O120" s="18">
        <v>70</v>
      </c>
      <c r="P120" s="23">
        <f t="shared" si="8"/>
        <v>200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+'3'!J128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+'3'!J129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+'3'!J130</f>
        <v>20</v>
      </c>
      <c r="F130" s="72">
        <v>0</v>
      </c>
      <c r="G130" s="46">
        <f t="shared" si="5"/>
        <v>20</v>
      </c>
      <c r="H130" s="82">
        <v>0</v>
      </c>
      <c r="I130" s="80">
        <v>0</v>
      </c>
      <c r="J130" s="46">
        <f t="shared" si="6"/>
        <v>3</v>
      </c>
      <c r="K130" s="73">
        <v>17</v>
      </c>
      <c r="L130" s="20">
        <v>27</v>
      </c>
      <c r="M130" s="66">
        <f t="shared" si="7"/>
        <v>459</v>
      </c>
      <c r="N130" s="17" t="s">
        <v>1379</v>
      </c>
      <c r="O130" s="18">
        <v>119</v>
      </c>
      <c r="P130" s="23">
        <f t="shared" si="8"/>
        <v>340</v>
      </c>
      <c r="Q130" s="94">
        <v>10.48</v>
      </c>
      <c r="R130" s="43">
        <f t="shared" si="9"/>
        <v>178.16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+'3'!J133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+'3'!J134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+'3'!J135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+'3'!J136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+'3'!J149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+'3'!J154</f>
        <v>8</v>
      </c>
      <c r="F154" s="72">
        <v>0</v>
      </c>
      <c r="G154" s="46">
        <f>E154+F154</f>
        <v>8</v>
      </c>
      <c r="H154" s="82">
        <v>0</v>
      </c>
      <c r="I154" s="80">
        <v>0</v>
      </c>
      <c r="J154" s="46">
        <f>+G154-H154-K154-I154</f>
        <v>7</v>
      </c>
      <c r="K154" s="73">
        <v>1</v>
      </c>
      <c r="L154" s="15">
        <v>50</v>
      </c>
      <c r="M154" s="66">
        <f>+L154*K154</f>
        <v>50</v>
      </c>
      <c r="N154" s="17" t="s">
        <v>1377</v>
      </c>
      <c r="O154" s="18">
        <v>50</v>
      </c>
      <c r="P154" s="23">
        <f>SUM(M154-O154)</f>
        <v>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+'3'!J155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+'3'!J156</f>
        <v>12</v>
      </c>
      <c r="F156" s="72">
        <v>0</v>
      </c>
      <c r="G156" s="46">
        <f t="shared" si="10"/>
        <v>12</v>
      </c>
      <c r="H156" s="82">
        <v>0</v>
      </c>
      <c r="I156" s="80">
        <v>0</v>
      </c>
      <c r="J156" s="46">
        <f t="shared" si="11"/>
        <v>12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+'3'!J157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+'3'!J159</f>
        <v>10</v>
      </c>
      <c r="F159" s="72">
        <v>0</v>
      </c>
      <c r="G159" s="46">
        <f t="shared" si="10"/>
        <v>10</v>
      </c>
      <c r="H159" s="82">
        <v>0</v>
      </c>
      <c r="I159" s="80">
        <v>0</v>
      </c>
      <c r="J159" s="46">
        <f t="shared" si="11"/>
        <v>10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+'3'!J160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+'3'!J162</f>
        <v>2</v>
      </c>
      <c r="F162" s="72">
        <v>0</v>
      </c>
      <c r="G162" s="46">
        <f>E162+F162</f>
        <v>2</v>
      </c>
      <c r="H162" s="82">
        <v>0</v>
      </c>
      <c r="I162" s="80">
        <v>0</v>
      </c>
      <c r="J162" s="46">
        <f>+G162-H162-K162-I162</f>
        <v>2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+'3'!J164</f>
        <v>16</v>
      </c>
      <c r="F164" s="72">
        <v>0</v>
      </c>
      <c r="G164" s="46">
        <f t="shared" si="10"/>
        <v>16</v>
      </c>
      <c r="H164" s="82">
        <v>0</v>
      </c>
      <c r="I164" s="80">
        <v>0</v>
      </c>
      <c r="J164" s="46">
        <f t="shared" si="11"/>
        <v>15</v>
      </c>
      <c r="K164" s="73">
        <v>1</v>
      </c>
      <c r="L164" s="20">
        <v>80</v>
      </c>
      <c r="M164" s="66">
        <f t="shared" si="14"/>
        <v>80</v>
      </c>
      <c r="N164" s="17" t="s">
        <v>16</v>
      </c>
      <c r="O164" s="18"/>
      <c r="P164" s="23">
        <f t="shared" si="15"/>
        <v>80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+'3'!J167</f>
        <v>6</v>
      </c>
      <c r="F167" s="72">
        <v>10</v>
      </c>
      <c r="G167" s="46">
        <f t="shared" si="10"/>
        <v>16</v>
      </c>
      <c r="H167" s="82">
        <v>0</v>
      </c>
      <c r="I167" s="80">
        <v>0</v>
      </c>
      <c r="J167" s="46">
        <f t="shared" si="11"/>
        <v>16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+'3'!J168</f>
        <v>10</v>
      </c>
      <c r="F168" s="72">
        <v>15</v>
      </c>
      <c r="G168" s="46">
        <f t="shared" si="10"/>
        <v>25</v>
      </c>
      <c r="H168" s="82">
        <v>0</v>
      </c>
      <c r="I168" s="80">
        <v>0</v>
      </c>
      <c r="J168" s="46">
        <f t="shared" si="11"/>
        <v>25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+'3'!J169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+'3'!J171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+'3'!J176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+'3'!J179</f>
        <v>147</v>
      </c>
      <c r="F179" s="72">
        <v>0</v>
      </c>
      <c r="G179" s="46">
        <f t="shared" si="10"/>
        <v>147</v>
      </c>
      <c r="H179" s="82">
        <v>0</v>
      </c>
      <c r="I179" s="80">
        <v>0</v>
      </c>
      <c r="J179" s="46">
        <f t="shared" si="11"/>
        <v>145</v>
      </c>
      <c r="K179" s="73">
        <v>2</v>
      </c>
      <c r="L179" s="20">
        <v>55</v>
      </c>
      <c r="M179" s="66">
        <f t="shared" si="14"/>
        <v>110</v>
      </c>
      <c r="N179" s="17" t="s">
        <v>16</v>
      </c>
      <c r="O179" s="18"/>
      <c r="P179" s="23">
        <f t="shared" si="15"/>
        <v>110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+'3'!J181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+'3'!J182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+'3'!J183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+'3'!J184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+'3'!J185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+'3'!J189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+'3'!J190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+'3'!J191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+'3'!J193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+'3'!J194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+'3'!J197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+'3'!J198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+'3'!J199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+'3'!J200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+'3'!J201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+'3'!J202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+'3'!J203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+'3'!J204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+'3'!J205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+'3'!J206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+'3'!J207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+'3'!J208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+'3'!J209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+'3'!J210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+'3'!J211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+'3'!J212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+'3'!J213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+'3'!J214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+'3'!J215</f>
        <v>4</v>
      </c>
      <c r="F215" s="72"/>
      <c r="G215" s="46">
        <f t="shared" si="17"/>
        <v>4</v>
      </c>
      <c r="H215" s="82">
        <v>0</v>
      </c>
      <c r="I215" s="80">
        <v>0</v>
      </c>
      <c r="J215" s="46">
        <f t="shared" si="18"/>
        <v>4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+'3'!J216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+'3'!J217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+'3'!J218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+'3'!J219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+'3'!J220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+'3'!J221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+'3'!J222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+'3'!J223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+'3'!J224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21" ht="24.6" x14ac:dyDescent="0.65">
      <c r="A225" s="10">
        <v>221</v>
      </c>
      <c r="B225" s="10"/>
      <c r="C225" s="19"/>
      <c r="D225" s="10"/>
      <c r="E225" s="65">
        <f>+'3'!J225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2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392.54</v>
      </c>
      <c r="S226" s="77"/>
    </row>
    <row r="227" spans="1:2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21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2174</v>
      </c>
    </row>
    <row r="229" spans="1:21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2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670</v>
      </c>
      <c r="O230" s="2">
        <v>155</v>
      </c>
      <c r="P230" s="2">
        <v>55</v>
      </c>
      <c r="Q230" s="92">
        <v>40</v>
      </c>
      <c r="R230" s="2">
        <v>180</v>
      </c>
      <c r="S230" s="2">
        <v>100</v>
      </c>
      <c r="T230" s="2">
        <v>100</v>
      </c>
      <c r="U230" s="2">
        <v>40</v>
      </c>
    </row>
    <row r="231" spans="1:21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21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21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239</v>
      </c>
    </row>
    <row r="234" spans="1:21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1265</v>
      </c>
    </row>
    <row r="235" spans="1:21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1265</v>
      </c>
    </row>
    <row r="236" spans="1:21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21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21" x14ac:dyDescent="0.6">
      <c r="J238" s="2"/>
      <c r="L238" s="2"/>
    </row>
    <row r="239" spans="1:21" ht="24.6" x14ac:dyDescent="0.65">
      <c r="J239" s="2"/>
      <c r="L239" s="74" t="s">
        <v>273</v>
      </c>
      <c r="M239" s="2" t="s">
        <v>309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+'4'!J5</f>
        <v>19</v>
      </c>
      <c r="F5" s="72">
        <v>0</v>
      </c>
      <c r="G5" s="46">
        <f t="shared" ref="G5:G68" si="0">E5+F5</f>
        <v>19</v>
      </c>
      <c r="H5" s="82">
        <v>0</v>
      </c>
      <c r="I5" s="80">
        <v>0</v>
      </c>
      <c r="J5" s="46">
        <f t="shared" ref="J5:J68" si="1">+G5-H5-K5-I5</f>
        <v>19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+'4'!J6</f>
        <v>37</v>
      </c>
      <c r="F6" s="72">
        <v>0</v>
      </c>
      <c r="G6" s="46">
        <f t="shared" si="0"/>
        <v>37</v>
      </c>
      <c r="H6" s="82">
        <v>0</v>
      </c>
      <c r="I6" s="80">
        <v>0</v>
      </c>
      <c r="J6" s="46">
        <f t="shared" si="1"/>
        <v>37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+'4'!J11</f>
        <v>5</v>
      </c>
      <c r="F11" s="72">
        <v>0</v>
      </c>
      <c r="G11" s="46">
        <f t="shared" si="0"/>
        <v>5</v>
      </c>
      <c r="H11" s="82">
        <v>0</v>
      </c>
      <c r="I11" s="80">
        <v>0</v>
      </c>
      <c r="J11" s="46">
        <f t="shared" si="1"/>
        <v>5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+'4'!J15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+'4'!J18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+'4'!J20</f>
        <v>12</v>
      </c>
      <c r="F20" s="72">
        <v>0</v>
      </c>
      <c r="G20" s="46">
        <f t="shared" si="0"/>
        <v>12</v>
      </c>
      <c r="H20" s="82">
        <v>0</v>
      </c>
      <c r="I20" s="80">
        <v>0</v>
      </c>
      <c r="J20" s="46">
        <f t="shared" si="1"/>
        <v>12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+'4'!J21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+'4'!J22</f>
        <v>36</v>
      </c>
      <c r="F22" s="72">
        <v>0</v>
      </c>
      <c r="G22" s="46">
        <f t="shared" si="0"/>
        <v>36</v>
      </c>
      <c r="H22" s="82">
        <v>0</v>
      </c>
      <c r="I22" s="80">
        <v>0</v>
      </c>
      <c r="J22" s="46">
        <f t="shared" si="1"/>
        <v>34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+'4'!J24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+'4'!J28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+'4'!J31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+'4'!J32</f>
        <v>6</v>
      </c>
      <c r="F32" s="72">
        <v>0</v>
      </c>
      <c r="G32" s="46">
        <f t="shared" si="0"/>
        <v>6</v>
      </c>
      <c r="H32" s="82">
        <v>0</v>
      </c>
      <c r="I32" s="80">
        <v>0</v>
      </c>
      <c r="J32" s="46">
        <f t="shared" si="1"/>
        <v>6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+'4'!J34</f>
        <v>6</v>
      </c>
      <c r="F34" s="72">
        <v>0</v>
      </c>
      <c r="G34" s="46">
        <f t="shared" si="0"/>
        <v>6</v>
      </c>
      <c r="H34" s="82">
        <v>0</v>
      </c>
      <c r="I34" s="80">
        <v>0</v>
      </c>
      <c r="J34" s="46">
        <f t="shared" si="1"/>
        <v>6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+'4'!J38</f>
        <v>10</v>
      </c>
      <c r="F38" s="72">
        <v>0</v>
      </c>
      <c r="G38" s="46">
        <f t="shared" si="0"/>
        <v>10</v>
      </c>
      <c r="H38" s="82">
        <v>0</v>
      </c>
      <c r="I38" s="80">
        <v>0</v>
      </c>
      <c r="J38" s="46">
        <f t="shared" si="1"/>
        <v>10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+'4'!J39</f>
        <v>5</v>
      </c>
      <c r="F39" s="72">
        <v>0</v>
      </c>
      <c r="G39" s="46">
        <f t="shared" si="0"/>
        <v>5</v>
      </c>
      <c r="H39" s="82">
        <v>0</v>
      </c>
      <c r="I39" s="80">
        <v>0</v>
      </c>
      <c r="J39" s="46">
        <f t="shared" si="1"/>
        <v>5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+'4'!J40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+'4'!J41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+'4'!J45</f>
        <v>15</v>
      </c>
      <c r="F45" s="72">
        <v>0</v>
      </c>
      <c r="G45" s="46">
        <f t="shared" si="0"/>
        <v>15</v>
      </c>
      <c r="H45" s="82">
        <v>0</v>
      </c>
      <c r="I45" s="80">
        <v>0</v>
      </c>
      <c r="J45" s="46">
        <f t="shared" si="1"/>
        <v>15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+'4'!J46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+'4'!J47</f>
        <v>10</v>
      </c>
      <c r="F47" s="72">
        <v>0</v>
      </c>
      <c r="G47" s="46">
        <f>E47+F47</f>
        <v>10</v>
      </c>
      <c r="H47" s="82">
        <v>0</v>
      </c>
      <c r="I47" s="80">
        <v>0</v>
      </c>
      <c r="J47" s="46">
        <f>+G47-H47-K47-I47</f>
        <v>10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+'4'!J48</f>
        <v>8</v>
      </c>
      <c r="F48" s="72">
        <v>0</v>
      </c>
      <c r="G48" s="46">
        <f t="shared" si="0"/>
        <v>8</v>
      </c>
      <c r="H48" s="82">
        <v>0</v>
      </c>
      <c r="I48" s="80">
        <v>0</v>
      </c>
      <c r="J48" s="46">
        <f t="shared" si="1"/>
        <v>8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+'4'!J49</f>
        <v>6</v>
      </c>
      <c r="F49" s="72">
        <v>0</v>
      </c>
      <c r="G49" s="46">
        <f t="shared" si="0"/>
        <v>6</v>
      </c>
      <c r="H49" s="82">
        <v>0</v>
      </c>
      <c r="I49" s="80">
        <v>0</v>
      </c>
      <c r="J49" s="46">
        <f t="shared" si="1"/>
        <v>6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+'4'!J50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+'4'!J52</f>
        <v>9</v>
      </c>
      <c r="F52" s="72">
        <v>0</v>
      </c>
      <c r="G52" s="46">
        <f t="shared" si="0"/>
        <v>9</v>
      </c>
      <c r="H52" s="82">
        <v>0</v>
      </c>
      <c r="I52" s="80">
        <v>0</v>
      </c>
      <c r="J52" s="46">
        <f t="shared" si="1"/>
        <v>7</v>
      </c>
      <c r="K52" s="73">
        <v>2</v>
      </c>
      <c r="L52" s="20">
        <v>50</v>
      </c>
      <c r="M52" s="66">
        <f>+L52*K52</f>
        <v>100</v>
      </c>
      <c r="N52" s="17" t="s">
        <v>16</v>
      </c>
      <c r="O52" s="18"/>
      <c r="P52" s="23">
        <f>SUM(M52-O52)</f>
        <v>100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+'4'!J53</f>
        <v>1</v>
      </c>
      <c r="F53" s="72">
        <v>0</v>
      </c>
      <c r="G53" s="46">
        <f t="shared" si="0"/>
        <v>1</v>
      </c>
      <c r="H53" s="82">
        <v>0</v>
      </c>
      <c r="I53" s="80">
        <v>0</v>
      </c>
      <c r="J53" s="46">
        <f t="shared" si="1"/>
        <v>1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+'4'!J54</f>
        <v>2</v>
      </c>
      <c r="F54" s="72">
        <v>0</v>
      </c>
      <c r="G54" s="46">
        <f>E54+F54</f>
        <v>2</v>
      </c>
      <c r="H54" s="82">
        <v>0</v>
      </c>
      <c r="I54" s="80">
        <v>0</v>
      </c>
      <c r="J54" s="46">
        <f>+G54-H54-K54-I54</f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+'4'!J55</f>
        <v>2</v>
      </c>
      <c r="F55" s="72">
        <v>0</v>
      </c>
      <c r="G55" s="46">
        <f>E55+F55</f>
        <v>2</v>
      </c>
      <c r="H55" s="82">
        <v>0</v>
      </c>
      <c r="I55" s="80">
        <v>0</v>
      </c>
      <c r="J55" s="46">
        <f>+G55-H55-K55-I55</f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+'4'!J56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+'4'!J57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+'4'!J58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+'4'!J59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+'4'!J61</f>
        <v>4</v>
      </c>
      <c r="F61" s="72">
        <v>0</v>
      </c>
      <c r="G61" s="46">
        <f t="shared" si="0"/>
        <v>4</v>
      </c>
      <c r="H61" s="82">
        <v>0</v>
      </c>
      <c r="I61" s="80">
        <v>0</v>
      </c>
      <c r="J61" s="46">
        <f t="shared" si="1"/>
        <v>4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+'4'!J62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+'4'!J63</f>
        <v>4</v>
      </c>
      <c r="F63" s="72">
        <v>0</v>
      </c>
      <c r="G63" s="46">
        <f t="shared" si="0"/>
        <v>4</v>
      </c>
      <c r="H63" s="82">
        <v>0</v>
      </c>
      <c r="I63" s="80">
        <v>0</v>
      </c>
      <c r="J63" s="46">
        <f t="shared" si="1"/>
        <v>4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+'4'!J64</f>
        <v>5</v>
      </c>
      <c r="F64" s="72">
        <v>0</v>
      </c>
      <c r="G64" s="46">
        <f t="shared" si="0"/>
        <v>5</v>
      </c>
      <c r="H64" s="82">
        <v>0</v>
      </c>
      <c r="I64" s="80">
        <v>0</v>
      </c>
      <c r="J64" s="46">
        <f t="shared" si="1"/>
        <v>5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+'4'!J65</f>
        <v>2</v>
      </c>
      <c r="F65" s="72">
        <v>0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+'4'!J66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+'4'!J69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+'4'!J71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+'4'!J73</f>
        <v>7</v>
      </c>
      <c r="F73" s="72">
        <v>0</v>
      </c>
      <c r="G73" s="46">
        <f t="shared" si="5"/>
        <v>7</v>
      </c>
      <c r="H73" s="82">
        <v>0</v>
      </c>
      <c r="I73" s="80">
        <v>0</v>
      </c>
      <c r="J73" s="46">
        <f t="shared" si="6"/>
        <v>7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+'4'!J74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+'4'!J75</f>
        <v>19</v>
      </c>
      <c r="F75" s="72">
        <v>0</v>
      </c>
      <c r="G75" s="46">
        <f t="shared" si="5"/>
        <v>19</v>
      </c>
      <c r="H75" s="82">
        <v>0</v>
      </c>
      <c r="I75" s="80">
        <v>0</v>
      </c>
      <c r="J75" s="46">
        <f t="shared" si="6"/>
        <v>17</v>
      </c>
      <c r="K75" s="73">
        <v>2</v>
      </c>
      <c r="L75" s="21">
        <v>50</v>
      </c>
      <c r="M75" s="66">
        <f t="shared" si="2"/>
        <v>100</v>
      </c>
      <c r="N75" s="17" t="s">
        <v>16</v>
      </c>
      <c r="O75" s="18"/>
      <c r="P75" s="23">
        <f t="shared" si="3"/>
        <v>100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+'4'!J78</f>
        <v>3</v>
      </c>
      <c r="F78" s="72">
        <v>0</v>
      </c>
      <c r="G78" s="46">
        <f t="shared" si="5"/>
        <v>3</v>
      </c>
      <c r="H78" s="82">
        <v>0</v>
      </c>
      <c r="I78" s="80">
        <v>0</v>
      </c>
      <c r="J78" s="46">
        <f t="shared" si="6"/>
        <v>3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+'4'!J79</f>
        <v>5</v>
      </c>
      <c r="F79" s="72">
        <v>0</v>
      </c>
      <c r="G79" s="46">
        <f t="shared" si="5"/>
        <v>5</v>
      </c>
      <c r="H79" s="82">
        <v>0</v>
      </c>
      <c r="I79" s="80">
        <v>0</v>
      </c>
      <c r="J79" s="46">
        <f t="shared" si="6"/>
        <v>5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+'4'!J80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+'4'!J81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+'4'!J82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+'4'!J83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+'4'!J84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+'4'!J85</f>
        <v>6</v>
      </c>
      <c r="F85" s="72">
        <v>0</v>
      </c>
      <c r="G85" s="46">
        <f t="shared" si="5"/>
        <v>6</v>
      </c>
      <c r="H85" s="82">
        <v>1</v>
      </c>
      <c r="I85" s="80">
        <v>0</v>
      </c>
      <c r="J85" s="46">
        <f t="shared" si="6"/>
        <v>5</v>
      </c>
      <c r="K85" s="73"/>
      <c r="L85" s="20">
        <v>45</v>
      </c>
      <c r="M85" s="66">
        <f t="shared" si="7"/>
        <v>0</v>
      </c>
      <c r="N85" s="17" t="s">
        <v>1380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+'4'!J86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+'4'!J87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+'4'!J94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+'4'!J95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+'4'!J97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+'4'!J98</f>
        <v>45</v>
      </c>
      <c r="F98" s="72">
        <v>0</v>
      </c>
      <c r="G98" s="46">
        <f t="shared" si="5"/>
        <v>45</v>
      </c>
      <c r="H98" s="82">
        <v>0</v>
      </c>
      <c r="I98" s="80">
        <v>0</v>
      </c>
      <c r="J98" s="46">
        <f t="shared" si="6"/>
        <v>44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+'4'!J99</f>
        <v>8</v>
      </c>
      <c r="F99" s="72">
        <v>0</v>
      </c>
      <c r="G99" s="46">
        <f t="shared" si="5"/>
        <v>8</v>
      </c>
      <c r="H99" s="82">
        <v>0</v>
      </c>
      <c r="I99" s="80">
        <v>0</v>
      </c>
      <c r="J99" s="46">
        <f t="shared" si="6"/>
        <v>8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+'4'!J100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+'4'!J101</f>
        <v>6</v>
      </c>
      <c r="F101" s="72">
        <v>0</v>
      </c>
      <c r="G101" s="46">
        <f t="shared" si="5"/>
        <v>6</v>
      </c>
      <c r="H101" s="82">
        <v>0</v>
      </c>
      <c r="I101" s="80">
        <v>0</v>
      </c>
      <c r="J101" s="46">
        <f t="shared" si="6"/>
        <v>6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+'4'!J102</f>
        <v>8</v>
      </c>
      <c r="F102" s="72">
        <v>0</v>
      </c>
      <c r="G102" s="46">
        <f t="shared" si="5"/>
        <v>8</v>
      </c>
      <c r="H102" s="82">
        <v>0</v>
      </c>
      <c r="I102" s="80">
        <v>0</v>
      </c>
      <c r="J102" s="46">
        <f t="shared" si="6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+'4'!J103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+'4'!J110</f>
        <v>21</v>
      </c>
      <c r="F110" s="72">
        <v>0</v>
      </c>
      <c r="G110" s="46">
        <f t="shared" si="5"/>
        <v>21</v>
      </c>
      <c r="H110" s="82">
        <v>0</v>
      </c>
      <c r="I110" s="80">
        <v>0</v>
      </c>
      <c r="J110" s="46">
        <f t="shared" si="6"/>
        <v>21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+'4'!J112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+'4'!J113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+'4'!J114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+'4'!J116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+'4'!J117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+'4'!J118</f>
        <v>23</v>
      </c>
      <c r="F118" s="72">
        <v>0</v>
      </c>
      <c r="G118" s="46">
        <f t="shared" si="5"/>
        <v>23</v>
      </c>
      <c r="H118" s="82">
        <v>0</v>
      </c>
      <c r="I118" s="80">
        <v>0</v>
      </c>
      <c r="J118" s="46">
        <f t="shared" si="6"/>
        <v>21</v>
      </c>
      <c r="K118" s="73">
        <v>2</v>
      </c>
      <c r="L118" s="20">
        <v>50</v>
      </c>
      <c r="M118" s="66">
        <f t="shared" si="7"/>
        <v>100</v>
      </c>
      <c r="N118" s="17" t="s">
        <v>16</v>
      </c>
      <c r="O118" s="18"/>
      <c r="P118" s="23">
        <f t="shared" si="8"/>
        <v>100</v>
      </c>
      <c r="Q118" s="94">
        <v>21.75</v>
      </c>
      <c r="R118" s="43">
        <f t="shared" si="9"/>
        <v>43.5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+'4'!J120</f>
        <v>8</v>
      </c>
      <c r="F120" s="72">
        <v>0</v>
      </c>
      <c r="G120" s="46">
        <f t="shared" si="5"/>
        <v>8</v>
      </c>
      <c r="H120" s="82">
        <v>0</v>
      </c>
      <c r="I120" s="80">
        <v>0</v>
      </c>
      <c r="J120" s="46">
        <f t="shared" si="6"/>
        <v>0</v>
      </c>
      <c r="K120" s="73">
        <v>8</v>
      </c>
      <c r="L120" s="20">
        <v>35</v>
      </c>
      <c r="M120" s="66">
        <f t="shared" si="7"/>
        <v>280</v>
      </c>
      <c r="N120" s="17" t="s">
        <v>1381</v>
      </c>
      <c r="O120" s="18">
        <v>120</v>
      </c>
      <c r="P120" s="23">
        <f t="shared" si="8"/>
        <v>160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+'4'!J128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+'4'!J129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+'4'!J130</f>
        <v>3</v>
      </c>
      <c r="F130" s="72">
        <v>0</v>
      </c>
      <c r="G130" s="46">
        <f t="shared" si="5"/>
        <v>3</v>
      </c>
      <c r="H130" s="82">
        <v>0</v>
      </c>
      <c r="I130" s="80">
        <v>0</v>
      </c>
      <c r="J130" s="46">
        <f t="shared" si="6"/>
        <v>0</v>
      </c>
      <c r="K130" s="73">
        <v>3</v>
      </c>
      <c r="L130" s="20">
        <v>50</v>
      </c>
      <c r="M130" s="66">
        <f t="shared" si="7"/>
        <v>150</v>
      </c>
      <c r="N130" s="17" t="s">
        <v>1381</v>
      </c>
      <c r="O130" s="18">
        <v>90</v>
      </c>
      <c r="P130" s="23">
        <f t="shared" si="8"/>
        <v>60</v>
      </c>
      <c r="Q130" s="94">
        <v>10.48</v>
      </c>
      <c r="R130" s="43">
        <f t="shared" si="9"/>
        <v>31.44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+'4'!J133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+'4'!J134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+'4'!J135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+'4'!J136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+'4'!J149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+'4'!J154</f>
        <v>7</v>
      </c>
      <c r="F154" s="72">
        <v>0</v>
      </c>
      <c r="G154" s="46">
        <f>E154+F154</f>
        <v>7</v>
      </c>
      <c r="H154" s="82">
        <v>0</v>
      </c>
      <c r="I154" s="80">
        <v>0</v>
      </c>
      <c r="J154" s="46">
        <f>+G154-H154-K154-I154</f>
        <v>7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+'4'!J155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+'4'!J156</f>
        <v>12</v>
      </c>
      <c r="F156" s="72">
        <v>0</v>
      </c>
      <c r="G156" s="46">
        <f t="shared" si="10"/>
        <v>12</v>
      </c>
      <c r="H156" s="82">
        <v>0</v>
      </c>
      <c r="I156" s="80">
        <v>0</v>
      </c>
      <c r="J156" s="46">
        <f t="shared" si="11"/>
        <v>10</v>
      </c>
      <c r="K156" s="73">
        <v>2</v>
      </c>
      <c r="L156" s="20">
        <v>55</v>
      </c>
      <c r="M156" s="66">
        <f t="shared" si="14"/>
        <v>110</v>
      </c>
      <c r="N156" s="17" t="s">
        <v>16</v>
      </c>
      <c r="O156" s="18"/>
      <c r="P156" s="23">
        <f t="shared" si="15"/>
        <v>110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+'4'!J157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+'4'!J159</f>
        <v>10</v>
      </c>
      <c r="F159" s="72">
        <v>0</v>
      </c>
      <c r="G159" s="46">
        <f t="shared" si="10"/>
        <v>10</v>
      </c>
      <c r="H159" s="82">
        <v>0</v>
      </c>
      <c r="I159" s="80">
        <v>0</v>
      </c>
      <c r="J159" s="46">
        <f t="shared" si="11"/>
        <v>10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+'4'!J160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+'4'!J162</f>
        <v>2</v>
      </c>
      <c r="F162" s="72">
        <v>0</v>
      </c>
      <c r="G162" s="46">
        <f>E162+F162</f>
        <v>2</v>
      </c>
      <c r="H162" s="82">
        <v>0</v>
      </c>
      <c r="I162" s="80">
        <v>0</v>
      </c>
      <c r="J162" s="46">
        <f>+G162-H162-K162-I162</f>
        <v>2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+'4'!J164</f>
        <v>15</v>
      </c>
      <c r="F164" s="72">
        <v>0</v>
      </c>
      <c r="G164" s="46">
        <f t="shared" si="10"/>
        <v>15</v>
      </c>
      <c r="H164" s="82">
        <v>0</v>
      </c>
      <c r="I164" s="80">
        <v>0</v>
      </c>
      <c r="J164" s="46">
        <f t="shared" si="11"/>
        <v>15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+'4'!J167</f>
        <v>16</v>
      </c>
      <c r="F167" s="72">
        <v>0</v>
      </c>
      <c r="G167" s="46">
        <f t="shared" si="10"/>
        <v>16</v>
      </c>
      <c r="H167" s="82">
        <v>0</v>
      </c>
      <c r="I167" s="80">
        <v>0</v>
      </c>
      <c r="J167" s="46">
        <f t="shared" si="11"/>
        <v>15</v>
      </c>
      <c r="K167" s="73">
        <v>1</v>
      </c>
      <c r="L167" s="20">
        <v>60</v>
      </c>
      <c r="M167" s="66">
        <f t="shared" si="14"/>
        <v>60</v>
      </c>
      <c r="N167" s="17" t="s">
        <v>16</v>
      </c>
      <c r="O167" s="18"/>
      <c r="P167" s="23">
        <f t="shared" si="15"/>
        <v>60</v>
      </c>
      <c r="Q167" s="94">
        <v>38</v>
      </c>
      <c r="R167" s="43">
        <f t="shared" si="16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+'4'!J168</f>
        <v>25</v>
      </c>
      <c r="F168" s="72">
        <v>0</v>
      </c>
      <c r="G168" s="46">
        <f t="shared" si="10"/>
        <v>25</v>
      </c>
      <c r="H168" s="82">
        <v>0</v>
      </c>
      <c r="I168" s="80">
        <v>0</v>
      </c>
      <c r="J168" s="46">
        <f t="shared" si="11"/>
        <v>25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+'4'!J169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+'4'!J171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+'4'!J176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+'4'!J179</f>
        <v>145</v>
      </c>
      <c r="F179" s="72">
        <v>0</v>
      </c>
      <c r="G179" s="46">
        <f t="shared" si="10"/>
        <v>145</v>
      </c>
      <c r="H179" s="82">
        <v>0</v>
      </c>
      <c r="I179" s="80">
        <v>0</v>
      </c>
      <c r="J179" s="46">
        <f t="shared" si="11"/>
        <v>144</v>
      </c>
      <c r="K179" s="73">
        <v>1</v>
      </c>
      <c r="L179" s="20">
        <v>55</v>
      </c>
      <c r="M179" s="66">
        <f t="shared" si="14"/>
        <v>55</v>
      </c>
      <c r="N179" s="17" t="s">
        <v>16</v>
      </c>
      <c r="O179" s="18"/>
      <c r="P179" s="23">
        <f t="shared" si="15"/>
        <v>55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+'4'!J181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+'4'!J182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+'4'!J183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+'4'!J184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+'4'!J185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+'4'!J189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+'4'!J190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+'4'!J191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+'4'!J193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+'4'!J194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+'4'!J197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+'4'!J198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+'4'!J199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+'4'!J200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+'4'!J201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+'4'!J202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+'4'!J203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+'4'!J204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+'4'!J205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+'4'!J206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+'4'!J215</f>
        <v>4</v>
      </c>
      <c r="F215" s="72"/>
      <c r="G215" s="46">
        <f t="shared" si="17"/>
        <v>4</v>
      </c>
      <c r="H215" s="82">
        <v>0</v>
      </c>
      <c r="I215" s="80">
        <v>0</v>
      </c>
      <c r="J215" s="46">
        <f t="shared" si="18"/>
        <v>4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+'4'!J216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+'4'!J219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235.86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1255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210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1045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1145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100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100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12"/>
  <sheetViews>
    <sheetView zoomScale="80" zoomScaleNormal="80" workbookViewId="0">
      <pane xSplit="10" ySplit="4" topLeftCell="K230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+'5'!J5</f>
        <v>19</v>
      </c>
      <c r="F5" s="72">
        <v>0</v>
      </c>
      <c r="G5" s="46">
        <f t="shared" ref="G5:G68" si="0">E5+F5</f>
        <v>19</v>
      </c>
      <c r="H5" s="82">
        <v>0</v>
      </c>
      <c r="I5" s="80">
        <v>0</v>
      </c>
      <c r="J5" s="46">
        <f t="shared" ref="J5:J68" si="1">+G5-H5-K5-I5</f>
        <v>19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+'5'!J6</f>
        <v>37</v>
      </c>
      <c r="F6" s="72">
        <v>0</v>
      </c>
      <c r="G6" s="46">
        <f t="shared" si="0"/>
        <v>37</v>
      </c>
      <c r="H6" s="82">
        <v>0</v>
      </c>
      <c r="I6" s="80">
        <v>0</v>
      </c>
      <c r="J6" s="46">
        <f t="shared" si="1"/>
        <v>37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+'5'!J11</f>
        <v>5</v>
      </c>
      <c r="F11" s="72">
        <v>0</v>
      </c>
      <c r="G11" s="46">
        <f t="shared" si="0"/>
        <v>5</v>
      </c>
      <c r="H11" s="82">
        <v>0</v>
      </c>
      <c r="I11" s="80">
        <v>0</v>
      </c>
      <c r="J11" s="46">
        <f t="shared" si="1"/>
        <v>5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+'5'!J15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+'5'!J18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+'5'!J20</f>
        <v>12</v>
      </c>
      <c r="F20" s="72">
        <v>0</v>
      </c>
      <c r="G20" s="46">
        <f t="shared" si="0"/>
        <v>12</v>
      </c>
      <c r="H20" s="82">
        <v>0</v>
      </c>
      <c r="I20" s="80">
        <v>0</v>
      </c>
      <c r="J20" s="46">
        <f t="shared" si="1"/>
        <v>10</v>
      </c>
      <c r="K20" s="73">
        <v>2</v>
      </c>
      <c r="L20" s="15">
        <v>65</v>
      </c>
      <c r="M20" s="66">
        <f t="shared" si="2"/>
        <v>130</v>
      </c>
      <c r="N20" s="17" t="s">
        <v>16</v>
      </c>
      <c r="O20" s="18"/>
      <c r="P20" s="23">
        <f t="shared" si="3"/>
        <v>130</v>
      </c>
      <c r="Q20" s="94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+'5'!J21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+'5'!J22</f>
        <v>34</v>
      </c>
      <c r="F22" s="72">
        <v>0</v>
      </c>
      <c r="G22" s="46">
        <f t="shared" si="0"/>
        <v>34</v>
      </c>
      <c r="H22" s="82">
        <v>0</v>
      </c>
      <c r="I22" s="80">
        <v>0</v>
      </c>
      <c r="J22" s="46">
        <f t="shared" si="1"/>
        <v>32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+'5'!J24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+'5'!J28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+'5'!J31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+'5'!J32</f>
        <v>6</v>
      </c>
      <c r="F32" s="72">
        <v>0</v>
      </c>
      <c r="G32" s="46">
        <f t="shared" si="0"/>
        <v>6</v>
      </c>
      <c r="H32" s="82">
        <v>0</v>
      </c>
      <c r="I32" s="80">
        <v>0</v>
      </c>
      <c r="J32" s="46">
        <f t="shared" si="1"/>
        <v>6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+'5'!J34</f>
        <v>6</v>
      </c>
      <c r="F34" s="72">
        <v>0</v>
      </c>
      <c r="G34" s="46">
        <f t="shared" si="0"/>
        <v>6</v>
      </c>
      <c r="H34" s="82">
        <v>0</v>
      </c>
      <c r="I34" s="80">
        <v>0</v>
      </c>
      <c r="J34" s="46">
        <f t="shared" si="1"/>
        <v>3</v>
      </c>
      <c r="K34" s="73">
        <v>3</v>
      </c>
      <c r="L34" s="15">
        <v>130</v>
      </c>
      <c r="M34" s="66">
        <f t="shared" si="2"/>
        <v>390</v>
      </c>
      <c r="N34" s="17" t="s">
        <v>16</v>
      </c>
      <c r="O34" s="18"/>
      <c r="P34" s="23">
        <f t="shared" si="3"/>
        <v>390</v>
      </c>
      <c r="Q34" s="94">
        <v>38.07</v>
      </c>
      <c r="R34" s="43">
        <f t="shared" si="4"/>
        <v>114.21000000000001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+'5'!J35</f>
        <v>0</v>
      </c>
      <c r="F35" s="72">
        <v>0</v>
      </c>
      <c r="G35" s="46">
        <f t="shared" ref="G35" si="5">E35+F35</f>
        <v>0</v>
      </c>
      <c r="H35" s="82">
        <v>0</v>
      </c>
      <c r="I35" s="80">
        <v>0</v>
      </c>
      <c r="J35" s="46">
        <f t="shared" ref="J35" si="6">+G35-H35-K35-I35</f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+'5'!J38</f>
        <v>10</v>
      </c>
      <c r="F38" s="72">
        <v>0</v>
      </c>
      <c r="G38" s="46">
        <f t="shared" si="0"/>
        <v>10</v>
      </c>
      <c r="H38" s="82">
        <v>0</v>
      </c>
      <c r="I38" s="80">
        <v>0</v>
      </c>
      <c r="J38" s="46">
        <f t="shared" si="1"/>
        <v>8</v>
      </c>
      <c r="K38" s="73">
        <v>2</v>
      </c>
      <c r="L38" s="15">
        <v>50</v>
      </c>
      <c r="M38" s="66">
        <f t="shared" si="2"/>
        <v>100</v>
      </c>
      <c r="N38" s="17" t="s">
        <v>16</v>
      </c>
      <c r="O38" s="18"/>
      <c r="P38" s="23">
        <f t="shared" si="3"/>
        <v>100</v>
      </c>
      <c r="Q38" s="94">
        <v>27.84</v>
      </c>
      <c r="R38" s="43">
        <f t="shared" si="4"/>
        <v>55.68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+'5'!J39</f>
        <v>5</v>
      </c>
      <c r="F39" s="72">
        <v>0</v>
      </c>
      <c r="G39" s="46">
        <f t="shared" si="0"/>
        <v>5</v>
      </c>
      <c r="H39" s="82">
        <v>0</v>
      </c>
      <c r="I39" s="80">
        <v>0</v>
      </c>
      <c r="J39" s="46">
        <f t="shared" si="1"/>
        <v>5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+'5'!J40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+'5'!J45</f>
        <v>15</v>
      </c>
      <c r="F45" s="72">
        <v>0</v>
      </c>
      <c r="G45" s="46">
        <f t="shared" si="0"/>
        <v>15</v>
      </c>
      <c r="H45" s="82">
        <v>0</v>
      </c>
      <c r="I45" s="80">
        <v>0</v>
      </c>
      <c r="J45" s="46">
        <f t="shared" si="1"/>
        <v>15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+'5'!J46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+'5'!J47</f>
        <v>10</v>
      </c>
      <c r="F47" s="72">
        <v>0</v>
      </c>
      <c r="G47" s="46">
        <f>E47+F47</f>
        <v>10</v>
      </c>
      <c r="H47" s="82">
        <v>0</v>
      </c>
      <c r="I47" s="80">
        <v>0</v>
      </c>
      <c r="J47" s="46">
        <f>+G47-H47-K47-I47</f>
        <v>9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>SUM(M47-O47)</f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+'5'!J48</f>
        <v>8</v>
      </c>
      <c r="F48" s="72">
        <v>0</v>
      </c>
      <c r="G48" s="46">
        <f t="shared" si="0"/>
        <v>8</v>
      </c>
      <c r="H48" s="82">
        <v>0</v>
      </c>
      <c r="I48" s="80">
        <v>0</v>
      </c>
      <c r="J48" s="46">
        <f t="shared" si="1"/>
        <v>7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+'5'!J49</f>
        <v>6</v>
      </c>
      <c r="F49" s="72">
        <v>0</v>
      </c>
      <c r="G49" s="46">
        <f t="shared" si="0"/>
        <v>6</v>
      </c>
      <c r="H49" s="82">
        <v>0</v>
      </c>
      <c r="I49" s="80">
        <v>0</v>
      </c>
      <c r="J49" s="46">
        <f t="shared" si="1"/>
        <v>6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+'5'!J50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1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>SUM(M50-O50)</f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+'5'!J52</f>
        <v>7</v>
      </c>
      <c r="F52" s="72">
        <v>0</v>
      </c>
      <c r="G52" s="46">
        <f t="shared" si="0"/>
        <v>7</v>
      </c>
      <c r="H52" s="82">
        <v>0</v>
      </c>
      <c r="I52" s="80">
        <v>0</v>
      </c>
      <c r="J52" s="46">
        <f t="shared" si="1"/>
        <v>6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+'5'!J53</f>
        <v>1</v>
      </c>
      <c r="F53" s="72">
        <v>0</v>
      </c>
      <c r="G53" s="46">
        <f t="shared" si="0"/>
        <v>1</v>
      </c>
      <c r="H53" s="82">
        <v>0</v>
      </c>
      <c r="I53" s="80">
        <v>0</v>
      </c>
      <c r="J53" s="46">
        <f t="shared" si="1"/>
        <v>1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+'5'!J54</f>
        <v>2</v>
      </c>
      <c r="F54" s="72">
        <v>0</v>
      </c>
      <c r="G54" s="46">
        <f>E54+F54</f>
        <v>2</v>
      </c>
      <c r="H54" s="82">
        <v>0</v>
      </c>
      <c r="I54" s="80">
        <v>0</v>
      </c>
      <c r="J54" s="46">
        <f>+G54-H54-K54-I54</f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+'5'!J55</f>
        <v>2</v>
      </c>
      <c r="F55" s="72">
        <v>0</v>
      </c>
      <c r="G55" s="46">
        <f>E55+F55</f>
        <v>2</v>
      </c>
      <c r="H55" s="82">
        <v>0</v>
      </c>
      <c r="I55" s="80">
        <v>0</v>
      </c>
      <c r="J55" s="46">
        <f>+G55-H55-K55-I55</f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+'5'!J56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+'5'!J57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+'5'!J58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+'5'!J59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+'5'!J61</f>
        <v>4</v>
      </c>
      <c r="F61" s="72">
        <v>0</v>
      </c>
      <c r="G61" s="46">
        <f t="shared" si="0"/>
        <v>4</v>
      </c>
      <c r="H61" s="82">
        <v>0</v>
      </c>
      <c r="I61" s="80">
        <v>0</v>
      </c>
      <c r="J61" s="46">
        <f t="shared" si="1"/>
        <v>4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+'5'!J62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+'5'!J63</f>
        <v>4</v>
      </c>
      <c r="F63" s="72">
        <v>0</v>
      </c>
      <c r="G63" s="46">
        <f t="shared" si="0"/>
        <v>4</v>
      </c>
      <c r="H63" s="82">
        <v>0</v>
      </c>
      <c r="I63" s="80">
        <v>0</v>
      </c>
      <c r="J63" s="46">
        <f t="shared" si="1"/>
        <v>4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+'5'!J64</f>
        <v>5</v>
      </c>
      <c r="F64" s="72">
        <v>0</v>
      </c>
      <c r="G64" s="46">
        <f t="shared" si="0"/>
        <v>5</v>
      </c>
      <c r="H64" s="82">
        <v>0</v>
      </c>
      <c r="I64" s="80">
        <v>0</v>
      </c>
      <c r="J64" s="46">
        <f t="shared" si="1"/>
        <v>4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/>
      <c r="P64" s="23">
        <f t="shared" si="3"/>
        <v>50</v>
      </c>
      <c r="Q64" s="94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+'5'!J65</f>
        <v>2</v>
      </c>
      <c r="F65" s="72">
        <v>0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+'5'!J69</f>
        <v>0</v>
      </c>
      <c r="F69" s="72">
        <v>0</v>
      </c>
      <c r="G69" s="46">
        <f t="shared" ref="G69:G135" si="7">E69+F69</f>
        <v>0</v>
      </c>
      <c r="H69" s="82">
        <v>0</v>
      </c>
      <c r="I69" s="80">
        <v>0</v>
      </c>
      <c r="J69" s="46">
        <f t="shared" ref="J69:J135" si="8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+'5'!J70</f>
        <v>0</v>
      </c>
      <c r="F70" s="72">
        <v>0</v>
      </c>
      <c r="G70" s="46">
        <f t="shared" si="7"/>
        <v>0</v>
      </c>
      <c r="H70" s="82">
        <v>0</v>
      </c>
      <c r="I70" s="80">
        <v>0</v>
      </c>
      <c r="J70" s="46">
        <f t="shared" si="8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+'5'!J71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+'5'!J72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+'5'!J73</f>
        <v>7</v>
      </c>
      <c r="F73" s="72">
        <v>0</v>
      </c>
      <c r="G73" s="46">
        <f t="shared" si="7"/>
        <v>7</v>
      </c>
      <c r="H73" s="82">
        <v>0</v>
      </c>
      <c r="I73" s="80">
        <v>0</v>
      </c>
      <c r="J73" s="46">
        <f t="shared" si="8"/>
        <v>7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+'5'!J74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+'5'!J75</f>
        <v>17</v>
      </c>
      <c r="F75" s="72">
        <v>0</v>
      </c>
      <c r="G75" s="46">
        <f t="shared" si="7"/>
        <v>17</v>
      </c>
      <c r="H75" s="82">
        <v>0</v>
      </c>
      <c r="I75" s="80">
        <v>0</v>
      </c>
      <c r="J75" s="46">
        <f t="shared" si="8"/>
        <v>15</v>
      </c>
      <c r="K75" s="73">
        <v>2</v>
      </c>
      <c r="L75" s="21">
        <v>50</v>
      </c>
      <c r="M75" s="66">
        <f t="shared" si="2"/>
        <v>100</v>
      </c>
      <c r="N75" s="17" t="s">
        <v>16</v>
      </c>
      <c r="O75" s="18"/>
      <c r="P75" s="23">
        <f t="shared" si="3"/>
        <v>100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+'5'!J76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+'5'!J77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+'5'!J78</f>
        <v>3</v>
      </c>
      <c r="F78" s="72">
        <v>0</v>
      </c>
      <c r="G78" s="46">
        <f t="shared" si="7"/>
        <v>3</v>
      </c>
      <c r="H78" s="82">
        <v>0</v>
      </c>
      <c r="I78" s="80">
        <v>0</v>
      </c>
      <c r="J78" s="46">
        <f t="shared" si="8"/>
        <v>3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+'5'!J79</f>
        <v>5</v>
      </c>
      <c r="F79" s="72">
        <v>0</v>
      </c>
      <c r="G79" s="46">
        <f t="shared" si="7"/>
        <v>5</v>
      </c>
      <c r="H79" s="82">
        <v>0</v>
      </c>
      <c r="I79" s="80">
        <v>0</v>
      </c>
      <c r="J79" s="46">
        <f t="shared" si="8"/>
        <v>5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+'5'!J80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+'5'!J81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+'5'!J82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+'5'!J83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+'5'!J84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+'5'!J85</f>
        <v>5</v>
      </c>
      <c r="F85" s="72">
        <v>0</v>
      </c>
      <c r="G85" s="46">
        <f t="shared" si="7"/>
        <v>5</v>
      </c>
      <c r="H85" s="82">
        <v>0</v>
      </c>
      <c r="I85" s="80">
        <v>0</v>
      </c>
      <c r="J85" s="46">
        <f t="shared" si="8"/>
        <v>4</v>
      </c>
      <c r="K85" s="73">
        <v>1</v>
      </c>
      <c r="L85" s="20">
        <v>45</v>
      </c>
      <c r="M85" s="66">
        <f t="shared" si="9"/>
        <v>45</v>
      </c>
      <c r="N85" s="17" t="s">
        <v>1383</v>
      </c>
      <c r="O85" s="18">
        <v>10</v>
      </c>
      <c r="P85" s="23">
        <f t="shared" si="10"/>
        <v>35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+'5'!J86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10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+'5'!J87</f>
        <v>0</v>
      </c>
      <c r="F87" s="72">
        <v>0</v>
      </c>
      <c r="G87" s="46">
        <f t="shared" ref="G87" si="12">E87+F87</f>
        <v>0</v>
      </c>
      <c r="H87" s="82">
        <v>0</v>
      </c>
      <c r="I87" s="80">
        <v>0</v>
      </c>
      <c r="J87" s="46">
        <f t="shared" ref="J87" si="13">+G87-H87-K87-I87</f>
        <v>0</v>
      </c>
      <c r="K87" s="73"/>
      <c r="L87" s="21"/>
      <c r="M87" s="66">
        <f t="shared" ref="M87:M88" si="14">+L87*K87</f>
        <v>0</v>
      </c>
      <c r="N87" s="17" t="s">
        <v>16</v>
      </c>
      <c r="O87" s="18"/>
      <c r="P87" s="23">
        <f t="shared" ref="P87:P88" si="15">SUM(M87-O87)</f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+'5'!J88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14"/>
        <v>0</v>
      </c>
      <c r="N88" s="17" t="s">
        <v>16</v>
      </c>
      <c r="O88" s="18"/>
      <c r="P88" s="23">
        <f t="shared" si="15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+'5'!J89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+'5'!J90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+'5'!J91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+'5'!J92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+'5'!J93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+'5'!J94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+'5'!J95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+'5'!J96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+'5'!J97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+'5'!J98</f>
        <v>44</v>
      </c>
      <c r="F98" s="72">
        <v>0</v>
      </c>
      <c r="G98" s="46">
        <f t="shared" si="7"/>
        <v>44</v>
      </c>
      <c r="H98" s="82">
        <v>0</v>
      </c>
      <c r="I98" s="80">
        <v>0</v>
      </c>
      <c r="J98" s="46">
        <f t="shared" si="8"/>
        <v>40</v>
      </c>
      <c r="K98" s="73">
        <v>4</v>
      </c>
      <c r="L98" s="20">
        <v>100</v>
      </c>
      <c r="M98" s="66">
        <f>+L98*K98</f>
        <v>400</v>
      </c>
      <c r="N98" s="17" t="s">
        <v>16</v>
      </c>
      <c r="O98" s="18"/>
      <c r="P98" s="23">
        <f>SUM(M98-O98)</f>
        <v>400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+'5'!J99</f>
        <v>8</v>
      </c>
      <c r="F99" s="72">
        <v>0</v>
      </c>
      <c r="G99" s="46">
        <f t="shared" si="7"/>
        <v>8</v>
      </c>
      <c r="H99" s="82">
        <v>0</v>
      </c>
      <c r="I99" s="80">
        <v>0</v>
      </c>
      <c r="J99" s="46">
        <f t="shared" si="8"/>
        <v>8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+'5'!J100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+'5'!J101</f>
        <v>6</v>
      </c>
      <c r="F101" s="72">
        <v>0</v>
      </c>
      <c r="G101" s="46">
        <f t="shared" si="7"/>
        <v>6</v>
      </c>
      <c r="H101" s="82">
        <v>0</v>
      </c>
      <c r="I101" s="80">
        <v>0</v>
      </c>
      <c r="J101" s="46">
        <f t="shared" si="8"/>
        <v>6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10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+'5'!J102</f>
        <v>8</v>
      </c>
      <c r="F102" s="72">
        <v>0</v>
      </c>
      <c r="G102" s="46">
        <f t="shared" si="7"/>
        <v>8</v>
      </c>
      <c r="H102" s="82">
        <v>0</v>
      </c>
      <c r="I102" s="80">
        <v>0</v>
      </c>
      <c r="J102" s="46">
        <f t="shared" si="8"/>
        <v>4</v>
      </c>
      <c r="K102" s="73">
        <v>4</v>
      </c>
      <c r="L102" s="22">
        <v>100</v>
      </c>
      <c r="M102" s="66">
        <f t="shared" si="9"/>
        <v>400</v>
      </c>
      <c r="N102" s="17" t="s">
        <v>16</v>
      </c>
      <c r="O102" s="18"/>
      <c r="P102" s="23">
        <f t="shared" si="10"/>
        <v>400</v>
      </c>
      <c r="Q102" s="94">
        <v>13.03</v>
      </c>
      <c r="R102" s="43">
        <f t="shared" si="11"/>
        <v>52.12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+'5'!J103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+'5'!J104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+'5'!J105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+'5'!J106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+'5'!J107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+'5'!J108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+'5'!J109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+'5'!J110</f>
        <v>21</v>
      </c>
      <c r="F110" s="72">
        <v>0</v>
      </c>
      <c r="G110" s="46">
        <f t="shared" si="7"/>
        <v>21</v>
      </c>
      <c r="H110" s="82">
        <v>0</v>
      </c>
      <c r="I110" s="80">
        <v>0</v>
      </c>
      <c r="J110" s="46">
        <f t="shared" si="8"/>
        <v>21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+'5'!J111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+'5'!J112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+'5'!J113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+'5'!J114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+'5'!J115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+'5'!J116</f>
        <v>0</v>
      </c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+'5'!J117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10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+'5'!J118</f>
        <v>21</v>
      </c>
      <c r="F118" s="72">
        <v>0</v>
      </c>
      <c r="G118" s="46">
        <f t="shared" si="7"/>
        <v>21</v>
      </c>
      <c r="H118" s="82">
        <v>0</v>
      </c>
      <c r="I118" s="80">
        <v>0</v>
      </c>
      <c r="J118" s="46">
        <f t="shared" si="8"/>
        <v>17</v>
      </c>
      <c r="K118" s="73">
        <v>4</v>
      </c>
      <c r="L118" s="20">
        <v>50</v>
      </c>
      <c r="M118" s="66">
        <f t="shared" si="9"/>
        <v>200</v>
      </c>
      <c r="N118" s="17" t="s">
        <v>16</v>
      </c>
      <c r="O118" s="18"/>
      <c r="P118" s="23">
        <f t="shared" si="10"/>
        <v>200</v>
      </c>
      <c r="Q118" s="94">
        <v>21.75</v>
      </c>
      <c r="R118" s="43">
        <f t="shared" si="11"/>
        <v>87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+'5'!J119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+'5'!J120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+'5'!J121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+'5'!J122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+'5'!J123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+'5'!J124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+'5'!J125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+'5'!J126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+'5'!J127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+'5'!J128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+'5'!J129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+'5'!J130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+'5'!J131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+'5'!J132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+'5'!J133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+'5'!J134</f>
        <v>0</v>
      </c>
      <c r="F134" s="72">
        <v>0</v>
      </c>
      <c r="G134" s="46">
        <f t="shared" si="7"/>
        <v>0</v>
      </c>
      <c r="H134" s="82">
        <v>0</v>
      </c>
      <c r="I134" s="80">
        <v>0</v>
      </c>
      <c r="J134" s="46">
        <f t="shared" si="8"/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+'5'!J135</f>
        <v>0</v>
      </c>
      <c r="F135" s="72">
        <v>0</v>
      </c>
      <c r="G135" s="46">
        <f t="shared" si="7"/>
        <v>0</v>
      </c>
      <c r="H135" s="82">
        <v>0</v>
      </c>
      <c r="I135" s="80">
        <v>0</v>
      </c>
      <c r="J135" s="46">
        <f t="shared" si="8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+'5'!J136</f>
        <v>0</v>
      </c>
      <c r="F136" s="72">
        <v>0</v>
      </c>
      <c r="G136" s="46">
        <f t="shared" ref="G136:G205" si="16">E136+F136</f>
        <v>0</v>
      </c>
      <c r="H136" s="82">
        <v>0</v>
      </c>
      <c r="I136" s="80">
        <v>0</v>
      </c>
      <c r="J136" s="46">
        <f t="shared" ref="J136:J205" si="17">+G136-H136-K136-I136</f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+'5'!J137</f>
        <v>0</v>
      </c>
      <c r="F137" s="72">
        <v>0</v>
      </c>
      <c r="G137" s="46">
        <f t="shared" si="16"/>
        <v>0</v>
      </c>
      <c r="H137" s="82">
        <v>0</v>
      </c>
      <c r="I137" s="80">
        <v>0</v>
      </c>
      <c r="J137" s="46">
        <f t="shared" si="17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+'5'!J138</f>
        <v>0</v>
      </c>
      <c r="F138" s="72">
        <v>0</v>
      </c>
      <c r="G138" s="46">
        <f t="shared" si="16"/>
        <v>0</v>
      </c>
      <c r="H138" s="82">
        <v>0</v>
      </c>
      <c r="I138" s="80">
        <v>0</v>
      </c>
      <c r="J138" s="46">
        <f t="shared" si="17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+'5'!J139</f>
        <v>0</v>
      </c>
      <c r="F139" s="72">
        <v>0</v>
      </c>
      <c r="G139" s="46">
        <f t="shared" si="16"/>
        <v>0</v>
      </c>
      <c r="H139" s="82">
        <v>0</v>
      </c>
      <c r="I139" s="80">
        <v>0</v>
      </c>
      <c r="J139" s="46">
        <f t="shared" si="17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+'5'!J140</f>
        <v>0</v>
      </c>
      <c r="F140" s="72">
        <v>0</v>
      </c>
      <c r="G140" s="46">
        <f t="shared" si="16"/>
        <v>0</v>
      </c>
      <c r="H140" s="82">
        <v>0</v>
      </c>
      <c r="I140" s="80">
        <v>0</v>
      </c>
      <c r="J140" s="46">
        <f t="shared" si="17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+'5'!J141</f>
        <v>0</v>
      </c>
      <c r="F141" s="72">
        <v>0</v>
      </c>
      <c r="G141" s="46">
        <f t="shared" si="16"/>
        <v>0</v>
      </c>
      <c r="H141" s="82">
        <v>0</v>
      </c>
      <c r="I141" s="80">
        <v>0</v>
      </c>
      <c r="J141" s="46">
        <f t="shared" si="17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+'5'!J142</f>
        <v>0</v>
      </c>
      <c r="F142" s="72">
        <v>0</v>
      </c>
      <c r="G142" s="46">
        <f t="shared" si="16"/>
        <v>0</v>
      </c>
      <c r="H142" s="82">
        <v>0</v>
      </c>
      <c r="I142" s="80">
        <v>0</v>
      </c>
      <c r="J142" s="46">
        <f t="shared" si="17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+'5'!J143</f>
        <v>0</v>
      </c>
      <c r="F143" s="72">
        <v>0</v>
      </c>
      <c r="G143" s="46">
        <f t="shared" si="16"/>
        <v>0</v>
      </c>
      <c r="H143" s="82">
        <v>0</v>
      </c>
      <c r="I143" s="80">
        <v>0</v>
      </c>
      <c r="J143" s="46">
        <f t="shared" si="17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+'5'!J144</f>
        <v>0</v>
      </c>
      <c r="F144" s="72">
        <v>0</v>
      </c>
      <c r="G144" s="46">
        <f t="shared" si="16"/>
        <v>0</v>
      </c>
      <c r="H144" s="82">
        <v>0</v>
      </c>
      <c r="I144" s="80">
        <v>0</v>
      </c>
      <c r="J144" s="46">
        <f t="shared" si="17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0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+'5'!J145</f>
        <v>0</v>
      </c>
      <c r="F145" s="72">
        <v>0</v>
      </c>
      <c r="G145" s="46">
        <f t="shared" si="16"/>
        <v>0</v>
      </c>
      <c r="H145" s="82">
        <v>0</v>
      </c>
      <c r="I145" s="80">
        <v>0</v>
      </c>
      <c r="J145" s="46">
        <f t="shared" si="17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+'5'!J146</f>
        <v>0</v>
      </c>
      <c r="F146" s="72">
        <v>0</v>
      </c>
      <c r="G146" s="46">
        <f t="shared" si="16"/>
        <v>0</v>
      </c>
      <c r="H146" s="82">
        <v>0</v>
      </c>
      <c r="I146" s="80">
        <v>0</v>
      </c>
      <c r="J146" s="46">
        <f t="shared" si="17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+'5'!J147</f>
        <v>0</v>
      </c>
      <c r="F147" s="72">
        <v>0</v>
      </c>
      <c r="G147" s="46">
        <f t="shared" si="16"/>
        <v>0</v>
      </c>
      <c r="H147" s="82">
        <v>0</v>
      </c>
      <c r="I147" s="80">
        <v>0</v>
      </c>
      <c r="J147" s="46">
        <f t="shared" si="17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+'5'!J148</f>
        <v>0</v>
      </c>
      <c r="F148" s="72">
        <v>0</v>
      </c>
      <c r="G148" s="46">
        <f t="shared" si="16"/>
        <v>0</v>
      </c>
      <c r="H148" s="82">
        <v>0</v>
      </c>
      <c r="I148" s="80">
        <v>0</v>
      </c>
      <c r="J148" s="46">
        <f t="shared" si="17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+'5'!J149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+'5'!J150</f>
        <v>0</v>
      </c>
      <c r="F150" s="72">
        <v>0</v>
      </c>
      <c r="G150" s="46">
        <f t="shared" si="16"/>
        <v>0</v>
      </c>
      <c r="H150" s="82">
        <v>0</v>
      </c>
      <c r="I150" s="80">
        <v>0</v>
      </c>
      <c r="J150" s="46">
        <f t="shared" si="17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+'5'!J151</f>
        <v>0</v>
      </c>
      <c r="F151" s="72">
        <v>0</v>
      </c>
      <c r="G151" s="46">
        <f t="shared" si="16"/>
        <v>0</v>
      </c>
      <c r="H151" s="82">
        <v>0</v>
      </c>
      <c r="I151" s="80">
        <v>0</v>
      </c>
      <c r="J151" s="46">
        <f t="shared" si="17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0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+'5'!J152</f>
        <v>0</v>
      </c>
      <c r="F152" s="72">
        <v>0</v>
      </c>
      <c r="G152" s="46">
        <f t="shared" si="16"/>
        <v>0</v>
      </c>
      <c r="H152" s="82">
        <v>0</v>
      </c>
      <c r="I152" s="80">
        <v>0</v>
      </c>
      <c r="J152" s="46">
        <f t="shared" si="17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+'5'!J153</f>
        <v>0</v>
      </c>
      <c r="F153" s="72">
        <v>0</v>
      </c>
      <c r="G153" s="46">
        <f t="shared" si="16"/>
        <v>0</v>
      </c>
      <c r="H153" s="82">
        <v>0</v>
      </c>
      <c r="I153" s="80">
        <v>0</v>
      </c>
      <c r="J153" s="46">
        <f t="shared" si="17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+'5'!J154</f>
        <v>7</v>
      </c>
      <c r="F154" s="72">
        <v>0</v>
      </c>
      <c r="G154" s="46">
        <f>E154+F154</f>
        <v>7</v>
      </c>
      <c r="H154" s="82">
        <v>0</v>
      </c>
      <c r="I154" s="80">
        <v>0</v>
      </c>
      <c r="J154" s="46">
        <f>+G154-H154-K154-I154</f>
        <v>7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+'5'!J155</f>
        <v>0</v>
      </c>
      <c r="F155" s="72">
        <v>0</v>
      </c>
      <c r="G155" s="46">
        <f t="shared" ref="G155" si="18">E155+F155</f>
        <v>0</v>
      </c>
      <c r="H155" s="82">
        <v>0</v>
      </c>
      <c r="I155" s="80">
        <v>0</v>
      </c>
      <c r="J155" s="46">
        <f t="shared" ref="J155" si="19">+G155-H155-K155-I155</f>
        <v>0</v>
      </c>
      <c r="K155" s="73"/>
      <c r="L155" s="20">
        <v>40</v>
      </c>
      <c r="M155" s="66">
        <f t="shared" ref="M155:M218" si="20">+L155*K155</f>
        <v>0</v>
      </c>
      <c r="N155" s="17" t="s">
        <v>16</v>
      </c>
      <c r="O155" s="18"/>
      <c r="P155" s="23">
        <f t="shared" ref="P155:P218" si="21">SUM(M155-O155)</f>
        <v>0</v>
      </c>
      <c r="Q155" s="96"/>
      <c r="R155" s="43">
        <f t="shared" ref="R155:R218" si="22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+'5'!J156</f>
        <v>10</v>
      </c>
      <c r="F156" s="72">
        <v>0</v>
      </c>
      <c r="G156" s="46">
        <f t="shared" si="16"/>
        <v>10</v>
      </c>
      <c r="H156" s="82">
        <v>0</v>
      </c>
      <c r="I156" s="80">
        <v>0</v>
      </c>
      <c r="J156" s="46">
        <f t="shared" si="17"/>
        <v>8</v>
      </c>
      <c r="K156" s="73">
        <v>2</v>
      </c>
      <c r="L156" s="20">
        <v>55</v>
      </c>
      <c r="M156" s="66">
        <f t="shared" si="20"/>
        <v>110</v>
      </c>
      <c r="N156" s="17" t="s">
        <v>16</v>
      </c>
      <c r="O156" s="18"/>
      <c r="P156" s="23">
        <f t="shared" si="21"/>
        <v>110</v>
      </c>
      <c r="Q156" s="94"/>
      <c r="R156" s="43">
        <f t="shared" si="22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+'5'!J157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20"/>
        <v>0</v>
      </c>
      <c r="N157" s="17" t="s">
        <v>16</v>
      </c>
      <c r="O157" s="18"/>
      <c r="P157" s="23">
        <f t="shared" si="21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+'5'!J158</f>
        <v>0</v>
      </c>
      <c r="F158" s="72">
        <v>0</v>
      </c>
      <c r="G158" s="46">
        <f t="shared" si="16"/>
        <v>0</v>
      </c>
      <c r="H158" s="82">
        <v>0</v>
      </c>
      <c r="I158" s="80">
        <v>0</v>
      </c>
      <c r="J158" s="46">
        <f t="shared" si="17"/>
        <v>0</v>
      </c>
      <c r="K158" s="73"/>
      <c r="L158" s="20">
        <v>10</v>
      </c>
      <c r="M158" s="66">
        <f t="shared" si="20"/>
        <v>0</v>
      </c>
      <c r="N158" s="17" t="s">
        <v>16</v>
      </c>
      <c r="O158" s="18"/>
      <c r="P158" s="23">
        <f t="shared" si="21"/>
        <v>0</v>
      </c>
      <c r="Q158" s="94"/>
      <c r="R158" s="43">
        <f t="shared" si="22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+'5'!J159</f>
        <v>10</v>
      </c>
      <c r="F159" s="72">
        <v>0</v>
      </c>
      <c r="G159" s="46">
        <f t="shared" si="16"/>
        <v>10</v>
      </c>
      <c r="H159" s="82">
        <v>0</v>
      </c>
      <c r="I159" s="80">
        <v>0</v>
      </c>
      <c r="J159" s="46">
        <f t="shared" si="17"/>
        <v>10</v>
      </c>
      <c r="K159" s="73"/>
      <c r="L159" s="20">
        <v>35</v>
      </c>
      <c r="M159" s="66">
        <f t="shared" si="20"/>
        <v>0</v>
      </c>
      <c r="N159" s="17" t="s">
        <v>16</v>
      </c>
      <c r="O159" s="18"/>
      <c r="P159" s="23">
        <f t="shared" si="21"/>
        <v>0</v>
      </c>
      <c r="Q159" s="94"/>
      <c r="R159" s="43">
        <f t="shared" si="22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+'5'!J160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+'5'!J161</f>
        <v>0</v>
      </c>
      <c r="F161" s="72">
        <v>0</v>
      </c>
      <c r="G161" s="46">
        <f t="shared" si="16"/>
        <v>0</v>
      </c>
      <c r="H161" s="82">
        <v>0</v>
      </c>
      <c r="I161" s="80">
        <v>0</v>
      </c>
      <c r="J161" s="46">
        <f t="shared" si="17"/>
        <v>0</v>
      </c>
      <c r="K161" s="73"/>
      <c r="L161" s="20">
        <v>40</v>
      </c>
      <c r="M161" s="66">
        <f t="shared" si="20"/>
        <v>0</v>
      </c>
      <c r="N161" s="17" t="s">
        <v>16</v>
      </c>
      <c r="O161" s="18"/>
      <c r="P161" s="23">
        <f t="shared" si="21"/>
        <v>0</v>
      </c>
      <c r="Q161" s="94"/>
      <c r="R161" s="43">
        <f t="shared" si="22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+'5'!J162</f>
        <v>2</v>
      </c>
      <c r="F162" s="72">
        <v>0</v>
      </c>
      <c r="G162" s="46">
        <f>E162+F162</f>
        <v>2</v>
      </c>
      <c r="H162" s="82">
        <v>0</v>
      </c>
      <c r="I162" s="80">
        <v>0</v>
      </c>
      <c r="J162" s="46">
        <f>+G162-H162-K162-I162</f>
        <v>2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+'5'!J163</f>
        <v>0</v>
      </c>
      <c r="F163" s="72">
        <v>0</v>
      </c>
      <c r="G163" s="46">
        <f t="shared" si="16"/>
        <v>0</v>
      </c>
      <c r="H163" s="82">
        <v>0</v>
      </c>
      <c r="I163" s="80">
        <v>0</v>
      </c>
      <c r="J163" s="46">
        <f t="shared" si="17"/>
        <v>0</v>
      </c>
      <c r="K163" s="73"/>
      <c r="L163" s="20">
        <v>50</v>
      </c>
      <c r="M163" s="66">
        <f t="shared" si="20"/>
        <v>0</v>
      </c>
      <c r="N163" s="17" t="s">
        <v>16</v>
      </c>
      <c r="O163" s="18"/>
      <c r="P163" s="23">
        <f t="shared" si="21"/>
        <v>0</v>
      </c>
      <c r="Q163" s="94">
        <v>24.99</v>
      </c>
      <c r="R163" s="43">
        <f t="shared" si="22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+'5'!J164</f>
        <v>15</v>
      </c>
      <c r="F164" s="72">
        <v>0</v>
      </c>
      <c r="G164" s="46">
        <f t="shared" si="16"/>
        <v>15</v>
      </c>
      <c r="H164" s="82">
        <v>0</v>
      </c>
      <c r="I164" s="80">
        <v>0</v>
      </c>
      <c r="J164" s="46">
        <f t="shared" si="17"/>
        <v>15</v>
      </c>
      <c r="K164" s="73"/>
      <c r="L164" s="20">
        <v>80</v>
      </c>
      <c r="M164" s="66">
        <f t="shared" si="20"/>
        <v>0</v>
      </c>
      <c r="N164" s="17" t="s">
        <v>16</v>
      </c>
      <c r="O164" s="18"/>
      <c r="P164" s="23">
        <f t="shared" si="21"/>
        <v>0</v>
      </c>
      <c r="Q164" s="96"/>
      <c r="R164" s="43">
        <f t="shared" si="22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+'5'!J165</f>
        <v>0</v>
      </c>
      <c r="F165" s="72">
        <v>0</v>
      </c>
      <c r="G165" s="46">
        <f t="shared" si="16"/>
        <v>0</v>
      </c>
      <c r="H165" s="82">
        <v>0</v>
      </c>
      <c r="I165" s="80">
        <v>0</v>
      </c>
      <c r="J165" s="46">
        <f t="shared" si="17"/>
        <v>0</v>
      </c>
      <c r="K165" s="73"/>
      <c r="L165" s="20">
        <v>35</v>
      </c>
      <c r="M165" s="66">
        <f t="shared" si="20"/>
        <v>0</v>
      </c>
      <c r="N165" s="17" t="s">
        <v>16</v>
      </c>
      <c r="O165" s="18"/>
      <c r="P165" s="23">
        <f t="shared" si="21"/>
        <v>0</v>
      </c>
      <c r="Q165" s="94">
        <v>40.28</v>
      </c>
      <c r="R165" s="43">
        <f t="shared" si="22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+'5'!J166</f>
        <v>0</v>
      </c>
      <c r="F166" s="72">
        <v>0</v>
      </c>
      <c r="G166" s="46">
        <f t="shared" si="16"/>
        <v>0</v>
      </c>
      <c r="H166" s="82">
        <v>0</v>
      </c>
      <c r="I166" s="80">
        <v>0</v>
      </c>
      <c r="J166" s="46">
        <f t="shared" si="17"/>
        <v>0</v>
      </c>
      <c r="K166" s="73"/>
      <c r="L166" s="20">
        <v>35</v>
      </c>
      <c r="M166" s="66">
        <f t="shared" si="20"/>
        <v>0</v>
      </c>
      <c r="N166" s="17" t="s">
        <v>16</v>
      </c>
      <c r="O166" s="18"/>
      <c r="P166" s="23">
        <f t="shared" si="21"/>
        <v>0</v>
      </c>
      <c r="Q166" s="96"/>
      <c r="R166" s="43">
        <f t="shared" si="22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+'5'!J167</f>
        <v>15</v>
      </c>
      <c r="F167" s="72">
        <v>0</v>
      </c>
      <c r="G167" s="46">
        <f t="shared" si="16"/>
        <v>15</v>
      </c>
      <c r="H167" s="82">
        <v>0</v>
      </c>
      <c r="I167" s="80">
        <v>0</v>
      </c>
      <c r="J167" s="46">
        <f t="shared" si="17"/>
        <v>14</v>
      </c>
      <c r="K167" s="73">
        <v>1</v>
      </c>
      <c r="L167" s="20">
        <v>60</v>
      </c>
      <c r="M167" s="66">
        <f t="shared" si="20"/>
        <v>60</v>
      </c>
      <c r="N167" s="17" t="s">
        <v>16</v>
      </c>
      <c r="O167" s="18"/>
      <c r="P167" s="23">
        <f t="shared" si="21"/>
        <v>60</v>
      </c>
      <c r="Q167" s="94">
        <v>38</v>
      </c>
      <c r="R167" s="43">
        <f t="shared" si="22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+'5'!J168</f>
        <v>25</v>
      </c>
      <c r="F168" s="72">
        <v>0</v>
      </c>
      <c r="G168" s="46">
        <f t="shared" si="16"/>
        <v>25</v>
      </c>
      <c r="H168" s="82">
        <v>0</v>
      </c>
      <c r="I168" s="80">
        <v>0</v>
      </c>
      <c r="J168" s="46">
        <f t="shared" si="17"/>
        <v>22</v>
      </c>
      <c r="K168" s="73">
        <v>3</v>
      </c>
      <c r="L168" s="20">
        <v>120</v>
      </c>
      <c r="M168" s="66">
        <f t="shared" si="20"/>
        <v>360</v>
      </c>
      <c r="N168" s="17" t="s">
        <v>16</v>
      </c>
      <c r="O168" s="18"/>
      <c r="P168" s="23">
        <f t="shared" si="21"/>
        <v>360</v>
      </c>
      <c r="Q168" s="94">
        <v>73</v>
      </c>
      <c r="R168" s="43">
        <f t="shared" si="22"/>
        <v>219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+'5'!J169</f>
        <v>0</v>
      </c>
      <c r="F169" s="72">
        <v>0</v>
      </c>
      <c r="G169" s="46">
        <f t="shared" si="16"/>
        <v>0</v>
      </c>
      <c r="H169" s="82">
        <v>0</v>
      </c>
      <c r="I169" s="80">
        <v>0</v>
      </c>
      <c r="J169" s="46">
        <f t="shared" si="17"/>
        <v>0</v>
      </c>
      <c r="K169" s="73"/>
      <c r="L169" s="20">
        <v>60</v>
      </c>
      <c r="M169" s="66">
        <f t="shared" si="20"/>
        <v>0</v>
      </c>
      <c r="N169" s="17" t="s">
        <v>16</v>
      </c>
      <c r="O169" s="18"/>
      <c r="P169" s="23">
        <f t="shared" si="21"/>
        <v>0</v>
      </c>
      <c r="Q169" s="94">
        <v>38</v>
      </c>
      <c r="R169" s="43">
        <f t="shared" si="22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+'5'!J170</f>
        <v>0</v>
      </c>
      <c r="F170" s="72">
        <v>0</v>
      </c>
      <c r="G170" s="46">
        <f t="shared" si="16"/>
        <v>0</v>
      </c>
      <c r="H170" s="82">
        <v>0</v>
      </c>
      <c r="I170" s="80">
        <v>0</v>
      </c>
      <c r="J170" s="46">
        <f t="shared" si="17"/>
        <v>0</v>
      </c>
      <c r="K170" s="73"/>
      <c r="L170" s="20">
        <v>120</v>
      </c>
      <c r="M170" s="66">
        <f t="shared" si="20"/>
        <v>0</v>
      </c>
      <c r="N170" s="17" t="s">
        <v>16</v>
      </c>
      <c r="O170" s="18"/>
      <c r="P170" s="23">
        <f t="shared" si="21"/>
        <v>0</v>
      </c>
      <c r="Q170" s="94">
        <v>73</v>
      </c>
      <c r="R170" s="43">
        <f t="shared" si="22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+'5'!J171</f>
        <v>0</v>
      </c>
      <c r="F171" s="72">
        <v>0</v>
      </c>
      <c r="G171" s="46">
        <f t="shared" si="16"/>
        <v>0</v>
      </c>
      <c r="H171" s="82">
        <v>0</v>
      </c>
      <c r="I171" s="80">
        <v>0</v>
      </c>
      <c r="J171" s="46">
        <f t="shared" si="17"/>
        <v>0</v>
      </c>
      <c r="K171" s="73"/>
      <c r="L171" s="20">
        <v>50</v>
      </c>
      <c r="M171" s="66">
        <f t="shared" si="20"/>
        <v>0</v>
      </c>
      <c r="N171" s="17" t="s">
        <v>16</v>
      </c>
      <c r="O171" s="18"/>
      <c r="P171" s="23">
        <f t="shared" si="21"/>
        <v>0</v>
      </c>
      <c r="Q171" s="94">
        <v>23.74</v>
      </c>
      <c r="R171" s="43">
        <f t="shared" si="22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+'5'!J172</f>
        <v>0</v>
      </c>
      <c r="F172" s="72">
        <v>0</v>
      </c>
      <c r="G172" s="46">
        <f t="shared" si="16"/>
        <v>0</v>
      </c>
      <c r="H172" s="82">
        <v>0</v>
      </c>
      <c r="I172" s="80">
        <v>0</v>
      </c>
      <c r="J172" s="46">
        <f t="shared" si="17"/>
        <v>0</v>
      </c>
      <c r="K172" s="73"/>
      <c r="L172" s="20">
        <v>150</v>
      </c>
      <c r="M172" s="66">
        <f t="shared" si="20"/>
        <v>0</v>
      </c>
      <c r="N172" s="17" t="s">
        <v>16</v>
      </c>
      <c r="O172" s="18"/>
      <c r="P172" s="23">
        <f t="shared" si="21"/>
        <v>0</v>
      </c>
      <c r="Q172" s="94">
        <v>64.38</v>
      </c>
      <c r="R172" s="43">
        <f t="shared" si="22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+'5'!J173</f>
        <v>0</v>
      </c>
      <c r="F173" s="72">
        <v>0</v>
      </c>
      <c r="G173" s="46">
        <f t="shared" si="16"/>
        <v>0</v>
      </c>
      <c r="H173" s="82">
        <v>0</v>
      </c>
      <c r="I173" s="80">
        <v>0</v>
      </c>
      <c r="J173" s="46">
        <f t="shared" si="17"/>
        <v>0</v>
      </c>
      <c r="K173" s="73"/>
      <c r="L173" s="20">
        <v>135</v>
      </c>
      <c r="M173" s="66">
        <f t="shared" si="20"/>
        <v>0</v>
      </c>
      <c r="N173" s="17" t="s">
        <v>16</v>
      </c>
      <c r="O173" s="18"/>
      <c r="P173" s="23">
        <f t="shared" si="21"/>
        <v>0</v>
      </c>
      <c r="Q173" s="96"/>
      <c r="R173" s="43">
        <f t="shared" si="22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+'5'!J174</f>
        <v>0</v>
      </c>
      <c r="F174" s="72">
        <v>0</v>
      </c>
      <c r="G174" s="46">
        <f t="shared" si="16"/>
        <v>0</v>
      </c>
      <c r="H174" s="82">
        <v>0</v>
      </c>
      <c r="I174" s="80">
        <v>0</v>
      </c>
      <c r="J174" s="46">
        <f t="shared" si="17"/>
        <v>0</v>
      </c>
      <c r="K174" s="73"/>
      <c r="L174" s="20">
        <v>100</v>
      </c>
      <c r="M174" s="66">
        <f t="shared" si="20"/>
        <v>0</v>
      </c>
      <c r="N174" s="17" t="s">
        <v>16</v>
      </c>
      <c r="O174" s="18"/>
      <c r="P174" s="23">
        <f t="shared" si="21"/>
        <v>0</v>
      </c>
      <c r="Q174" s="96"/>
      <c r="R174" s="43">
        <f t="shared" si="22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+'5'!J175</f>
        <v>0</v>
      </c>
      <c r="F175" s="72">
        <v>0</v>
      </c>
      <c r="G175" s="46">
        <f t="shared" si="16"/>
        <v>0</v>
      </c>
      <c r="H175" s="82">
        <v>0</v>
      </c>
      <c r="I175" s="80">
        <v>0</v>
      </c>
      <c r="J175" s="46">
        <f t="shared" si="17"/>
        <v>0</v>
      </c>
      <c r="K175" s="73"/>
      <c r="L175" s="20">
        <v>90</v>
      </c>
      <c r="M175" s="66">
        <f t="shared" si="20"/>
        <v>0</v>
      </c>
      <c r="N175" s="17" t="s">
        <v>16</v>
      </c>
      <c r="O175" s="18"/>
      <c r="P175" s="23">
        <f t="shared" si="21"/>
        <v>0</v>
      </c>
      <c r="Q175" s="96"/>
      <c r="R175" s="43">
        <f t="shared" si="22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+'5'!J176</f>
        <v>0</v>
      </c>
      <c r="F176" s="72">
        <v>0</v>
      </c>
      <c r="G176" s="46">
        <f t="shared" si="16"/>
        <v>0</v>
      </c>
      <c r="H176" s="82">
        <v>0</v>
      </c>
      <c r="I176" s="80">
        <v>0</v>
      </c>
      <c r="J176" s="46">
        <f t="shared" si="17"/>
        <v>0</v>
      </c>
      <c r="K176" s="73"/>
      <c r="L176" s="20">
        <v>90</v>
      </c>
      <c r="M176" s="66">
        <f t="shared" si="20"/>
        <v>0</v>
      </c>
      <c r="N176" s="17" t="s">
        <v>16</v>
      </c>
      <c r="O176" s="18"/>
      <c r="P176" s="23">
        <f t="shared" si="21"/>
        <v>0</v>
      </c>
      <c r="Q176" s="96"/>
      <c r="R176" s="43">
        <f t="shared" si="22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+'5'!J177</f>
        <v>0</v>
      </c>
      <c r="F177" s="72">
        <v>0</v>
      </c>
      <c r="G177" s="46">
        <f t="shared" si="16"/>
        <v>0</v>
      </c>
      <c r="H177" s="82">
        <v>0</v>
      </c>
      <c r="I177" s="80">
        <v>0</v>
      </c>
      <c r="J177" s="46">
        <f t="shared" si="17"/>
        <v>0</v>
      </c>
      <c r="K177" s="73"/>
      <c r="L177" s="20">
        <v>90</v>
      </c>
      <c r="M177" s="66">
        <f t="shared" si="20"/>
        <v>0</v>
      </c>
      <c r="N177" s="17" t="s">
        <v>16</v>
      </c>
      <c r="O177" s="18"/>
      <c r="P177" s="23">
        <f t="shared" si="21"/>
        <v>0</v>
      </c>
      <c r="Q177" s="96"/>
      <c r="R177" s="43">
        <f t="shared" si="22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+'5'!J178</f>
        <v>0</v>
      </c>
      <c r="F178" s="72">
        <v>0</v>
      </c>
      <c r="G178" s="46">
        <f t="shared" si="16"/>
        <v>0</v>
      </c>
      <c r="H178" s="82">
        <v>0</v>
      </c>
      <c r="I178" s="80">
        <v>0</v>
      </c>
      <c r="J178" s="46">
        <f t="shared" si="17"/>
        <v>0</v>
      </c>
      <c r="K178" s="73"/>
      <c r="L178" s="20">
        <v>90</v>
      </c>
      <c r="M178" s="66">
        <f t="shared" si="20"/>
        <v>0</v>
      </c>
      <c r="N178" s="17" t="s">
        <v>16</v>
      </c>
      <c r="O178" s="18"/>
      <c r="P178" s="23">
        <f t="shared" si="21"/>
        <v>0</v>
      </c>
      <c r="Q178" s="96"/>
      <c r="R178" s="43">
        <f t="shared" si="22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+'5'!J179</f>
        <v>144</v>
      </c>
      <c r="F179" s="72">
        <v>0</v>
      </c>
      <c r="G179" s="46">
        <f t="shared" si="16"/>
        <v>144</v>
      </c>
      <c r="H179" s="82">
        <v>0</v>
      </c>
      <c r="I179" s="80">
        <v>0</v>
      </c>
      <c r="J179" s="46">
        <f t="shared" si="17"/>
        <v>142</v>
      </c>
      <c r="K179" s="73">
        <v>2</v>
      </c>
      <c r="L179" s="20">
        <v>55</v>
      </c>
      <c r="M179" s="66">
        <f t="shared" si="20"/>
        <v>110</v>
      </c>
      <c r="N179" s="17" t="s">
        <v>16</v>
      </c>
      <c r="O179" s="18"/>
      <c r="P179" s="23">
        <f t="shared" si="21"/>
        <v>110</v>
      </c>
      <c r="Q179" s="96"/>
      <c r="R179" s="43">
        <f t="shared" si="22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+'5'!J180</f>
        <v>0</v>
      </c>
      <c r="F180" s="72">
        <v>0</v>
      </c>
      <c r="G180" s="46">
        <f t="shared" si="16"/>
        <v>0</v>
      </c>
      <c r="H180" s="82">
        <v>0</v>
      </c>
      <c r="I180" s="80">
        <v>0</v>
      </c>
      <c r="J180" s="46">
        <f t="shared" si="17"/>
        <v>0</v>
      </c>
      <c r="K180" s="73"/>
      <c r="L180" s="20">
        <v>85</v>
      </c>
      <c r="M180" s="66">
        <f t="shared" si="20"/>
        <v>0</v>
      </c>
      <c r="N180" s="17" t="s">
        <v>16</v>
      </c>
      <c r="O180" s="18"/>
      <c r="P180" s="23">
        <f t="shared" si="21"/>
        <v>0</v>
      </c>
      <c r="Q180" s="96"/>
      <c r="R180" s="43">
        <f t="shared" si="22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+'5'!J181</f>
        <v>0</v>
      </c>
      <c r="F181" s="72">
        <v>0</v>
      </c>
      <c r="G181" s="46">
        <f t="shared" si="16"/>
        <v>0</v>
      </c>
      <c r="H181" s="82">
        <v>0</v>
      </c>
      <c r="I181" s="80">
        <v>0</v>
      </c>
      <c r="J181" s="46">
        <f t="shared" si="17"/>
        <v>0</v>
      </c>
      <c r="K181" s="73"/>
      <c r="L181" s="20">
        <v>50</v>
      </c>
      <c r="M181" s="66">
        <f t="shared" si="20"/>
        <v>0</v>
      </c>
      <c r="N181" s="17" t="s">
        <v>16</v>
      </c>
      <c r="O181" s="18"/>
      <c r="P181" s="23">
        <f t="shared" si="21"/>
        <v>0</v>
      </c>
      <c r="Q181" s="94">
        <v>33</v>
      </c>
      <c r="R181" s="43">
        <f t="shared" si="22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+'5'!J182</f>
        <v>0</v>
      </c>
      <c r="F182" s="72">
        <v>0</v>
      </c>
      <c r="G182" s="46">
        <f t="shared" si="16"/>
        <v>0</v>
      </c>
      <c r="H182" s="82">
        <v>0</v>
      </c>
      <c r="I182" s="80">
        <v>0</v>
      </c>
      <c r="J182" s="46">
        <f t="shared" si="17"/>
        <v>0</v>
      </c>
      <c r="K182" s="73"/>
      <c r="L182" s="20">
        <v>120</v>
      </c>
      <c r="M182" s="66">
        <f t="shared" si="20"/>
        <v>0</v>
      </c>
      <c r="N182" s="17" t="s">
        <v>16</v>
      </c>
      <c r="O182" s="18"/>
      <c r="P182" s="23">
        <f t="shared" si="21"/>
        <v>0</v>
      </c>
      <c r="Q182" s="94">
        <v>83</v>
      </c>
      <c r="R182" s="43">
        <f t="shared" si="22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+'5'!J183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+'5'!J184</f>
        <v>0</v>
      </c>
      <c r="F184" s="72">
        <v>0</v>
      </c>
      <c r="G184" s="46">
        <f t="shared" si="16"/>
        <v>0</v>
      </c>
      <c r="H184" s="82">
        <v>0</v>
      </c>
      <c r="I184" s="80">
        <v>0</v>
      </c>
      <c r="J184" s="46">
        <f t="shared" si="17"/>
        <v>0</v>
      </c>
      <c r="K184" s="73"/>
      <c r="L184" s="20">
        <v>25</v>
      </c>
      <c r="M184" s="66">
        <f t="shared" si="20"/>
        <v>0</v>
      </c>
      <c r="N184" s="17" t="s">
        <v>16</v>
      </c>
      <c r="O184" s="18"/>
      <c r="P184" s="23">
        <f t="shared" si="21"/>
        <v>0</v>
      </c>
      <c r="Q184" s="94">
        <v>15</v>
      </c>
      <c r="R184" s="43">
        <f t="shared" si="22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+'5'!J185</f>
        <v>0</v>
      </c>
      <c r="F185" s="72">
        <v>0</v>
      </c>
      <c r="G185" s="46">
        <f t="shared" si="16"/>
        <v>0</v>
      </c>
      <c r="H185" s="82">
        <v>0</v>
      </c>
      <c r="I185" s="80">
        <v>0</v>
      </c>
      <c r="J185" s="46">
        <f t="shared" si="17"/>
        <v>0</v>
      </c>
      <c r="K185" s="73"/>
      <c r="L185" s="20">
        <v>25</v>
      </c>
      <c r="M185" s="66">
        <f t="shared" si="20"/>
        <v>0</v>
      </c>
      <c r="N185" s="17" t="s">
        <v>16</v>
      </c>
      <c r="O185" s="18"/>
      <c r="P185" s="23">
        <f t="shared" si="21"/>
        <v>0</v>
      </c>
      <c r="Q185" s="94">
        <v>15</v>
      </c>
      <c r="R185" s="43">
        <f t="shared" si="22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+'5'!J186</f>
        <v>0</v>
      </c>
      <c r="F186" s="72">
        <v>0</v>
      </c>
      <c r="G186" s="46">
        <f t="shared" si="16"/>
        <v>0</v>
      </c>
      <c r="H186" s="82">
        <v>0</v>
      </c>
      <c r="I186" s="80">
        <v>0</v>
      </c>
      <c r="J186" s="46">
        <f t="shared" si="17"/>
        <v>0</v>
      </c>
      <c r="K186" s="73"/>
      <c r="L186" s="20">
        <v>25</v>
      </c>
      <c r="M186" s="66">
        <f t="shared" si="20"/>
        <v>0</v>
      </c>
      <c r="N186" s="17" t="s">
        <v>16</v>
      </c>
      <c r="O186" s="18"/>
      <c r="P186" s="23">
        <f t="shared" si="21"/>
        <v>0</v>
      </c>
      <c r="Q186" s="94">
        <v>15</v>
      </c>
      <c r="R186" s="43">
        <f t="shared" si="22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+'5'!J187</f>
        <v>0</v>
      </c>
      <c r="F187" s="72">
        <v>0</v>
      </c>
      <c r="G187" s="46">
        <f t="shared" si="16"/>
        <v>0</v>
      </c>
      <c r="H187" s="82">
        <v>0</v>
      </c>
      <c r="I187" s="80">
        <v>0</v>
      </c>
      <c r="J187" s="46">
        <f t="shared" si="17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+'5'!J188</f>
        <v>0</v>
      </c>
      <c r="F188" s="72">
        <v>0</v>
      </c>
      <c r="G188" s="46">
        <f t="shared" si="16"/>
        <v>0</v>
      </c>
      <c r="H188" s="82">
        <v>0</v>
      </c>
      <c r="I188" s="80">
        <v>0</v>
      </c>
      <c r="J188" s="46">
        <f t="shared" si="17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+'5'!J189</f>
        <v>0</v>
      </c>
      <c r="F189" s="72">
        <v>0</v>
      </c>
      <c r="G189" s="46">
        <f t="shared" si="16"/>
        <v>0</v>
      </c>
      <c r="H189" s="82">
        <v>0</v>
      </c>
      <c r="I189" s="80">
        <v>0</v>
      </c>
      <c r="J189" s="46">
        <f t="shared" si="17"/>
        <v>0</v>
      </c>
      <c r="K189" s="73"/>
      <c r="L189" s="20">
        <v>10</v>
      </c>
      <c r="M189" s="66">
        <f t="shared" si="20"/>
        <v>0</v>
      </c>
      <c r="N189" s="17" t="s">
        <v>16</v>
      </c>
      <c r="O189" s="18"/>
      <c r="P189" s="23">
        <f t="shared" si="21"/>
        <v>0</v>
      </c>
      <c r="Q189" s="96"/>
      <c r="R189" s="43">
        <f t="shared" si="22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+'5'!J190</f>
        <v>0</v>
      </c>
      <c r="F190" s="72">
        <v>0</v>
      </c>
      <c r="G190" s="46">
        <f t="shared" si="16"/>
        <v>0</v>
      </c>
      <c r="H190" s="82">
        <v>0</v>
      </c>
      <c r="I190" s="80">
        <v>0</v>
      </c>
      <c r="J190" s="46">
        <f t="shared" si="17"/>
        <v>0</v>
      </c>
      <c r="K190" s="73"/>
      <c r="L190" s="20">
        <v>10</v>
      </c>
      <c r="M190" s="66">
        <f t="shared" si="20"/>
        <v>0</v>
      </c>
      <c r="N190" s="17" t="s">
        <v>16</v>
      </c>
      <c r="O190" s="18"/>
      <c r="P190" s="23">
        <f t="shared" si="21"/>
        <v>0</v>
      </c>
      <c r="Q190" s="96"/>
      <c r="R190" s="43">
        <f t="shared" si="22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+'5'!J191</f>
        <v>0</v>
      </c>
      <c r="F191" s="72">
        <v>0</v>
      </c>
      <c r="G191" s="46">
        <f t="shared" si="16"/>
        <v>0</v>
      </c>
      <c r="H191" s="82">
        <v>0</v>
      </c>
      <c r="I191" s="80">
        <v>0</v>
      </c>
      <c r="J191" s="46">
        <f t="shared" si="17"/>
        <v>0</v>
      </c>
      <c r="K191" s="73"/>
      <c r="L191" s="20">
        <v>20</v>
      </c>
      <c r="M191" s="66">
        <f t="shared" si="20"/>
        <v>0</v>
      </c>
      <c r="N191" s="17" t="s">
        <v>16</v>
      </c>
      <c r="O191" s="18"/>
      <c r="P191" s="23">
        <f t="shared" si="21"/>
        <v>0</v>
      </c>
      <c r="Q191" s="96"/>
      <c r="R191" s="43">
        <f t="shared" si="22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+'5'!J192</f>
        <v>0</v>
      </c>
      <c r="F192" s="72">
        <v>0</v>
      </c>
      <c r="G192" s="46">
        <f t="shared" si="16"/>
        <v>0</v>
      </c>
      <c r="H192" s="82">
        <v>0</v>
      </c>
      <c r="I192" s="80">
        <v>0</v>
      </c>
      <c r="J192" s="46">
        <f t="shared" si="17"/>
        <v>0</v>
      </c>
      <c r="K192" s="73"/>
      <c r="L192" s="20">
        <v>800</v>
      </c>
      <c r="M192" s="66">
        <f t="shared" si="20"/>
        <v>0</v>
      </c>
      <c r="N192" s="17" t="s">
        <v>16</v>
      </c>
      <c r="O192" s="18"/>
      <c r="P192" s="23">
        <f t="shared" si="21"/>
        <v>0</v>
      </c>
      <c r="Q192" s="96"/>
      <c r="R192" s="43">
        <f t="shared" si="22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+'5'!J193</f>
        <v>0</v>
      </c>
      <c r="F193" s="72">
        <v>0</v>
      </c>
      <c r="G193" s="46">
        <f t="shared" si="16"/>
        <v>0</v>
      </c>
      <c r="H193" s="82">
        <v>0</v>
      </c>
      <c r="I193" s="80">
        <v>0</v>
      </c>
      <c r="J193" s="46">
        <f t="shared" si="17"/>
        <v>0</v>
      </c>
      <c r="K193" s="73"/>
      <c r="L193" s="20">
        <v>150</v>
      </c>
      <c r="M193" s="66">
        <f t="shared" si="20"/>
        <v>0</v>
      </c>
      <c r="N193" s="17" t="s">
        <v>16</v>
      </c>
      <c r="O193" s="18"/>
      <c r="P193" s="23">
        <f t="shared" si="21"/>
        <v>0</v>
      </c>
      <c r="Q193" s="96"/>
      <c r="R193" s="43">
        <f t="shared" si="22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+'5'!J194</f>
        <v>0</v>
      </c>
      <c r="F194" s="72">
        <v>0</v>
      </c>
      <c r="G194" s="46">
        <f t="shared" si="16"/>
        <v>0</v>
      </c>
      <c r="H194" s="82">
        <v>0</v>
      </c>
      <c r="I194" s="80">
        <v>0</v>
      </c>
      <c r="J194" s="46">
        <f t="shared" si="17"/>
        <v>0</v>
      </c>
      <c r="K194" s="73"/>
      <c r="L194" s="20">
        <v>200</v>
      </c>
      <c r="M194" s="66">
        <f t="shared" si="20"/>
        <v>0</v>
      </c>
      <c r="N194" s="17" t="s">
        <v>16</v>
      </c>
      <c r="O194" s="18"/>
      <c r="P194" s="23">
        <f t="shared" si="21"/>
        <v>0</v>
      </c>
      <c r="Q194" s="96"/>
      <c r="R194" s="43">
        <f t="shared" si="22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+'5'!J195</f>
        <v>0</v>
      </c>
      <c r="F195" s="72">
        <v>0</v>
      </c>
      <c r="G195" s="46">
        <f t="shared" si="16"/>
        <v>0</v>
      </c>
      <c r="H195" s="82">
        <v>0</v>
      </c>
      <c r="I195" s="80">
        <v>0</v>
      </c>
      <c r="J195" s="46">
        <f t="shared" si="17"/>
        <v>0</v>
      </c>
      <c r="K195" s="73"/>
      <c r="L195" s="20">
        <v>250</v>
      </c>
      <c r="M195" s="66">
        <f t="shared" si="20"/>
        <v>0</v>
      </c>
      <c r="N195" s="17" t="s">
        <v>16</v>
      </c>
      <c r="O195" s="18"/>
      <c r="P195" s="23">
        <f t="shared" si="21"/>
        <v>0</v>
      </c>
      <c r="Q195" s="96"/>
      <c r="R195" s="43">
        <f t="shared" si="22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+'5'!J196</f>
        <v>0</v>
      </c>
      <c r="F196" s="72">
        <v>0</v>
      </c>
      <c r="G196" s="46">
        <f t="shared" si="16"/>
        <v>0</v>
      </c>
      <c r="H196" s="82">
        <v>0</v>
      </c>
      <c r="I196" s="80">
        <v>0</v>
      </c>
      <c r="J196" s="46">
        <f t="shared" si="17"/>
        <v>0</v>
      </c>
      <c r="K196" s="73"/>
      <c r="L196" s="20">
        <v>50</v>
      </c>
      <c r="M196" s="66">
        <f t="shared" si="20"/>
        <v>0</v>
      </c>
      <c r="N196" s="17" t="s">
        <v>16</v>
      </c>
      <c r="O196" s="18"/>
      <c r="P196" s="23">
        <f t="shared" si="21"/>
        <v>0</v>
      </c>
      <c r="Q196" s="96"/>
      <c r="R196" s="43">
        <f t="shared" si="22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+'5'!J197</f>
        <v>0</v>
      </c>
      <c r="F197" s="72">
        <v>0</v>
      </c>
      <c r="G197" s="46">
        <f t="shared" si="16"/>
        <v>0</v>
      </c>
      <c r="H197" s="82">
        <v>0</v>
      </c>
      <c r="I197" s="80">
        <v>0</v>
      </c>
      <c r="J197" s="46">
        <f t="shared" si="17"/>
        <v>0</v>
      </c>
      <c r="K197" s="73"/>
      <c r="L197" s="20">
        <v>0</v>
      </c>
      <c r="M197" s="66">
        <f t="shared" si="20"/>
        <v>0</v>
      </c>
      <c r="N197" s="17" t="s">
        <v>16</v>
      </c>
      <c r="O197" s="18"/>
      <c r="P197" s="23">
        <f t="shared" si="21"/>
        <v>0</v>
      </c>
      <c r="Q197" s="96"/>
      <c r="R197" s="43">
        <f t="shared" si="22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+'5'!J198</f>
        <v>0</v>
      </c>
      <c r="F198" s="72">
        <v>0</v>
      </c>
      <c r="G198" s="46">
        <f t="shared" si="16"/>
        <v>0</v>
      </c>
      <c r="H198" s="82">
        <v>0</v>
      </c>
      <c r="I198" s="80">
        <v>0</v>
      </c>
      <c r="J198" s="46">
        <f t="shared" si="17"/>
        <v>0</v>
      </c>
      <c r="K198" s="73"/>
      <c r="L198" s="20">
        <v>45</v>
      </c>
      <c r="M198" s="66">
        <f t="shared" si="20"/>
        <v>0</v>
      </c>
      <c r="N198" s="17" t="s">
        <v>16</v>
      </c>
      <c r="O198" s="18"/>
      <c r="P198" s="23">
        <f t="shared" si="21"/>
        <v>0</v>
      </c>
      <c r="Q198" s="94"/>
      <c r="R198" s="43">
        <f t="shared" si="22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+'5'!J199</f>
        <v>0</v>
      </c>
      <c r="F199" s="72">
        <v>0</v>
      </c>
      <c r="G199" s="46">
        <f t="shared" si="16"/>
        <v>0</v>
      </c>
      <c r="H199" s="82">
        <v>0</v>
      </c>
      <c r="I199" s="80">
        <v>0</v>
      </c>
      <c r="J199" s="46">
        <f t="shared" si="17"/>
        <v>0</v>
      </c>
      <c r="K199" s="73"/>
      <c r="L199" s="20">
        <v>35</v>
      </c>
      <c r="M199" s="66">
        <f t="shared" si="20"/>
        <v>0</v>
      </c>
      <c r="N199" s="17" t="s">
        <v>16</v>
      </c>
      <c r="O199" s="18"/>
      <c r="P199" s="23">
        <f t="shared" si="21"/>
        <v>0</v>
      </c>
      <c r="Q199" s="94"/>
      <c r="R199" s="43">
        <f t="shared" si="22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+'5'!J200</f>
        <v>0</v>
      </c>
      <c r="F200" s="72">
        <v>0</v>
      </c>
      <c r="G200" s="46">
        <f t="shared" si="16"/>
        <v>0</v>
      </c>
      <c r="H200" s="82">
        <v>0</v>
      </c>
      <c r="I200" s="80">
        <v>0</v>
      </c>
      <c r="J200" s="46">
        <f t="shared" si="17"/>
        <v>0</v>
      </c>
      <c r="K200" s="73"/>
      <c r="L200" s="20">
        <v>25</v>
      </c>
      <c r="M200" s="66">
        <f t="shared" si="20"/>
        <v>0</v>
      </c>
      <c r="N200" s="17" t="s">
        <v>16</v>
      </c>
      <c r="O200" s="18"/>
      <c r="P200" s="23">
        <f t="shared" si="21"/>
        <v>0</v>
      </c>
      <c r="Q200" s="94"/>
      <c r="R200" s="43">
        <f t="shared" si="22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+'5'!J201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+'5'!J202</f>
        <v>0</v>
      </c>
      <c r="F202" s="72">
        <v>0</v>
      </c>
      <c r="G202" s="46">
        <f t="shared" si="16"/>
        <v>0</v>
      </c>
      <c r="H202" s="82">
        <v>0</v>
      </c>
      <c r="I202" s="80">
        <v>0</v>
      </c>
      <c r="J202" s="46">
        <f t="shared" si="17"/>
        <v>0</v>
      </c>
      <c r="K202" s="73"/>
      <c r="L202" s="20">
        <v>60</v>
      </c>
      <c r="M202" s="66">
        <f t="shared" si="20"/>
        <v>0</v>
      </c>
      <c r="N202" s="17" t="s">
        <v>16</v>
      </c>
      <c r="O202" s="18"/>
      <c r="P202" s="23">
        <f t="shared" si="21"/>
        <v>0</v>
      </c>
      <c r="Q202" s="96"/>
      <c r="R202" s="43">
        <f t="shared" si="22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+'5'!J203</f>
        <v>0</v>
      </c>
      <c r="F203" s="72">
        <v>0</v>
      </c>
      <c r="G203" s="46">
        <f t="shared" si="16"/>
        <v>0</v>
      </c>
      <c r="H203" s="82">
        <v>0</v>
      </c>
      <c r="I203" s="80">
        <v>0</v>
      </c>
      <c r="J203" s="46">
        <f t="shared" si="17"/>
        <v>0</v>
      </c>
      <c r="K203" s="73"/>
      <c r="L203" s="20">
        <v>250</v>
      </c>
      <c r="M203" s="66">
        <f t="shared" si="20"/>
        <v>0</v>
      </c>
      <c r="N203" s="17" t="s">
        <v>16</v>
      </c>
      <c r="O203" s="18"/>
      <c r="P203" s="23">
        <f t="shared" si="21"/>
        <v>0</v>
      </c>
      <c r="Q203" s="96"/>
      <c r="R203" s="43">
        <f t="shared" si="22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+'5'!J204</f>
        <v>0</v>
      </c>
      <c r="F204" s="72">
        <v>0</v>
      </c>
      <c r="G204" s="46">
        <f t="shared" si="16"/>
        <v>0</v>
      </c>
      <c r="H204" s="82">
        <v>0</v>
      </c>
      <c r="I204" s="80">
        <v>0</v>
      </c>
      <c r="J204" s="46">
        <f t="shared" si="17"/>
        <v>0</v>
      </c>
      <c r="K204" s="73"/>
      <c r="L204" s="20">
        <v>100</v>
      </c>
      <c r="M204" s="66">
        <f t="shared" si="20"/>
        <v>0</v>
      </c>
      <c r="N204" s="17" t="s">
        <v>16</v>
      </c>
      <c r="O204" s="18"/>
      <c r="P204" s="23">
        <f t="shared" si="21"/>
        <v>0</v>
      </c>
      <c r="Q204" s="96"/>
      <c r="R204" s="43">
        <f t="shared" si="22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+'5'!J205</f>
        <v>0</v>
      </c>
      <c r="F205" s="72">
        <v>0</v>
      </c>
      <c r="G205" s="46">
        <f t="shared" si="16"/>
        <v>0</v>
      </c>
      <c r="H205" s="82">
        <v>0</v>
      </c>
      <c r="I205" s="80">
        <v>0</v>
      </c>
      <c r="J205" s="46">
        <f t="shared" si="17"/>
        <v>0</v>
      </c>
      <c r="K205" s="73"/>
      <c r="L205" s="20">
        <v>350</v>
      </c>
      <c r="M205" s="66">
        <f t="shared" si="20"/>
        <v>0</v>
      </c>
      <c r="N205" s="17" t="s">
        <v>16</v>
      </c>
      <c r="O205" s="18"/>
      <c r="P205" s="23">
        <f t="shared" si="21"/>
        <v>0</v>
      </c>
      <c r="Q205" s="96"/>
      <c r="R205" s="43">
        <f t="shared" si="22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+'5'!J206</f>
        <v>0</v>
      </c>
      <c r="F206" s="72">
        <v>0</v>
      </c>
      <c r="G206" s="46">
        <f t="shared" ref="G206:G225" si="23">E206+F206</f>
        <v>0</v>
      </c>
      <c r="H206" s="82">
        <v>0</v>
      </c>
      <c r="I206" s="80">
        <v>0</v>
      </c>
      <c r="J206" s="46">
        <f t="shared" ref="J206:J225" si="24">+G206-H206-K206-I206</f>
        <v>0</v>
      </c>
      <c r="K206" s="73"/>
      <c r="L206" s="20">
        <v>60</v>
      </c>
      <c r="M206" s="66">
        <f t="shared" si="20"/>
        <v>0</v>
      </c>
      <c r="N206" s="17" t="s">
        <v>16</v>
      </c>
      <c r="O206" s="18"/>
      <c r="P206" s="23">
        <f t="shared" si="21"/>
        <v>0</v>
      </c>
      <c r="Q206" s="96"/>
      <c r="R206" s="43">
        <f t="shared" si="22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+'5'!J207</f>
        <v>0</v>
      </c>
      <c r="F207" s="72">
        <v>0</v>
      </c>
      <c r="G207" s="46">
        <f t="shared" si="23"/>
        <v>0</v>
      </c>
      <c r="H207" s="82">
        <v>0</v>
      </c>
      <c r="I207" s="80">
        <v>0</v>
      </c>
      <c r="J207" s="46">
        <f t="shared" si="24"/>
        <v>0</v>
      </c>
      <c r="K207" s="73"/>
      <c r="L207" s="20">
        <v>50</v>
      </c>
      <c r="M207" s="66">
        <f t="shared" si="20"/>
        <v>0</v>
      </c>
      <c r="N207" s="17" t="s">
        <v>16</v>
      </c>
      <c r="O207" s="18"/>
      <c r="P207" s="23">
        <f t="shared" si="21"/>
        <v>0</v>
      </c>
      <c r="Q207" s="96"/>
      <c r="R207" s="43">
        <f t="shared" si="22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+'5'!J208</f>
        <v>0</v>
      </c>
      <c r="F208" s="72">
        <v>0</v>
      </c>
      <c r="G208" s="46">
        <f t="shared" si="23"/>
        <v>0</v>
      </c>
      <c r="H208" s="82">
        <v>0</v>
      </c>
      <c r="I208" s="80">
        <v>0</v>
      </c>
      <c r="J208" s="46">
        <f t="shared" si="24"/>
        <v>0</v>
      </c>
      <c r="K208" s="73"/>
      <c r="L208" s="20">
        <v>100</v>
      </c>
      <c r="M208" s="66">
        <f t="shared" si="20"/>
        <v>0</v>
      </c>
      <c r="N208" s="17" t="s">
        <v>16</v>
      </c>
      <c r="O208" s="18"/>
      <c r="P208" s="23">
        <f t="shared" si="21"/>
        <v>0</v>
      </c>
      <c r="Q208" s="96"/>
      <c r="R208" s="43">
        <f t="shared" si="22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+'5'!J209</f>
        <v>0</v>
      </c>
      <c r="F209" s="72">
        <v>0</v>
      </c>
      <c r="G209" s="46">
        <f t="shared" si="23"/>
        <v>0</v>
      </c>
      <c r="H209" s="82">
        <v>0</v>
      </c>
      <c r="I209" s="80">
        <v>0</v>
      </c>
      <c r="J209" s="46">
        <f t="shared" si="24"/>
        <v>0</v>
      </c>
      <c r="K209" s="73"/>
      <c r="L209" s="20">
        <v>120</v>
      </c>
      <c r="M209" s="66">
        <f t="shared" si="20"/>
        <v>0</v>
      </c>
      <c r="N209" s="17" t="s">
        <v>16</v>
      </c>
      <c r="O209" s="18"/>
      <c r="P209" s="23">
        <f t="shared" si="21"/>
        <v>0</v>
      </c>
      <c r="Q209" s="96"/>
      <c r="R209" s="43">
        <f t="shared" si="22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+'5'!J210</f>
        <v>0</v>
      </c>
      <c r="F210" s="72">
        <v>0</v>
      </c>
      <c r="G210" s="46">
        <f t="shared" si="23"/>
        <v>0</v>
      </c>
      <c r="H210" s="82">
        <v>0</v>
      </c>
      <c r="I210" s="80">
        <v>0</v>
      </c>
      <c r="J210" s="46">
        <f t="shared" si="24"/>
        <v>0</v>
      </c>
      <c r="K210" s="73"/>
      <c r="L210" s="20">
        <v>60</v>
      </c>
      <c r="M210" s="66">
        <f t="shared" si="20"/>
        <v>0</v>
      </c>
      <c r="N210" s="17" t="s">
        <v>16</v>
      </c>
      <c r="O210" s="18"/>
      <c r="P210" s="23">
        <f t="shared" si="21"/>
        <v>0</v>
      </c>
      <c r="Q210" s="96"/>
      <c r="R210" s="43">
        <f t="shared" si="22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+'5'!J211</f>
        <v>0</v>
      </c>
      <c r="F211" s="72">
        <v>0</v>
      </c>
      <c r="G211" s="46">
        <f t="shared" si="23"/>
        <v>0</v>
      </c>
      <c r="H211" s="82">
        <v>0</v>
      </c>
      <c r="I211" s="80">
        <v>0</v>
      </c>
      <c r="J211" s="46">
        <f t="shared" si="24"/>
        <v>0</v>
      </c>
      <c r="K211" s="73"/>
      <c r="L211" s="20">
        <v>150</v>
      </c>
      <c r="M211" s="66">
        <f t="shared" si="20"/>
        <v>0</v>
      </c>
      <c r="N211" s="17" t="s">
        <v>16</v>
      </c>
      <c r="O211" s="18"/>
      <c r="P211" s="23">
        <f t="shared" si="21"/>
        <v>0</v>
      </c>
      <c r="Q211" s="96"/>
      <c r="R211" s="43">
        <f t="shared" si="22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+'5'!J212</f>
        <v>0</v>
      </c>
      <c r="F212" s="72">
        <v>0</v>
      </c>
      <c r="G212" s="46">
        <f t="shared" si="23"/>
        <v>0</v>
      </c>
      <c r="H212" s="82">
        <v>0</v>
      </c>
      <c r="I212" s="80">
        <v>0</v>
      </c>
      <c r="J212" s="46">
        <f t="shared" si="24"/>
        <v>0</v>
      </c>
      <c r="K212" s="73"/>
      <c r="L212" s="20">
        <v>150</v>
      </c>
      <c r="M212" s="66">
        <f t="shared" si="20"/>
        <v>0</v>
      </c>
      <c r="N212" s="17" t="s">
        <v>16</v>
      </c>
      <c r="O212" s="18"/>
      <c r="P212" s="23">
        <f t="shared" si="21"/>
        <v>0</v>
      </c>
      <c r="Q212" s="96"/>
      <c r="R212" s="43">
        <f t="shared" si="22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+'5'!J213</f>
        <v>0</v>
      </c>
      <c r="F213" s="72">
        <v>0</v>
      </c>
      <c r="G213" s="46">
        <f t="shared" si="23"/>
        <v>0</v>
      </c>
      <c r="H213" s="82">
        <v>0</v>
      </c>
      <c r="I213" s="80">
        <v>0</v>
      </c>
      <c r="J213" s="46">
        <f t="shared" si="24"/>
        <v>0</v>
      </c>
      <c r="K213" s="73"/>
      <c r="L213" s="20">
        <v>200</v>
      </c>
      <c r="M213" s="66">
        <f t="shared" si="20"/>
        <v>0</v>
      </c>
      <c r="N213" s="17" t="s">
        <v>16</v>
      </c>
      <c r="O213" s="18"/>
      <c r="P213" s="23">
        <f t="shared" si="21"/>
        <v>0</v>
      </c>
      <c r="Q213" s="96"/>
      <c r="R213" s="43">
        <f t="shared" si="22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+'5'!J214</f>
        <v>0</v>
      </c>
      <c r="F214" s="72">
        <v>0</v>
      </c>
      <c r="G214" s="46">
        <f t="shared" si="23"/>
        <v>0</v>
      </c>
      <c r="H214" s="82">
        <v>0</v>
      </c>
      <c r="I214" s="80">
        <v>0</v>
      </c>
      <c r="J214" s="46">
        <f t="shared" si="24"/>
        <v>0</v>
      </c>
      <c r="K214" s="73"/>
      <c r="L214" s="20"/>
      <c r="M214" s="66">
        <f t="shared" si="20"/>
        <v>0</v>
      </c>
      <c r="N214" s="17" t="s">
        <v>16</v>
      </c>
      <c r="O214" s="18"/>
      <c r="P214" s="23">
        <f t="shared" si="21"/>
        <v>0</v>
      </c>
      <c r="Q214" s="96"/>
      <c r="R214" s="43">
        <f t="shared" si="22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+'5'!J215</f>
        <v>4</v>
      </c>
      <c r="F215" s="72"/>
      <c r="G215" s="46">
        <f t="shared" si="23"/>
        <v>4</v>
      </c>
      <c r="H215" s="82">
        <v>0</v>
      </c>
      <c r="I215" s="80">
        <v>0</v>
      </c>
      <c r="J215" s="46">
        <f t="shared" si="24"/>
        <v>3</v>
      </c>
      <c r="K215" s="73">
        <v>1</v>
      </c>
      <c r="L215" s="20">
        <v>40</v>
      </c>
      <c r="M215" s="66">
        <f t="shared" si="20"/>
        <v>40</v>
      </c>
      <c r="N215" s="17" t="s">
        <v>16</v>
      </c>
      <c r="O215" s="18"/>
      <c r="P215" s="23">
        <f t="shared" si="21"/>
        <v>40</v>
      </c>
      <c r="Q215" s="94"/>
      <c r="R215" s="43">
        <f t="shared" si="22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+'5'!J216</f>
        <v>0</v>
      </c>
      <c r="F216" s="72">
        <v>0</v>
      </c>
      <c r="G216" s="46">
        <f t="shared" si="23"/>
        <v>0</v>
      </c>
      <c r="H216" s="82">
        <v>0</v>
      </c>
      <c r="I216" s="80">
        <v>0</v>
      </c>
      <c r="J216" s="46">
        <f t="shared" si="24"/>
        <v>0</v>
      </c>
      <c r="K216" s="73"/>
      <c r="L216" s="20">
        <v>35</v>
      </c>
      <c r="M216" s="66">
        <f t="shared" si="20"/>
        <v>0</v>
      </c>
      <c r="N216" s="17" t="s">
        <v>16</v>
      </c>
      <c r="O216" s="18"/>
      <c r="P216" s="23">
        <f t="shared" si="21"/>
        <v>0</v>
      </c>
      <c r="Q216" s="94"/>
      <c r="R216" s="43">
        <f t="shared" si="22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+'5'!J217</f>
        <v>0</v>
      </c>
      <c r="F217" s="72">
        <v>0</v>
      </c>
      <c r="G217" s="46">
        <f t="shared" si="23"/>
        <v>0</v>
      </c>
      <c r="H217" s="82">
        <v>0</v>
      </c>
      <c r="I217" s="80">
        <v>0</v>
      </c>
      <c r="J217" s="46">
        <f t="shared" si="24"/>
        <v>0</v>
      </c>
      <c r="K217" s="73"/>
      <c r="L217" s="20">
        <v>35</v>
      </c>
      <c r="M217" s="66">
        <f t="shared" si="20"/>
        <v>0</v>
      </c>
      <c r="N217" s="17" t="s">
        <v>16</v>
      </c>
      <c r="O217" s="18"/>
      <c r="P217" s="23">
        <f t="shared" si="21"/>
        <v>0</v>
      </c>
      <c r="Q217" s="94"/>
      <c r="R217" s="43">
        <f t="shared" si="22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+'5'!J218</f>
        <v>0</v>
      </c>
      <c r="F218" s="72">
        <v>0</v>
      </c>
      <c r="G218" s="46">
        <f t="shared" si="23"/>
        <v>0</v>
      </c>
      <c r="H218" s="82">
        <v>0</v>
      </c>
      <c r="I218" s="80">
        <v>0</v>
      </c>
      <c r="J218" s="46">
        <f t="shared" si="24"/>
        <v>0</v>
      </c>
      <c r="K218" s="73"/>
      <c r="L218" s="20">
        <v>35</v>
      </c>
      <c r="M218" s="66">
        <f t="shared" si="20"/>
        <v>0</v>
      </c>
      <c r="N218" s="17" t="s">
        <v>16</v>
      </c>
      <c r="O218" s="18"/>
      <c r="P218" s="23">
        <f t="shared" si="21"/>
        <v>0</v>
      </c>
      <c r="Q218" s="94"/>
      <c r="R218" s="43">
        <f t="shared" si="22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+'5'!J219</f>
        <v>0</v>
      </c>
      <c r="F219" s="72">
        <v>0</v>
      </c>
      <c r="G219" s="46">
        <f t="shared" si="23"/>
        <v>0</v>
      </c>
      <c r="H219" s="82">
        <v>0</v>
      </c>
      <c r="I219" s="80">
        <v>0</v>
      </c>
      <c r="J219" s="46">
        <f t="shared" si="24"/>
        <v>0</v>
      </c>
      <c r="K219" s="73"/>
      <c r="L219" s="20">
        <v>35</v>
      </c>
      <c r="M219" s="66">
        <f t="shared" ref="M219:M225" si="25">+L219*K219</f>
        <v>0</v>
      </c>
      <c r="N219" s="17" t="s">
        <v>16</v>
      </c>
      <c r="O219" s="18"/>
      <c r="P219" s="23">
        <f t="shared" ref="P219:P225" si="26">SUM(M219-O219)</f>
        <v>0</v>
      </c>
      <c r="Q219" s="94"/>
      <c r="R219" s="43">
        <f t="shared" ref="R219:R225" si="27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+'5'!J220</f>
        <v>0</v>
      </c>
      <c r="F220" s="72">
        <v>0</v>
      </c>
      <c r="G220" s="46">
        <f t="shared" si="23"/>
        <v>0</v>
      </c>
      <c r="H220" s="82">
        <v>0</v>
      </c>
      <c r="I220" s="80">
        <v>0</v>
      </c>
      <c r="J220" s="46">
        <f t="shared" si="24"/>
        <v>0</v>
      </c>
      <c r="K220" s="73"/>
      <c r="L220" s="20">
        <v>35</v>
      </c>
      <c r="M220" s="66">
        <f t="shared" si="25"/>
        <v>0</v>
      </c>
      <c r="N220" s="17" t="s">
        <v>16</v>
      </c>
      <c r="O220" s="18"/>
      <c r="P220" s="23">
        <f t="shared" si="26"/>
        <v>0</v>
      </c>
      <c r="Q220" s="94"/>
      <c r="R220" s="43">
        <f t="shared" si="27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+'5'!J221</f>
        <v>0</v>
      </c>
      <c r="F221" s="72">
        <v>0</v>
      </c>
      <c r="G221" s="46">
        <f t="shared" si="23"/>
        <v>0</v>
      </c>
      <c r="H221" s="82">
        <v>0</v>
      </c>
      <c r="I221" s="80">
        <v>0</v>
      </c>
      <c r="J221" s="46">
        <f t="shared" si="24"/>
        <v>0</v>
      </c>
      <c r="K221" s="73"/>
      <c r="L221" s="20"/>
      <c r="M221" s="66">
        <f t="shared" si="25"/>
        <v>0</v>
      </c>
      <c r="N221" s="17" t="s">
        <v>16</v>
      </c>
      <c r="O221" s="18"/>
      <c r="P221" s="23">
        <f t="shared" si="26"/>
        <v>0</v>
      </c>
      <c r="Q221" s="94"/>
      <c r="R221" s="43">
        <f t="shared" si="27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+'5'!J222</f>
        <v>0</v>
      </c>
      <c r="F222" s="72">
        <v>0</v>
      </c>
      <c r="G222" s="46">
        <f t="shared" si="23"/>
        <v>0</v>
      </c>
      <c r="H222" s="82">
        <v>0</v>
      </c>
      <c r="I222" s="80">
        <v>0</v>
      </c>
      <c r="J222" s="46">
        <f t="shared" si="24"/>
        <v>0</v>
      </c>
      <c r="K222" s="73"/>
      <c r="L222" s="20"/>
      <c r="M222" s="66">
        <f t="shared" si="25"/>
        <v>0</v>
      </c>
      <c r="N222" s="17" t="s">
        <v>16</v>
      </c>
      <c r="O222" s="18"/>
      <c r="P222" s="23">
        <f t="shared" si="26"/>
        <v>0</v>
      </c>
      <c r="Q222" s="94"/>
      <c r="R222" s="43">
        <f t="shared" si="27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+'5'!J223</f>
        <v>0</v>
      </c>
      <c r="F223" s="72">
        <v>0</v>
      </c>
      <c r="G223" s="46">
        <f t="shared" si="23"/>
        <v>0</v>
      </c>
      <c r="H223" s="82">
        <v>0</v>
      </c>
      <c r="I223" s="80">
        <v>0</v>
      </c>
      <c r="J223" s="46">
        <f t="shared" si="24"/>
        <v>0</v>
      </c>
      <c r="K223" s="73"/>
      <c r="L223" s="20"/>
      <c r="M223" s="66">
        <f t="shared" si="25"/>
        <v>0</v>
      </c>
      <c r="N223" s="17" t="s">
        <v>16</v>
      </c>
      <c r="O223" s="18"/>
      <c r="P223" s="23">
        <f t="shared" si="26"/>
        <v>0</v>
      </c>
      <c r="Q223" s="94"/>
      <c r="R223" s="43">
        <f t="shared" si="27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+'5'!J224</f>
        <v>0</v>
      </c>
      <c r="F224" s="72">
        <v>0</v>
      </c>
      <c r="G224" s="46">
        <f t="shared" si="23"/>
        <v>0</v>
      </c>
      <c r="H224" s="82">
        <v>0</v>
      </c>
      <c r="I224" s="80">
        <v>0</v>
      </c>
      <c r="J224" s="46">
        <f t="shared" si="24"/>
        <v>0</v>
      </c>
      <c r="K224" s="73"/>
      <c r="L224" s="20"/>
      <c r="M224" s="66">
        <f t="shared" si="25"/>
        <v>0</v>
      </c>
      <c r="N224" s="17" t="s">
        <v>16</v>
      </c>
      <c r="O224" s="18"/>
      <c r="P224" s="23">
        <f t="shared" si="26"/>
        <v>0</v>
      </c>
      <c r="Q224" s="94"/>
      <c r="R224" s="43">
        <f t="shared" si="27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+'5'!J225</f>
        <v>0</v>
      </c>
      <c r="F225" s="72">
        <v>0</v>
      </c>
      <c r="G225" s="46">
        <f t="shared" si="23"/>
        <v>0</v>
      </c>
      <c r="H225" s="82">
        <v>0</v>
      </c>
      <c r="I225" s="80">
        <v>0</v>
      </c>
      <c r="J225" s="46">
        <f t="shared" si="24"/>
        <v>0</v>
      </c>
      <c r="K225" s="73"/>
      <c r="L225" s="20"/>
      <c r="M225" s="66">
        <f t="shared" si="25"/>
        <v>0</v>
      </c>
      <c r="N225" s="17" t="s">
        <v>16</v>
      </c>
      <c r="O225" s="18"/>
      <c r="P225" s="23">
        <f t="shared" si="26"/>
        <v>0</v>
      </c>
      <c r="Q225" s="94"/>
      <c r="R225" s="43">
        <f t="shared" si="27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792.35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2895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640</v>
      </c>
      <c r="O230" s="2">
        <v>120</v>
      </c>
      <c r="P230" s="2">
        <v>235</v>
      </c>
      <c r="Q230" s="92">
        <v>115</v>
      </c>
      <c r="R230" s="2">
        <v>170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10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2245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2245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12"/>
  <sheetViews>
    <sheetView zoomScale="80" zoomScaleNormal="80" workbookViewId="0">
      <pane xSplit="10" ySplit="4" topLeftCell="K110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+'6'!J5</f>
        <v>19</v>
      </c>
      <c r="F5" s="72">
        <v>0</v>
      </c>
      <c r="G5" s="46">
        <f t="shared" ref="G5:G68" si="0">E5+F5</f>
        <v>19</v>
      </c>
      <c r="H5" s="82">
        <v>0</v>
      </c>
      <c r="I5" s="80">
        <v>0</v>
      </c>
      <c r="J5" s="46">
        <f t="shared" ref="J5:J68" si="1">+G5-H5-K5-I5</f>
        <v>15</v>
      </c>
      <c r="K5" s="73">
        <v>4</v>
      </c>
      <c r="L5" s="15">
        <v>50</v>
      </c>
      <c r="M5" s="66">
        <f>+L5*K5</f>
        <v>200</v>
      </c>
      <c r="N5" s="17" t="s">
        <v>16</v>
      </c>
      <c r="O5" s="18"/>
      <c r="P5" s="23">
        <f>SUM(M5-O5)</f>
        <v>200</v>
      </c>
      <c r="Q5" s="94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+'6'!J6</f>
        <v>37</v>
      </c>
      <c r="F6" s="72">
        <v>0</v>
      </c>
      <c r="G6" s="46">
        <f t="shared" si="0"/>
        <v>37</v>
      </c>
      <c r="H6" s="82">
        <v>0</v>
      </c>
      <c r="I6" s="80">
        <v>0</v>
      </c>
      <c r="J6" s="46">
        <f t="shared" si="1"/>
        <v>36</v>
      </c>
      <c r="K6" s="73">
        <v>1</v>
      </c>
      <c r="L6" s="15">
        <v>100</v>
      </c>
      <c r="M6" s="66">
        <f t="shared" ref="M6:M78" si="2">+L6*K6</f>
        <v>100</v>
      </c>
      <c r="N6" s="17" t="s">
        <v>16</v>
      </c>
      <c r="O6" s="18"/>
      <c r="P6" s="23">
        <f t="shared" ref="P6:P78" si="3">SUM(M6-O6)</f>
        <v>100</v>
      </c>
      <c r="Q6" s="94">
        <v>39.29</v>
      </c>
      <c r="R6" s="43">
        <f t="shared" ref="R6:R78" si="4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+'6'!J11</f>
        <v>5</v>
      </c>
      <c r="F11" s="72">
        <v>0</v>
      </c>
      <c r="G11" s="46">
        <f t="shared" si="0"/>
        <v>5</v>
      </c>
      <c r="H11" s="82">
        <v>0</v>
      </c>
      <c r="I11" s="80">
        <v>0</v>
      </c>
      <c r="J11" s="46">
        <f t="shared" si="1"/>
        <v>5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+'6'!J15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+'6'!J18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+'6'!J20</f>
        <v>10</v>
      </c>
      <c r="F20" s="72">
        <v>0</v>
      </c>
      <c r="G20" s="46">
        <f t="shared" si="0"/>
        <v>10</v>
      </c>
      <c r="H20" s="82">
        <v>0</v>
      </c>
      <c r="I20" s="80">
        <v>0</v>
      </c>
      <c r="J20" s="46">
        <f t="shared" si="1"/>
        <v>10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+'6'!J21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+'6'!J22</f>
        <v>32</v>
      </c>
      <c r="F22" s="72">
        <v>0</v>
      </c>
      <c r="G22" s="46">
        <f t="shared" si="0"/>
        <v>32</v>
      </c>
      <c r="H22" s="82">
        <v>0</v>
      </c>
      <c r="I22" s="80">
        <v>0</v>
      </c>
      <c r="J22" s="46">
        <f t="shared" si="1"/>
        <v>29</v>
      </c>
      <c r="K22" s="73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94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+'6'!J24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+'6'!J28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+'6'!J31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+'6'!J32</f>
        <v>6</v>
      </c>
      <c r="F32" s="72">
        <v>0</v>
      </c>
      <c r="G32" s="46">
        <f t="shared" si="0"/>
        <v>6</v>
      </c>
      <c r="H32" s="82">
        <v>0</v>
      </c>
      <c r="I32" s="80">
        <v>0</v>
      </c>
      <c r="J32" s="46">
        <f t="shared" si="1"/>
        <v>6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+'6'!J34</f>
        <v>3</v>
      </c>
      <c r="F34" s="72">
        <v>0</v>
      </c>
      <c r="G34" s="46">
        <f t="shared" si="0"/>
        <v>3</v>
      </c>
      <c r="H34" s="82">
        <v>0</v>
      </c>
      <c r="I34" s="80">
        <v>0</v>
      </c>
      <c r="J34" s="46">
        <f t="shared" si="1"/>
        <v>3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+'6'!J38</f>
        <v>8</v>
      </c>
      <c r="F38" s="72">
        <v>0</v>
      </c>
      <c r="G38" s="46">
        <f t="shared" si="0"/>
        <v>8</v>
      </c>
      <c r="H38" s="82">
        <v>0</v>
      </c>
      <c r="I38" s="80">
        <v>0</v>
      </c>
      <c r="J38" s="46">
        <f t="shared" si="1"/>
        <v>8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+'6'!J39</f>
        <v>5</v>
      </c>
      <c r="F39" s="72">
        <v>0</v>
      </c>
      <c r="G39" s="46">
        <f t="shared" si="0"/>
        <v>5</v>
      </c>
      <c r="H39" s="82">
        <v>0</v>
      </c>
      <c r="I39" s="80">
        <v>0</v>
      </c>
      <c r="J39" s="46">
        <f t="shared" si="1"/>
        <v>5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+'6'!J40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+'6'!J45</f>
        <v>15</v>
      </c>
      <c r="F45" s="72">
        <v>0</v>
      </c>
      <c r="G45" s="46">
        <f t="shared" si="0"/>
        <v>15</v>
      </c>
      <c r="H45" s="82">
        <v>0</v>
      </c>
      <c r="I45" s="80">
        <v>0</v>
      </c>
      <c r="J45" s="46">
        <f t="shared" si="1"/>
        <v>15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+'6'!J46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+'6'!J47</f>
        <v>9</v>
      </c>
      <c r="F47" s="72">
        <v>0</v>
      </c>
      <c r="G47" s="46">
        <f>E47+F47</f>
        <v>9</v>
      </c>
      <c r="H47" s="82">
        <v>0</v>
      </c>
      <c r="I47" s="80">
        <v>0</v>
      </c>
      <c r="J47" s="46">
        <f>+G47-H47-K47-I47</f>
        <v>9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+'6'!J48</f>
        <v>7</v>
      </c>
      <c r="F48" s="72">
        <v>0</v>
      </c>
      <c r="G48" s="46">
        <f t="shared" si="0"/>
        <v>7</v>
      </c>
      <c r="H48" s="82">
        <v>0</v>
      </c>
      <c r="I48" s="80">
        <v>0</v>
      </c>
      <c r="J48" s="46">
        <f t="shared" si="1"/>
        <v>6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+'6'!J49</f>
        <v>6</v>
      </c>
      <c r="F49" s="72">
        <v>0</v>
      </c>
      <c r="G49" s="46">
        <f t="shared" si="0"/>
        <v>6</v>
      </c>
      <c r="H49" s="82">
        <v>0</v>
      </c>
      <c r="I49" s="80">
        <v>0</v>
      </c>
      <c r="J49" s="46">
        <f t="shared" si="1"/>
        <v>6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+'6'!J50</f>
        <v>1</v>
      </c>
      <c r="F50" s="72">
        <v>0</v>
      </c>
      <c r="G50" s="46">
        <f>E50+F50</f>
        <v>1</v>
      </c>
      <c r="H50" s="82">
        <v>0</v>
      </c>
      <c r="I50" s="80">
        <v>0</v>
      </c>
      <c r="J50" s="46">
        <f>+G50-H50-K50-I50</f>
        <v>1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+'6'!J52</f>
        <v>6</v>
      </c>
      <c r="F52" s="72">
        <v>0</v>
      </c>
      <c r="G52" s="46">
        <f t="shared" si="0"/>
        <v>6</v>
      </c>
      <c r="H52" s="82">
        <v>0</v>
      </c>
      <c r="I52" s="80">
        <v>0</v>
      </c>
      <c r="J52" s="46">
        <f t="shared" si="1"/>
        <v>6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+'6'!J53</f>
        <v>1</v>
      </c>
      <c r="F53" s="72">
        <v>0</v>
      </c>
      <c r="G53" s="46">
        <f t="shared" si="0"/>
        <v>1</v>
      </c>
      <c r="H53" s="82">
        <v>0</v>
      </c>
      <c r="I53" s="80">
        <v>0</v>
      </c>
      <c r="J53" s="46">
        <f t="shared" si="1"/>
        <v>1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+'6'!J54</f>
        <v>2</v>
      </c>
      <c r="F54" s="72">
        <v>0</v>
      </c>
      <c r="G54" s="46">
        <f>E54+F54</f>
        <v>2</v>
      </c>
      <c r="H54" s="82">
        <v>0</v>
      </c>
      <c r="I54" s="80">
        <v>0</v>
      </c>
      <c r="J54" s="46">
        <f>+G54-H54-K54-I54</f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+'6'!J55</f>
        <v>2</v>
      </c>
      <c r="F55" s="72">
        <v>0</v>
      </c>
      <c r="G55" s="46">
        <f>E55+F55</f>
        <v>2</v>
      </c>
      <c r="H55" s="82">
        <v>0</v>
      </c>
      <c r="I55" s="80">
        <v>0</v>
      </c>
      <c r="J55" s="46">
        <f>+G55-H55-K55-I55</f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+'6'!J56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+'6'!J57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+'6'!J58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+'6'!J59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+'6'!J61</f>
        <v>4</v>
      </c>
      <c r="F61" s="72">
        <v>0</v>
      </c>
      <c r="G61" s="46">
        <f t="shared" si="0"/>
        <v>4</v>
      </c>
      <c r="H61" s="82">
        <v>0</v>
      </c>
      <c r="I61" s="80">
        <v>0</v>
      </c>
      <c r="J61" s="46">
        <f t="shared" si="1"/>
        <v>4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+'6'!J62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+'6'!J63</f>
        <v>4</v>
      </c>
      <c r="F63" s="72">
        <v>0</v>
      </c>
      <c r="G63" s="46">
        <f t="shared" si="0"/>
        <v>4</v>
      </c>
      <c r="H63" s="82">
        <v>0</v>
      </c>
      <c r="I63" s="80">
        <v>0</v>
      </c>
      <c r="J63" s="46">
        <f t="shared" si="1"/>
        <v>4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+'6'!J64</f>
        <v>4</v>
      </c>
      <c r="F64" s="72">
        <v>0</v>
      </c>
      <c r="G64" s="46">
        <f t="shared" si="0"/>
        <v>4</v>
      </c>
      <c r="H64" s="82">
        <v>0</v>
      </c>
      <c r="I64" s="80">
        <v>0</v>
      </c>
      <c r="J64" s="46">
        <f t="shared" si="1"/>
        <v>3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/>
      <c r="P64" s="99">
        <f t="shared" si="3"/>
        <v>50</v>
      </c>
      <c r="Q64" s="94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+'6'!J65</f>
        <v>2</v>
      </c>
      <c r="F65" s="72">
        <v>0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+'6'!J69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+'6'!J71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+'6'!J73</f>
        <v>7</v>
      </c>
      <c r="F73" s="72">
        <v>0</v>
      </c>
      <c r="G73" s="46">
        <f t="shared" si="5"/>
        <v>7</v>
      </c>
      <c r="H73" s="82">
        <v>0</v>
      </c>
      <c r="I73" s="80">
        <v>0</v>
      </c>
      <c r="J73" s="46">
        <f t="shared" si="6"/>
        <v>5</v>
      </c>
      <c r="K73" s="73">
        <v>2</v>
      </c>
      <c r="L73" s="21">
        <v>50</v>
      </c>
      <c r="M73" s="66">
        <f t="shared" si="2"/>
        <v>100</v>
      </c>
      <c r="N73" s="17" t="s">
        <v>16</v>
      </c>
      <c r="O73" s="18"/>
      <c r="P73" s="23">
        <f t="shared" si="3"/>
        <v>100</v>
      </c>
      <c r="Q73" s="94">
        <v>17.09</v>
      </c>
      <c r="R73" s="43">
        <f t="shared" si="4"/>
        <v>34.18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+'6'!J74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+'6'!J75</f>
        <v>15</v>
      </c>
      <c r="F75" s="72">
        <v>0</v>
      </c>
      <c r="G75" s="46">
        <f t="shared" si="5"/>
        <v>15</v>
      </c>
      <c r="H75" s="82">
        <v>0</v>
      </c>
      <c r="I75" s="80">
        <v>0</v>
      </c>
      <c r="J75" s="46">
        <f t="shared" si="6"/>
        <v>13</v>
      </c>
      <c r="K75" s="73">
        <v>2</v>
      </c>
      <c r="L75" s="21">
        <v>50</v>
      </c>
      <c r="M75" s="66">
        <f t="shared" si="2"/>
        <v>100</v>
      </c>
      <c r="N75" s="17" t="s">
        <v>16</v>
      </c>
      <c r="O75" s="18"/>
      <c r="P75" s="23">
        <f t="shared" si="3"/>
        <v>100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+'6'!J78</f>
        <v>3</v>
      </c>
      <c r="F78" s="72">
        <v>0</v>
      </c>
      <c r="G78" s="46">
        <f t="shared" si="5"/>
        <v>3</v>
      </c>
      <c r="H78" s="82">
        <v>0</v>
      </c>
      <c r="I78" s="80">
        <v>0</v>
      </c>
      <c r="J78" s="46">
        <f t="shared" si="6"/>
        <v>3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+'6'!J79</f>
        <v>5</v>
      </c>
      <c r="F79" s="72">
        <v>0</v>
      </c>
      <c r="G79" s="46">
        <f t="shared" si="5"/>
        <v>5</v>
      </c>
      <c r="H79" s="82">
        <v>0</v>
      </c>
      <c r="I79" s="80">
        <v>0</v>
      </c>
      <c r="J79" s="46">
        <f t="shared" si="6"/>
        <v>5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+'6'!J80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+'6'!J81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+'6'!J82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+'6'!J83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+'6'!J84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+'6'!J85</f>
        <v>4</v>
      </c>
      <c r="F85" s="72">
        <v>0</v>
      </c>
      <c r="G85" s="46">
        <f t="shared" si="5"/>
        <v>4</v>
      </c>
      <c r="H85" s="82">
        <v>0</v>
      </c>
      <c r="I85" s="80">
        <v>0</v>
      </c>
      <c r="J85" s="46">
        <f t="shared" si="6"/>
        <v>4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+'6'!J86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+'6'!J87</f>
        <v>0</v>
      </c>
      <c r="F87" s="72">
        <v>0</v>
      </c>
      <c r="G87" s="46">
        <f t="shared" ref="G87" si="10">E87+F87</f>
        <v>0</v>
      </c>
      <c r="H87" s="82">
        <v>0</v>
      </c>
      <c r="I87" s="80">
        <v>0</v>
      </c>
      <c r="J87" s="46">
        <f t="shared" ref="J87" si="11">+G87-H87-K87-I87</f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+'6'!J94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+'6'!J95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+'6'!J97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+'6'!J98</f>
        <v>40</v>
      </c>
      <c r="F98" s="72">
        <v>0</v>
      </c>
      <c r="G98" s="46">
        <f t="shared" si="5"/>
        <v>40</v>
      </c>
      <c r="H98" s="82">
        <v>0</v>
      </c>
      <c r="I98" s="80">
        <v>0</v>
      </c>
      <c r="J98" s="46">
        <f t="shared" si="6"/>
        <v>39</v>
      </c>
      <c r="K98" s="73">
        <v>1</v>
      </c>
      <c r="L98" s="20">
        <v>100</v>
      </c>
      <c r="M98" s="66">
        <f t="shared" si="7"/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+'6'!J99</f>
        <v>8</v>
      </c>
      <c r="F99" s="72">
        <v>0</v>
      </c>
      <c r="G99" s="46">
        <f t="shared" si="5"/>
        <v>8</v>
      </c>
      <c r="H99" s="82">
        <v>0</v>
      </c>
      <c r="I99" s="80">
        <v>0</v>
      </c>
      <c r="J99" s="46">
        <f t="shared" si="6"/>
        <v>8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+'6'!J100</f>
        <v>0</v>
      </c>
      <c r="F100" s="72">
        <v>0</v>
      </c>
      <c r="G100" s="46">
        <f t="shared" ref="G100" si="12">E100+F100</f>
        <v>0</v>
      </c>
      <c r="H100" s="82">
        <v>0</v>
      </c>
      <c r="I100" s="80">
        <v>0</v>
      </c>
      <c r="J100" s="46">
        <f t="shared" ref="J100" si="13">+G100-H100-K100-I100</f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+'6'!J101</f>
        <v>6</v>
      </c>
      <c r="F101" s="72">
        <v>0</v>
      </c>
      <c r="G101" s="46">
        <f t="shared" si="5"/>
        <v>6</v>
      </c>
      <c r="H101" s="82">
        <v>0</v>
      </c>
      <c r="I101" s="80">
        <v>0</v>
      </c>
      <c r="J101" s="46">
        <f t="shared" si="6"/>
        <v>5</v>
      </c>
      <c r="K101" s="73">
        <v>1</v>
      </c>
      <c r="L101" s="22">
        <v>60</v>
      </c>
      <c r="M101" s="66">
        <f t="shared" si="7"/>
        <v>60</v>
      </c>
      <c r="N101" s="17" t="s">
        <v>16</v>
      </c>
      <c r="O101" s="18"/>
      <c r="P101" s="23">
        <f t="shared" si="8"/>
        <v>60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+'6'!J102</f>
        <v>4</v>
      </c>
      <c r="F102" s="72">
        <v>0</v>
      </c>
      <c r="G102" s="46">
        <f t="shared" si="5"/>
        <v>4</v>
      </c>
      <c r="H102" s="82">
        <v>0</v>
      </c>
      <c r="I102" s="80">
        <v>0</v>
      </c>
      <c r="J102" s="46">
        <f t="shared" si="6"/>
        <v>4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+'6'!J103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+'6'!J110</f>
        <v>21</v>
      </c>
      <c r="F110" s="72">
        <v>0</v>
      </c>
      <c r="G110" s="46">
        <f t="shared" si="5"/>
        <v>21</v>
      </c>
      <c r="H110" s="82">
        <v>0</v>
      </c>
      <c r="I110" s="80">
        <v>0</v>
      </c>
      <c r="J110" s="46">
        <f t="shared" si="6"/>
        <v>20</v>
      </c>
      <c r="K110" s="73">
        <v>1</v>
      </c>
      <c r="L110" s="22">
        <v>50</v>
      </c>
      <c r="M110" s="66">
        <f t="shared" si="7"/>
        <v>50</v>
      </c>
      <c r="N110" s="17" t="s">
        <v>16</v>
      </c>
      <c r="O110" s="18"/>
      <c r="P110" s="23">
        <f t="shared" si="8"/>
        <v>50</v>
      </c>
      <c r="Q110" s="94">
        <v>33</v>
      </c>
      <c r="R110" s="43">
        <f t="shared" si="9"/>
        <v>33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+'6'!J112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+'6'!J113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+'6'!J114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+'6'!J116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+'6'!J117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+'6'!J118</f>
        <v>17</v>
      </c>
      <c r="F118" s="72">
        <v>0</v>
      </c>
      <c r="G118" s="46">
        <f t="shared" si="5"/>
        <v>17</v>
      </c>
      <c r="H118" s="82">
        <v>0</v>
      </c>
      <c r="I118" s="80">
        <v>0</v>
      </c>
      <c r="J118" s="46">
        <f t="shared" si="6"/>
        <v>15</v>
      </c>
      <c r="K118" s="73">
        <v>2</v>
      </c>
      <c r="L118" s="20">
        <v>50</v>
      </c>
      <c r="M118" s="66">
        <f t="shared" si="7"/>
        <v>100</v>
      </c>
      <c r="N118" s="17" t="s">
        <v>16</v>
      </c>
      <c r="O118" s="18"/>
      <c r="P118" s="23">
        <f t="shared" si="8"/>
        <v>100</v>
      </c>
      <c r="Q118" s="94">
        <v>21.75</v>
      </c>
      <c r="R118" s="43">
        <f t="shared" si="9"/>
        <v>43.5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+'6'!J128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+'6'!J129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+'6'!J133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+'6'!J134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+'6'!J135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+'6'!J136</f>
        <v>0</v>
      </c>
      <c r="F136" s="72">
        <v>0</v>
      </c>
      <c r="G136" s="46">
        <f t="shared" ref="G136:G205" si="14">E136+F136</f>
        <v>0</v>
      </c>
      <c r="H136" s="82">
        <v>0</v>
      </c>
      <c r="I136" s="80">
        <v>0</v>
      </c>
      <c r="J136" s="46">
        <f t="shared" ref="J136:J205" si="15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+'6'!J137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+'6'!J138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+'6'!J139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+'6'!J140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+'6'!J141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+'6'!J142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+'6'!J143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+'6'!J144</f>
        <v>0</v>
      </c>
      <c r="F144" s="72">
        <v>0</v>
      </c>
      <c r="G144" s="46">
        <f t="shared" si="14"/>
        <v>0</v>
      </c>
      <c r="H144" s="82">
        <v>0</v>
      </c>
      <c r="I144" s="80">
        <v>0</v>
      </c>
      <c r="J144" s="46">
        <f t="shared" si="15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+'6'!J145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+'6'!J146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+'6'!J147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+'6'!J148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+'6'!J149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+'6'!J150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+'6'!J151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+'6'!J152</f>
        <v>0</v>
      </c>
      <c r="F152" s="72">
        <v>0</v>
      </c>
      <c r="G152" s="46">
        <f t="shared" si="14"/>
        <v>0</v>
      </c>
      <c r="H152" s="82">
        <v>0</v>
      </c>
      <c r="I152" s="80">
        <v>0</v>
      </c>
      <c r="J152" s="46">
        <f t="shared" si="15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+'6'!J153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+'6'!J154</f>
        <v>7</v>
      </c>
      <c r="F154" s="72">
        <v>0</v>
      </c>
      <c r="G154" s="46">
        <f>E154+F154</f>
        <v>7</v>
      </c>
      <c r="H154" s="82">
        <v>0</v>
      </c>
      <c r="I154" s="80">
        <v>0</v>
      </c>
      <c r="J154" s="46">
        <f>+G154-H154-K154-I154</f>
        <v>7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+'6'!J155</f>
        <v>0</v>
      </c>
      <c r="F155" s="72">
        <v>0</v>
      </c>
      <c r="G155" s="46">
        <f t="shared" ref="G155" si="16">E155+F155</f>
        <v>0</v>
      </c>
      <c r="H155" s="82">
        <v>0</v>
      </c>
      <c r="I155" s="80">
        <v>0</v>
      </c>
      <c r="J155" s="46">
        <f t="shared" ref="J155" si="17">+G155-H155-K155-I155</f>
        <v>0</v>
      </c>
      <c r="K155" s="73"/>
      <c r="L155" s="20">
        <v>40</v>
      </c>
      <c r="M155" s="66">
        <f t="shared" ref="M155:M218" si="18">+L155*K155</f>
        <v>0</v>
      </c>
      <c r="N155" s="17" t="s">
        <v>16</v>
      </c>
      <c r="O155" s="18"/>
      <c r="P155" s="23">
        <f t="shared" ref="P155:P218" si="19">SUM(M155-O155)</f>
        <v>0</v>
      </c>
      <c r="Q155" s="96"/>
      <c r="R155" s="43">
        <f t="shared" ref="R155:R218" si="20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+'6'!J156</f>
        <v>8</v>
      </c>
      <c r="F156" s="72">
        <v>0</v>
      </c>
      <c r="G156" s="46">
        <f t="shared" si="14"/>
        <v>8</v>
      </c>
      <c r="H156" s="82">
        <v>0</v>
      </c>
      <c r="I156" s="80">
        <v>0</v>
      </c>
      <c r="J156" s="46">
        <f t="shared" si="15"/>
        <v>8</v>
      </c>
      <c r="K156" s="73"/>
      <c r="L156" s="20">
        <v>55</v>
      </c>
      <c r="M156" s="66">
        <f t="shared" si="18"/>
        <v>0</v>
      </c>
      <c r="N156" s="17" t="s">
        <v>16</v>
      </c>
      <c r="O156" s="18"/>
      <c r="P156" s="23">
        <f t="shared" si="19"/>
        <v>0</v>
      </c>
      <c r="Q156" s="94"/>
      <c r="R156" s="43">
        <f t="shared" si="20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+'6'!J157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8"/>
        <v>0</v>
      </c>
      <c r="N157" s="17" t="s">
        <v>16</v>
      </c>
      <c r="O157" s="18"/>
      <c r="P157" s="23">
        <f t="shared" si="19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+'6'!J158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8"/>
        <v>0</v>
      </c>
      <c r="N158" s="17" t="s">
        <v>16</v>
      </c>
      <c r="O158" s="18"/>
      <c r="P158" s="23">
        <f t="shared" si="19"/>
        <v>0</v>
      </c>
      <c r="Q158" s="94"/>
      <c r="R158" s="43">
        <f t="shared" si="20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+'6'!J159</f>
        <v>10</v>
      </c>
      <c r="F159" s="72">
        <v>0</v>
      </c>
      <c r="G159" s="46">
        <f t="shared" si="14"/>
        <v>10</v>
      </c>
      <c r="H159" s="82">
        <v>0</v>
      </c>
      <c r="I159" s="80">
        <v>0</v>
      </c>
      <c r="J159" s="46">
        <f t="shared" si="15"/>
        <v>10</v>
      </c>
      <c r="K159" s="73"/>
      <c r="L159" s="20">
        <v>35</v>
      </c>
      <c r="M159" s="66">
        <f t="shared" si="18"/>
        <v>0</v>
      </c>
      <c r="N159" s="17" t="s">
        <v>16</v>
      </c>
      <c r="O159" s="18"/>
      <c r="P159" s="23">
        <f t="shared" si="19"/>
        <v>0</v>
      </c>
      <c r="Q159" s="94"/>
      <c r="R159" s="43">
        <f t="shared" si="20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+'6'!J160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+'6'!J161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8"/>
        <v>0</v>
      </c>
      <c r="N161" s="17" t="s">
        <v>16</v>
      </c>
      <c r="O161" s="18"/>
      <c r="P161" s="23">
        <f t="shared" si="19"/>
        <v>0</v>
      </c>
      <c r="Q161" s="94"/>
      <c r="R161" s="43">
        <f t="shared" si="20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+'6'!J162</f>
        <v>2</v>
      </c>
      <c r="F162" s="72">
        <v>0</v>
      </c>
      <c r="G162" s="46">
        <f>E162+F162</f>
        <v>2</v>
      </c>
      <c r="H162" s="82">
        <v>0</v>
      </c>
      <c r="I162" s="80">
        <v>0</v>
      </c>
      <c r="J162" s="46">
        <f>+G162-H162-K162-I162</f>
        <v>1</v>
      </c>
      <c r="K162" s="73">
        <v>1</v>
      </c>
      <c r="L162" s="20">
        <v>65</v>
      </c>
      <c r="M162" s="66">
        <f>+L162*K162</f>
        <v>65</v>
      </c>
      <c r="N162" s="17" t="s">
        <v>16</v>
      </c>
      <c r="O162" s="18"/>
      <c r="P162" s="23">
        <f>SUM(M162-O162)</f>
        <v>65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+'6'!J163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8"/>
        <v>0</v>
      </c>
      <c r="N163" s="17" t="s">
        <v>16</v>
      </c>
      <c r="O163" s="18"/>
      <c r="P163" s="23">
        <f t="shared" si="19"/>
        <v>0</v>
      </c>
      <c r="Q163" s="94">
        <v>24.99</v>
      </c>
      <c r="R163" s="43">
        <f t="shared" si="20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+'6'!J164</f>
        <v>15</v>
      </c>
      <c r="F164" s="72">
        <v>0</v>
      </c>
      <c r="G164" s="46">
        <f t="shared" si="14"/>
        <v>15</v>
      </c>
      <c r="H164" s="82">
        <v>0</v>
      </c>
      <c r="I164" s="80">
        <v>0</v>
      </c>
      <c r="J164" s="46">
        <f t="shared" si="15"/>
        <v>15</v>
      </c>
      <c r="K164" s="73"/>
      <c r="L164" s="20">
        <v>80</v>
      </c>
      <c r="M164" s="66">
        <f t="shared" si="18"/>
        <v>0</v>
      </c>
      <c r="N164" s="17" t="s">
        <v>16</v>
      </c>
      <c r="O164" s="18"/>
      <c r="P164" s="23">
        <f t="shared" si="19"/>
        <v>0</v>
      </c>
      <c r="Q164" s="96"/>
      <c r="R164" s="43">
        <f t="shared" si="20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+'6'!J165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8"/>
        <v>0</v>
      </c>
      <c r="N165" s="17" t="s">
        <v>16</v>
      </c>
      <c r="O165" s="18"/>
      <c r="P165" s="23">
        <f t="shared" si="19"/>
        <v>0</v>
      </c>
      <c r="Q165" s="94">
        <v>40.28</v>
      </c>
      <c r="R165" s="43">
        <f t="shared" si="20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+'6'!J166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8"/>
        <v>0</v>
      </c>
      <c r="N166" s="17" t="s">
        <v>16</v>
      </c>
      <c r="O166" s="18"/>
      <c r="P166" s="23">
        <f t="shared" si="19"/>
        <v>0</v>
      </c>
      <c r="Q166" s="96"/>
      <c r="R166" s="43">
        <f t="shared" si="20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+'6'!J167</f>
        <v>14</v>
      </c>
      <c r="F167" s="72">
        <v>0</v>
      </c>
      <c r="G167" s="46">
        <f t="shared" si="14"/>
        <v>14</v>
      </c>
      <c r="H167" s="82">
        <v>0</v>
      </c>
      <c r="I167" s="80">
        <v>0</v>
      </c>
      <c r="J167" s="46">
        <f t="shared" si="15"/>
        <v>13</v>
      </c>
      <c r="K167" s="73">
        <v>1</v>
      </c>
      <c r="L167" s="20">
        <v>60</v>
      </c>
      <c r="M167" s="66">
        <f t="shared" si="18"/>
        <v>60</v>
      </c>
      <c r="N167" s="17" t="s">
        <v>16</v>
      </c>
      <c r="O167" s="18"/>
      <c r="P167" s="23">
        <f t="shared" si="19"/>
        <v>60</v>
      </c>
      <c r="Q167" s="94">
        <v>38</v>
      </c>
      <c r="R167" s="43">
        <f t="shared" si="20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+'6'!J168</f>
        <v>22</v>
      </c>
      <c r="F168" s="72">
        <v>0</v>
      </c>
      <c r="G168" s="46">
        <f t="shared" si="14"/>
        <v>22</v>
      </c>
      <c r="H168" s="82">
        <v>0</v>
      </c>
      <c r="I168" s="80">
        <v>0</v>
      </c>
      <c r="J168" s="46">
        <f t="shared" si="15"/>
        <v>22</v>
      </c>
      <c r="K168" s="73"/>
      <c r="L168" s="20">
        <v>120</v>
      </c>
      <c r="M168" s="66">
        <f t="shared" si="18"/>
        <v>0</v>
      </c>
      <c r="N168" s="17" t="s">
        <v>16</v>
      </c>
      <c r="O168" s="18"/>
      <c r="P168" s="23">
        <f t="shared" si="19"/>
        <v>0</v>
      </c>
      <c r="Q168" s="94">
        <v>73</v>
      </c>
      <c r="R168" s="43">
        <f t="shared" si="20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+'6'!J169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8"/>
        <v>0</v>
      </c>
      <c r="N169" s="17" t="s">
        <v>16</v>
      </c>
      <c r="O169" s="18"/>
      <c r="P169" s="23">
        <f t="shared" si="19"/>
        <v>0</v>
      </c>
      <c r="Q169" s="94">
        <v>38</v>
      </c>
      <c r="R169" s="43">
        <f t="shared" si="20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+'6'!J170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8"/>
        <v>0</v>
      </c>
      <c r="N170" s="17" t="s">
        <v>16</v>
      </c>
      <c r="O170" s="18"/>
      <c r="P170" s="23">
        <f t="shared" si="19"/>
        <v>0</v>
      </c>
      <c r="Q170" s="94">
        <v>73</v>
      </c>
      <c r="R170" s="43">
        <f t="shared" si="20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+'6'!J171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8"/>
        <v>0</v>
      </c>
      <c r="N171" s="17" t="s">
        <v>16</v>
      </c>
      <c r="O171" s="18"/>
      <c r="P171" s="23">
        <f t="shared" si="19"/>
        <v>0</v>
      </c>
      <c r="Q171" s="94">
        <v>23.74</v>
      </c>
      <c r="R171" s="43">
        <f t="shared" si="20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+'6'!J172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8"/>
        <v>0</v>
      </c>
      <c r="N172" s="17" t="s">
        <v>16</v>
      </c>
      <c r="O172" s="18"/>
      <c r="P172" s="23">
        <f t="shared" si="19"/>
        <v>0</v>
      </c>
      <c r="Q172" s="94">
        <v>64.38</v>
      </c>
      <c r="R172" s="43">
        <f t="shared" si="20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+'6'!J173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8"/>
        <v>0</v>
      </c>
      <c r="N173" s="17" t="s">
        <v>16</v>
      </c>
      <c r="O173" s="18"/>
      <c r="P173" s="23">
        <f t="shared" si="19"/>
        <v>0</v>
      </c>
      <c r="Q173" s="96"/>
      <c r="R173" s="43">
        <f t="shared" si="20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+'6'!J174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8"/>
        <v>0</v>
      </c>
      <c r="N174" s="17" t="s">
        <v>16</v>
      </c>
      <c r="O174" s="18"/>
      <c r="P174" s="23">
        <f t="shared" si="19"/>
        <v>0</v>
      </c>
      <c r="Q174" s="96"/>
      <c r="R174" s="43">
        <f t="shared" si="20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+'6'!J175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8"/>
        <v>0</v>
      </c>
      <c r="N175" s="17" t="s">
        <v>16</v>
      </c>
      <c r="O175" s="18"/>
      <c r="P175" s="23">
        <f t="shared" si="19"/>
        <v>0</v>
      </c>
      <c r="Q175" s="96"/>
      <c r="R175" s="43">
        <f t="shared" si="20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+'6'!J176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8"/>
        <v>0</v>
      </c>
      <c r="N176" s="17" t="s">
        <v>16</v>
      </c>
      <c r="O176" s="18"/>
      <c r="P176" s="23">
        <f t="shared" si="19"/>
        <v>0</v>
      </c>
      <c r="Q176" s="96"/>
      <c r="R176" s="43">
        <f t="shared" si="20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+'6'!J177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8"/>
        <v>0</v>
      </c>
      <c r="N177" s="17" t="s">
        <v>16</v>
      </c>
      <c r="O177" s="18"/>
      <c r="P177" s="23">
        <f t="shared" si="19"/>
        <v>0</v>
      </c>
      <c r="Q177" s="96"/>
      <c r="R177" s="43">
        <f t="shared" si="20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+'6'!J178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8"/>
        <v>0</v>
      </c>
      <c r="N178" s="17" t="s">
        <v>16</v>
      </c>
      <c r="O178" s="18"/>
      <c r="P178" s="23">
        <f t="shared" si="19"/>
        <v>0</v>
      </c>
      <c r="Q178" s="96"/>
      <c r="R178" s="43">
        <f t="shared" si="20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+'6'!J179</f>
        <v>142</v>
      </c>
      <c r="F179" s="72">
        <v>0</v>
      </c>
      <c r="G179" s="46">
        <f t="shared" si="14"/>
        <v>142</v>
      </c>
      <c r="H179" s="82">
        <v>0</v>
      </c>
      <c r="I179" s="80">
        <v>0</v>
      </c>
      <c r="J179" s="46">
        <f t="shared" si="15"/>
        <v>142</v>
      </c>
      <c r="K179" s="73"/>
      <c r="L179" s="20">
        <v>55</v>
      </c>
      <c r="M179" s="66">
        <f t="shared" si="18"/>
        <v>0</v>
      </c>
      <c r="N179" s="17" t="s">
        <v>16</v>
      </c>
      <c r="O179" s="18"/>
      <c r="P179" s="23">
        <f t="shared" si="19"/>
        <v>0</v>
      </c>
      <c r="Q179" s="96"/>
      <c r="R179" s="43">
        <f t="shared" si="20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+'6'!J180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8"/>
        <v>0</v>
      </c>
      <c r="N180" s="17" t="s">
        <v>16</v>
      </c>
      <c r="O180" s="18"/>
      <c r="P180" s="23">
        <f t="shared" si="19"/>
        <v>0</v>
      </c>
      <c r="Q180" s="96"/>
      <c r="R180" s="43">
        <f t="shared" si="20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+'6'!J181</f>
        <v>0</v>
      </c>
      <c r="F181" s="72">
        <v>0</v>
      </c>
      <c r="G181" s="46">
        <f t="shared" si="14"/>
        <v>0</v>
      </c>
      <c r="H181" s="82">
        <v>0</v>
      </c>
      <c r="I181" s="80">
        <v>0</v>
      </c>
      <c r="J181" s="46">
        <f t="shared" si="15"/>
        <v>0</v>
      </c>
      <c r="K181" s="73"/>
      <c r="L181" s="20">
        <v>50</v>
      </c>
      <c r="M181" s="66">
        <f t="shared" si="18"/>
        <v>0</v>
      </c>
      <c r="N181" s="17" t="s">
        <v>16</v>
      </c>
      <c r="O181" s="18"/>
      <c r="P181" s="23">
        <f t="shared" si="19"/>
        <v>0</v>
      </c>
      <c r="Q181" s="94">
        <v>33</v>
      </c>
      <c r="R181" s="43">
        <f t="shared" si="20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+'6'!J182</f>
        <v>0</v>
      </c>
      <c r="F182" s="72">
        <v>0</v>
      </c>
      <c r="G182" s="46">
        <f t="shared" si="14"/>
        <v>0</v>
      </c>
      <c r="H182" s="82">
        <v>0</v>
      </c>
      <c r="I182" s="80">
        <v>0</v>
      </c>
      <c r="J182" s="46">
        <f t="shared" si="15"/>
        <v>0</v>
      </c>
      <c r="K182" s="73"/>
      <c r="L182" s="20">
        <v>120</v>
      </c>
      <c r="M182" s="66">
        <f t="shared" si="18"/>
        <v>0</v>
      </c>
      <c r="N182" s="17" t="s">
        <v>16</v>
      </c>
      <c r="O182" s="18"/>
      <c r="P182" s="23">
        <f t="shared" si="19"/>
        <v>0</v>
      </c>
      <c r="Q182" s="94">
        <v>83</v>
      </c>
      <c r="R182" s="43">
        <f t="shared" si="20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+'6'!J183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+'6'!J184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8"/>
        <v>0</v>
      </c>
      <c r="N184" s="17" t="s">
        <v>16</v>
      </c>
      <c r="O184" s="18"/>
      <c r="P184" s="23">
        <f t="shared" si="19"/>
        <v>0</v>
      </c>
      <c r="Q184" s="94">
        <v>15</v>
      </c>
      <c r="R184" s="43">
        <f t="shared" si="20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+'6'!J185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8"/>
        <v>0</v>
      </c>
      <c r="N185" s="17" t="s">
        <v>16</v>
      </c>
      <c r="O185" s="18"/>
      <c r="P185" s="23">
        <f t="shared" si="19"/>
        <v>0</v>
      </c>
      <c r="Q185" s="94">
        <v>15</v>
      </c>
      <c r="R185" s="43">
        <f t="shared" si="20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+'6'!J186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8"/>
        <v>0</v>
      </c>
      <c r="N186" s="17" t="s">
        <v>16</v>
      </c>
      <c r="O186" s="18"/>
      <c r="P186" s="23">
        <f t="shared" si="19"/>
        <v>0</v>
      </c>
      <c r="Q186" s="94">
        <v>15</v>
      </c>
      <c r="R186" s="43">
        <f t="shared" si="20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+'6'!J187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+'6'!J188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+'6'!J189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8"/>
        <v>0</v>
      </c>
      <c r="N189" s="17" t="s">
        <v>16</v>
      </c>
      <c r="O189" s="18"/>
      <c r="P189" s="23">
        <f t="shared" si="19"/>
        <v>0</v>
      </c>
      <c r="Q189" s="96"/>
      <c r="R189" s="43">
        <f t="shared" si="20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+'6'!J190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8"/>
        <v>0</v>
      </c>
      <c r="N190" s="17" t="s">
        <v>16</v>
      </c>
      <c r="O190" s="18"/>
      <c r="P190" s="23">
        <f t="shared" si="19"/>
        <v>0</v>
      </c>
      <c r="Q190" s="96"/>
      <c r="R190" s="43">
        <f t="shared" si="20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+'6'!J191</f>
        <v>0</v>
      </c>
      <c r="F191" s="72">
        <v>0</v>
      </c>
      <c r="G191" s="46">
        <f t="shared" si="14"/>
        <v>0</v>
      </c>
      <c r="H191" s="82">
        <v>0</v>
      </c>
      <c r="I191" s="80">
        <v>0</v>
      </c>
      <c r="J191" s="46">
        <f t="shared" si="15"/>
        <v>0</v>
      </c>
      <c r="K191" s="73"/>
      <c r="L191" s="20">
        <v>20</v>
      </c>
      <c r="M191" s="66">
        <f t="shared" si="18"/>
        <v>0</v>
      </c>
      <c r="N191" s="17" t="s">
        <v>16</v>
      </c>
      <c r="O191" s="18"/>
      <c r="P191" s="23">
        <f t="shared" si="19"/>
        <v>0</v>
      </c>
      <c r="Q191" s="96"/>
      <c r="R191" s="43">
        <f t="shared" si="20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+'6'!J192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8"/>
        <v>0</v>
      </c>
      <c r="N192" s="17" t="s">
        <v>16</v>
      </c>
      <c r="O192" s="18"/>
      <c r="P192" s="23">
        <f t="shared" si="19"/>
        <v>0</v>
      </c>
      <c r="Q192" s="96"/>
      <c r="R192" s="43">
        <f t="shared" si="20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+'6'!J193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8"/>
        <v>0</v>
      </c>
      <c r="N193" s="17" t="s">
        <v>16</v>
      </c>
      <c r="O193" s="18"/>
      <c r="P193" s="23">
        <f t="shared" si="19"/>
        <v>0</v>
      </c>
      <c r="Q193" s="96"/>
      <c r="R193" s="43">
        <f t="shared" si="20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+'6'!J194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8"/>
        <v>0</v>
      </c>
      <c r="N194" s="17" t="s">
        <v>16</v>
      </c>
      <c r="O194" s="18"/>
      <c r="P194" s="23">
        <f t="shared" si="19"/>
        <v>0</v>
      </c>
      <c r="Q194" s="96"/>
      <c r="R194" s="43">
        <f t="shared" si="20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+'6'!J195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8"/>
        <v>0</v>
      </c>
      <c r="N195" s="17" t="s">
        <v>16</v>
      </c>
      <c r="O195" s="18"/>
      <c r="P195" s="23">
        <f t="shared" si="19"/>
        <v>0</v>
      </c>
      <c r="Q195" s="96"/>
      <c r="R195" s="43">
        <f t="shared" si="20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+'6'!J196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8"/>
        <v>0</v>
      </c>
      <c r="N196" s="17" t="s">
        <v>16</v>
      </c>
      <c r="O196" s="18"/>
      <c r="P196" s="23">
        <f t="shared" si="19"/>
        <v>0</v>
      </c>
      <c r="Q196" s="96"/>
      <c r="R196" s="43">
        <f t="shared" si="20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+'6'!J197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si="18"/>
        <v>0</v>
      </c>
      <c r="N197" s="17" t="s">
        <v>16</v>
      </c>
      <c r="O197" s="18"/>
      <c r="P197" s="23">
        <f t="shared" si="19"/>
        <v>0</v>
      </c>
      <c r="Q197" s="96"/>
      <c r="R197" s="43">
        <f t="shared" si="20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+'6'!J198</f>
        <v>0</v>
      </c>
      <c r="F198" s="72">
        <v>0</v>
      </c>
      <c r="G198" s="46">
        <f t="shared" si="14"/>
        <v>0</v>
      </c>
      <c r="H198" s="82">
        <v>0</v>
      </c>
      <c r="I198" s="80">
        <v>0</v>
      </c>
      <c r="J198" s="46">
        <f t="shared" si="15"/>
        <v>0</v>
      </c>
      <c r="K198" s="73"/>
      <c r="L198" s="20">
        <v>45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4"/>
      <c r="R198" s="43">
        <f t="shared" si="20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+'6'!J199</f>
        <v>0</v>
      </c>
      <c r="F199" s="72">
        <v>0</v>
      </c>
      <c r="G199" s="46">
        <f t="shared" si="14"/>
        <v>0</v>
      </c>
      <c r="H199" s="82">
        <v>0</v>
      </c>
      <c r="I199" s="80">
        <v>0</v>
      </c>
      <c r="J199" s="46">
        <f t="shared" si="15"/>
        <v>0</v>
      </c>
      <c r="K199" s="73"/>
      <c r="L199" s="20">
        <v>35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20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+'6'!J200</f>
        <v>0</v>
      </c>
      <c r="F200" s="72">
        <v>0</v>
      </c>
      <c r="G200" s="46">
        <f t="shared" si="14"/>
        <v>0</v>
      </c>
      <c r="H200" s="82">
        <v>0</v>
      </c>
      <c r="I200" s="80">
        <v>0</v>
      </c>
      <c r="J200" s="46">
        <f t="shared" si="15"/>
        <v>0</v>
      </c>
      <c r="K200" s="73"/>
      <c r="L200" s="20">
        <v>25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20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+'6'!J201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+'6'!J202</f>
        <v>0</v>
      </c>
      <c r="F202" s="72">
        <v>0</v>
      </c>
      <c r="G202" s="46">
        <f t="shared" si="14"/>
        <v>0</v>
      </c>
      <c r="H202" s="82">
        <v>0</v>
      </c>
      <c r="I202" s="80">
        <v>0</v>
      </c>
      <c r="J202" s="46">
        <f t="shared" si="15"/>
        <v>0</v>
      </c>
      <c r="K202" s="73"/>
      <c r="L202" s="20">
        <v>60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20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+'6'!J203</f>
        <v>0</v>
      </c>
      <c r="F203" s="72">
        <v>0</v>
      </c>
      <c r="G203" s="46">
        <f t="shared" si="14"/>
        <v>0</v>
      </c>
      <c r="H203" s="82">
        <v>0</v>
      </c>
      <c r="I203" s="80">
        <v>0</v>
      </c>
      <c r="J203" s="46">
        <f t="shared" si="15"/>
        <v>0</v>
      </c>
      <c r="K203" s="73"/>
      <c r="L203" s="20">
        <v>250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20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+'6'!J204</f>
        <v>0</v>
      </c>
      <c r="F204" s="72">
        <v>0</v>
      </c>
      <c r="G204" s="46">
        <f t="shared" si="14"/>
        <v>0</v>
      </c>
      <c r="H204" s="82">
        <v>0</v>
      </c>
      <c r="I204" s="80">
        <v>0</v>
      </c>
      <c r="J204" s="46">
        <f t="shared" si="15"/>
        <v>0</v>
      </c>
      <c r="K204" s="73"/>
      <c r="L204" s="20">
        <v>100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20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+'6'!J205</f>
        <v>0</v>
      </c>
      <c r="F205" s="72">
        <v>0</v>
      </c>
      <c r="G205" s="46">
        <f t="shared" si="14"/>
        <v>0</v>
      </c>
      <c r="H205" s="82">
        <v>0</v>
      </c>
      <c r="I205" s="80">
        <v>0</v>
      </c>
      <c r="J205" s="46">
        <f t="shared" si="15"/>
        <v>0</v>
      </c>
      <c r="K205" s="73"/>
      <c r="L205" s="20">
        <v>350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20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+'6'!J206</f>
        <v>0</v>
      </c>
      <c r="F206" s="72">
        <v>0</v>
      </c>
      <c r="G206" s="46">
        <f t="shared" ref="G206:G225" si="21">E206+F206</f>
        <v>0</v>
      </c>
      <c r="H206" s="82">
        <v>0</v>
      </c>
      <c r="I206" s="80">
        <v>0</v>
      </c>
      <c r="J206" s="46">
        <f t="shared" ref="J206:J225" si="22">+G206-H206-K206-I206</f>
        <v>0</v>
      </c>
      <c r="K206" s="73"/>
      <c r="L206" s="20">
        <v>60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20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+'6'!J207</f>
        <v>0</v>
      </c>
      <c r="F207" s="72">
        <v>0</v>
      </c>
      <c r="G207" s="46">
        <f t="shared" si="21"/>
        <v>0</v>
      </c>
      <c r="H207" s="82">
        <v>0</v>
      </c>
      <c r="I207" s="80">
        <v>0</v>
      </c>
      <c r="J207" s="46">
        <f t="shared" si="22"/>
        <v>0</v>
      </c>
      <c r="K207" s="73"/>
      <c r="L207" s="20">
        <v>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20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+'6'!J208</f>
        <v>0</v>
      </c>
      <c r="F208" s="72">
        <v>0</v>
      </c>
      <c r="G208" s="46">
        <f t="shared" si="21"/>
        <v>0</v>
      </c>
      <c r="H208" s="82">
        <v>0</v>
      </c>
      <c r="I208" s="80">
        <v>0</v>
      </c>
      <c r="J208" s="46">
        <f t="shared" si="22"/>
        <v>0</v>
      </c>
      <c r="K208" s="73"/>
      <c r="L208" s="20">
        <v>100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20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+'6'!J209</f>
        <v>0</v>
      </c>
      <c r="F209" s="72">
        <v>0</v>
      </c>
      <c r="G209" s="46">
        <f t="shared" si="21"/>
        <v>0</v>
      </c>
      <c r="H209" s="82">
        <v>0</v>
      </c>
      <c r="I209" s="80">
        <v>0</v>
      </c>
      <c r="J209" s="46">
        <f t="shared" si="22"/>
        <v>0</v>
      </c>
      <c r="K209" s="73"/>
      <c r="L209" s="20">
        <v>120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20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+'6'!J210</f>
        <v>0</v>
      </c>
      <c r="F210" s="72">
        <v>0</v>
      </c>
      <c r="G210" s="46">
        <f t="shared" si="21"/>
        <v>0</v>
      </c>
      <c r="H210" s="82">
        <v>0</v>
      </c>
      <c r="I210" s="80">
        <v>0</v>
      </c>
      <c r="J210" s="46">
        <f t="shared" si="22"/>
        <v>0</v>
      </c>
      <c r="K210" s="73"/>
      <c r="L210" s="20">
        <v>60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20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+'6'!J211</f>
        <v>0</v>
      </c>
      <c r="F211" s="72">
        <v>0</v>
      </c>
      <c r="G211" s="46">
        <f t="shared" si="21"/>
        <v>0</v>
      </c>
      <c r="H211" s="82">
        <v>0</v>
      </c>
      <c r="I211" s="80">
        <v>0</v>
      </c>
      <c r="J211" s="46">
        <f t="shared" si="22"/>
        <v>0</v>
      </c>
      <c r="K211" s="73"/>
      <c r="L211" s="20">
        <v>150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20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+'6'!J212</f>
        <v>0</v>
      </c>
      <c r="F212" s="72">
        <v>0</v>
      </c>
      <c r="G212" s="46">
        <f t="shared" si="21"/>
        <v>0</v>
      </c>
      <c r="H212" s="82">
        <v>0</v>
      </c>
      <c r="I212" s="80">
        <v>0</v>
      </c>
      <c r="J212" s="46">
        <f t="shared" si="22"/>
        <v>0</v>
      </c>
      <c r="K212" s="73"/>
      <c r="L212" s="20">
        <v>150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20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+'6'!J213</f>
        <v>0</v>
      </c>
      <c r="F213" s="72">
        <v>0</v>
      </c>
      <c r="G213" s="46">
        <f t="shared" si="21"/>
        <v>0</v>
      </c>
      <c r="H213" s="82">
        <v>0</v>
      </c>
      <c r="I213" s="80">
        <v>0</v>
      </c>
      <c r="J213" s="46">
        <f t="shared" si="22"/>
        <v>0</v>
      </c>
      <c r="K213" s="73"/>
      <c r="L213" s="20">
        <v>200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20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+'6'!J214</f>
        <v>0</v>
      </c>
      <c r="F214" s="72">
        <v>0</v>
      </c>
      <c r="G214" s="46">
        <f t="shared" si="21"/>
        <v>0</v>
      </c>
      <c r="H214" s="82">
        <v>0</v>
      </c>
      <c r="I214" s="80">
        <v>0</v>
      </c>
      <c r="J214" s="46">
        <f t="shared" si="22"/>
        <v>0</v>
      </c>
      <c r="K214" s="73"/>
      <c r="L214" s="20"/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20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+'6'!J215</f>
        <v>3</v>
      </c>
      <c r="F215" s="72"/>
      <c r="G215" s="46">
        <f t="shared" si="21"/>
        <v>3</v>
      </c>
      <c r="H215" s="82">
        <v>0</v>
      </c>
      <c r="I215" s="80">
        <v>0</v>
      </c>
      <c r="J215" s="46">
        <f t="shared" si="22"/>
        <v>3</v>
      </c>
      <c r="K215" s="73"/>
      <c r="L215" s="20">
        <v>40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20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+'6'!J216</f>
        <v>0</v>
      </c>
      <c r="F216" s="72">
        <v>0</v>
      </c>
      <c r="G216" s="46">
        <f t="shared" si="21"/>
        <v>0</v>
      </c>
      <c r="H216" s="82">
        <v>0</v>
      </c>
      <c r="I216" s="80">
        <v>0</v>
      </c>
      <c r="J216" s="46">
        <f t="shared" si="22"/>
        <v>0</v>
      </c>
      <c r="K216" s="73"/>
      <c r="L216" s="20">
        <v>35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20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+'6'!J217</f>
        <v>0</v>
      </c>
      <c r="F217" s="72">
        <v>0</v>
      </c>
      <c r="G217" s="46">
        <f t="shared" si="21"/>
        <v>0</v>
      </c>
      <c r="H217" s="82">
        <v>0</v>
      </c>
      <c r="I217" s="80">
        <v>0</v>
      </c>
      <c r="J217" s="46">
        <f t="shared" si="22"/>
        <v>0</v>
      </c>
      <c r="K217" s="73"/>
      <c r="L217" s="20">
        <v>35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20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+'6'!J218</f>
        <v>0</v>
      </c>
      <c r="F218" s="72">
        <v>0</v>
      </c>
      <c r="G218" s="46">
        <f t="shared" si="21"/>
        <v>0</v>
      </c>
      <c r="H218" s="82">
        <v>0</v>
      </c>
      <c r="I218" s="80">
        <v>0</v>
      </c>
      <c r="J218" s="46">
        <f t="shared" si="22"/>
        <v>0</v>
      </c>
      <c r="K218" s="73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20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+'6'!J219</f>
        <v>0</v>
      </c>
      <c r="F219" s="72">
        <v>0</v>
      </c>
      <c r="G219" s="46">
        <f t="shared" si="21"/>
        <v>0</v>
      </c>
      <c r="H219" s="82">
        <v>0</v>
      </c>
      <c r="I219" s="80">
        <v>0</v>
      </c>
      <c r="J219" s="46">
        <f t="shared" si="22"/>
        <v>0</v>
      </c>
      <c r="K219" s="73"/>
      <c r="L219" s="20">
        <v>35</v>
      </c>
      <c r="M219" s="66">
        <f t="shared" ref="M219:M225" si="23">+L219*K219</f>
        <v>0</v>
      </c>
      <c r="N219" s="17" t="s">
        <v>16</v>
      </c>
      <c r="O219" s="18"/>
      <c r="P219" s="23">
        <f t="shared" ref="P219:P225" si="24">SUM(M219-O219)</f>
        <v>0</v>
      </c>
      <c r="Q219" s="94"/>
      <c r="R219" s="43">
        <f t="shared" ref="R219:R225" si="25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+'6'!J220</f>
        <v>0</v>
      </c>
      <c r="F220" s="72">
        <v>0</v>
      </c>
      <c r="G220" s="46">
        <f t="shared" si="21"/>
        <v>0</v>
      </c>
      <c r="H220" s="82">
        <v>0</v>
      </c>
      <c r="I220" s="80">
        <v>0</v>
      </c>
      <c r="J220" s="46">
        <f t="shared" si="22"/>
        <v>0</v>
      </c>
      <c r="K220" s="73"/>
      <c r="L220" s="20">
        <v>35</v>
      </c>
      <c r="M220" s="66">
        <f t="shared" si="23"/>
        <v>0</v>
      </c>
      <c r="N220" s="17" t="s">
        <v>16</v>
      </c>
      <c r="O220" s="18"/>
      <c r="P220" s="23">
        <f t="shared" si="24"/>
        <v>0</v>
      </c>
      <c r="Q220" s="94"/>
      <c r="R220" s="43">
        <f t="shared" si="25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+'6'!J221</f>
        <v>0</v>
      </c>
      <c r="F221" s="72">
        <v>0</v>
      </c>
      <c r="G221" s="46">
        <f t="shared" si="21"/>
        <v>0</v>
      </c>
      <c r="H221" s="82">
        <v>0</v>
      </c>
      <c r="I221" s="80">
        <v>0</v>
      </c>
      <c r="J221" s="46">
        <f t="shared" si="22"/>
        <v>0</v>
      </c>
      <c r="K221" s="73"/>
      <c r="L221" s="20"/>
      <c r="M221" s="66">
        <f t="shared" si="23"/>
        <v>0</v>
      </c>
      <c r="N221" s="17" t="s">
        <v>16</v>
      </c>
      <c r="O221" s="18"/>
      <c r="P221" s="23">
        <f t="shared" si="24"/>
        <v>0</v>
      </c>
      <c r="Q221" s="94"/>
      <c r="R221" s="43">
        <f t="shared" si="25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+'6'!J222</f>
        <v>0</v>
      </c>
      <c r="F222" s="72">
        <v>0</v>
      </c>
      <c r="G222" s="46">
        <f t="shared" si="21"/>
        <v>0</v>
      </c>
      <c r="H222" s="82">
        <v>0</v>
      </c>
      <c r="I222" s="80">
        <v>0</v>
      </c>
      <c r="J222" s="46">
        <f t="shared" si="22"/>
        <v>0</v>
      </c>
      <c r="K222" s="73"/>
      <c r="L222" s="20"/>
      <c r="M222" s="66">
        <f t="shared" si="23"/>
        <v>0</v>
      </c>
      <c r="N222" s="17" t="s">
        <v>16</v>
      </c>
      <c r="O222" s="18"/>
      <c r="P222" s="23">
        <f t="shared" si="24"/>
        <v>0</v>
      </c>
      <c r="Q222" s="94"/>
      <c r="R222" s="43">
        <f t="shared" si="25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+'6'!J223</f>
        <v>0</v>
      </c>
      <c r="F223" s="72">
        <v>0</v>
      </c>
      <c r="G223" s="46">
        <f t="shared" si="21"/>
        <v>0</v>
      </c>
      <c r="H223" s="82">
        <v>0</v>
      </c>
      <c r="I223" s="80">
        <v>0</v>
      </c>
      <c r="J223" s="46">
        <f t="shared" si="22"/>
        <v>0</v>
      </c>
      <c r="K223" s="73"/>
      <c r="L223" s="20"/>
      <c r="M223" s="66">
        <f t="shared" si="23"/>
        <v>0</v>
      </c>
      <c r="N223" s="17" t="s">
        <v>16</v>
      </c>
      <c r="O223" s="18"/>
      <c r="P223" s="23">
        <f t="shared" si="24"/>
        <v>0</v>
      </c>
      <c r="Q223" s="94"/>
      <c r="R223" s="43">
        <f t="shared" si="25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+'6'!J224</f>
        <v>0</v>
      </c>
      <c r="F224" s="72">
        <v>0</v>
      </c>
      <c r="G224" s="46">
        <f t="shared" si="21"/>
        <v>0</v>
      </c>
      <c r="H224" s="82">
        <v>0</v>
      </c>
      <c r="I224" s="80">
        <v>0</v>
      </c>
      <c r="J224" s="46">
        <f t="shared" si="22"/>
        <v>0</v>
      </c>
      <c r="K224" s="73"/>
      <c r="L224" s="20"/>
      <c r="M224" s="66">
        <f t="shared" si="23"/>
        <v>0</v>
      </c>
      <c r="N224" s="17" t="s">
        <v>16</v>
      </c>
      <c r="O224" s="18"/>
      <c r="P224" s="23">
        <f t="shared" si="24"/>
        <v>0</v>
      </c>
      <c r="Q224" s="94"/>
      <c r="R224" s="43">
        <f t="shared" si="25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+'6'!J225</f>
        <v>0</v>
      </c>
      <c r="F225" s="72">
        <v>0</v>
      </c>
      <c r="G225" s="46">
        <f t="shared" si="21"/>
        <v>0</v>
      </c>
      <c r="H225" s="82">
        <v>0</v>
      </c>
      <c r="I225" s="80">
        <v>0</v>
      </c>
      <c r="J225" s="46">
        <f t="shared" si="22"/>
        <v>0</v>
      </c>
      <c r="K225" s="73"/>
      <c r="L225" s="20"/>
      <c r="M225" s="66">
        <f t="shared" si="23"/>
        <v>0</v>
      </c>
      <c r="N225" s="17" t="s">
        <v>16</v>
      </c>
      <c r="O225" s="18"/>
      <c r="P225" s="23">
        <f t="shared" si="24"/>
        <v>0</v>
      </c>
      <c r="Q225" s="94"/>
      <c r="R225" s="43">
        <f t="shared" si="25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435.27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1335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1335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1560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225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225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12"/>
  <sheetViews>
    <sheetView zoomScale="80" zoomScaleNormal="80" workbookViewId="0">
      <pane xSplit="10" ySplit="4" topLeftCell="K224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+'7'!J5</f>
        <v>15</v>
      </c>
      <c r="F5" s="72">
        <v>0</v>
      </c>
      <c r="G5" s="46">
        <f t="shared" ref="G5" si="0">E5+F5</f>
        <v>15</v>
      </c>
      <c r="H5" s="82">
        <v>0</v>
      </c>
      <c r="I5" s="80">
        <v>0</v>
      </c>
      <c r="J5" s="46">
        <f t="shared" ref="J5" si="1">+G5-H5-K5-I5</f>
        <v>15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+'7'!J6</f>
        <v>36</v>
      </c>
      <c r="F6" s="72">
        <v>0</v>
      </c>
      <c r="G6" s="46">
        <f t="shared" ref="G6:G69" si="2">E6+F6</f>
        <v>36</v>
      </c>
      <c r="H6" s="82">
        <v>0</v>
      </c>
      <c r="I6" s="80">
        <v>0</v>
      </c>
      <c r="J6" s="46">
        <f t="shared" ref="J6:J69" si="3">+G6-H6-K6-I6</f>
        <v>36</v>
      </c>
      <c r="K6" s="73"/>
      <c r="L6" s="15">
        <v>100</v>
      </c>
      <c r="M6" s="66">
        <f t="shared" ref="M6:M78" si="4">+L6*K6</f>
        <v>0</v>
      </c>
      <c r="N6" s="17" t="s">
        <v>16</v>
      </c>
      <c r="O6" s="18"/>
      <c r="P6" s="23">
        <f t="shared" ref="P6:P69" si="5">SUM(M6-O6)</f>
        <v>0</v>
      </c>
      <c r="Q6" s="94">
        <v>39.29</v>
      </c>
      <c r="R6" s="43">
        <f t="shared" ref="R6:R78" si="6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+'7'!J7</f>
        <v>0</v>
      </c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+'7'!J8</f>
        <v>0</v>
      </c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+'7'!J9</f>
        <v>0</v>
      </c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+'7'!J10</f>
        <v>0</v>
      </c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+'7'!J11</f>
        <v>5</v>
      </c>
      <c r="F11" s="72">
        <v>0</v>
      </c>
      <c r="G11" s="46">
        <f t="shared" si="2"/>
        <v>5</v>
      </c>
      <c r="H11" s="82">
        <v>0</v>
      </c>
      <c r="I11" s="80">
        <v>0</v>
      </c>
      <c r="J11" s="46">
        <f t="shared" si="3"/>
        <v>5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+'7'!J12</f>
        <v>0</v>
      </c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+'7'!J13</f>
        <v>0</v>
      </c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+'7'!J14</f>
        <v>0</v>
      </c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+'7'!J15</f>
        <v>0</v>
      </c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+'7'!J16</f>
        <v>0</v>
      </c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+'7'!J17</f>
        <v>0</v>
      </c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+'7'!J18</f>
        <v>0</v>
      </c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+'7'!J19</f>
        <v>0</v>
      </c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+'7'!J20</f>
        <v>10</v>
      </c>
      <c r="F20" s="72">
        <v>0</v>
      </c>
      <c r="G20" s="46">
        <f t="shared" si="2"/>
        <v>10</v>
      </c>
      <c r="H20" s="82">
        <v>0</v>
      </c>
      <c r="I20" s="80">
        <v>0</v>
      </c>
      <c r="J20" s="46">
        <f t="shared" si="3"/>
        <v>10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+'7'!J21</f>
        <v>1</v>
      </c>
      <c r="F21" s="72">
        <v>0</v>
      </c>
      <c r="G21" s="46">
        <f t="shared" si="2"/>
        <v>1</v>
      </c>
      <c r="H21" s="82">
        <v>0</v>
      </c>
      <c r="I21" s="80">
        <v>0</v>
      </c>
      <c r="J21" s="46">
        <f t="shared" si="3"/>
        <v>1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+'7'!J22</f>
        <v>29</v>
      </c>
      <c r="F22" s="72">
        <v>0</v>
      </c>
      <c r="G22" s="46">
        <f t="shared" si="2"/>
        <v>29</v>
      </c>
      <c r="H22" s="82">
        <v>0</v>
      </c>
      <c r="I22" s="80">
        <v>0</v>
      </c>
      <c r="J22" s="46">
        <f t="shared" si="3"/>
        <v>27</v>
      </c>
      <c r="K22" s="73">
        <v>2</v>
      </c>
      <c r="L22" s="20">
        <v>100</v>
      </c>
      <c r="M22" s="66">
        <f t="shared" si="4"/>
        <v>200</v>
      </c>
      <c r="N22" s="17" t="s">
        <v>16</v>
      </c>
      <c r="O22" s="18"/>
      <c r="P22" s="23">
        <f t="shared" si="5"/>
        <v>200</v>
      </c>
      <c r="Q22" s="94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+'7'!J23</f>
        <v>0</v>
      </c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+'7'!J24</f>
        <v>0</v>
      </c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+'7'!J25</f>
        <v>0</v>
      </c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+'7'!J26</f>
        <v>0</v>
      </c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+'7'!J27</f>
        <v>0</v>
      </c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+'7'!J28</f>
        <v>0</v>
      </c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+'7'!J29</f>
        <v>0</v>
      </c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+'7'!J30</f>
        <v>0</v>
      </c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+'7'!J31</f>
        <v>0</v>
      </c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+'7'!J32</f>
        <v>6</v>
      </c>
      <c r="F32" s="72">
        <v>0</v>
      </c>
      <c r="G32" s="46">
        <f t="shared" si="2"/>
        <v>6</v>
      </c>
      <c r="H32" s="82">
        <v>0</v>
      </c>
      <c r="I32" s="80">
        <v>0</v>
      </c>
      <c r="J32" s="46">
        <f t="shared" si="3"/>
        <v>6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+'7'!J33</f>
        <v>0</v>
      </c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+'7'!J34</f>
        <v>3</v>
      </c>
      <c r="F34" s="72">
        <v>0</v>
      </c>
      <c r="G34" s="46">
        <f t="shared" si="2"/>
        <v>3</v>
      </c>
      <c r="H34" s="82">
        <v>0</v>
      </c>
      <c r="I34" s="80">
        <v>0</v>
      </c>
      <c r="J34" s="46">
        <f t="shared" si="3"/>
        <v>3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+'7'!J35</f>
        <v>0</v>
      </c>
      <c r="F35" s="72">
        <v>0</v>
      </c>
      <c r="G35" s="46">
        <f t="shared" si="2"/>
        <v>0</v>
      </c>
      <c r="H35" s="82">
        <v>0</v>
      </c>
      <c r="I35" s="80">
        <v>0</v>
      </c>
      <c r="J35" s="46">
        <f t="shared" si="3"/>
        <v>0</v>
      </c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+'7'!J36</f>
        <v>0</v>
      </c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+'7'!J37</f>
        <v>0</v>
      </c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+'7'!J38</f>
        <v>8</v>
      </c>
      <c r="F38" s="72">
        <v>0</v>
      </c>
      <c r="G38" s="46">
        <f t="shared" si="2"/>
        <v>8</v>
      </c>
      <c r="H38" s="82">
        <v>0</v>
      </c>
      <c r="I38" s="80">
        <v>0</v>
      </c>
      <c r="J38" s="46">
        <f t="shared" si="3"/>
        <v>8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+'7'!J39</f>
        <v>5</v>
      </c>
      <c r="F39" s="72">
        <v>0</v>
      </c>
      <c r="G39" s="46">
        <f t="shared" si="2"/>
        <v>5</v>
      </c>
      <c r="H39" s="82">
        <v>0</v>
      </c>
      <c r="I39" s="80">
        <v>0</v>
      </c>
      <c r="J39" s="46">
        <f t="shared" si="3"/>
        <v>5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+'7'!J40</f>
        <v>0</v>
      </c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+'7'!J41</f>
        <v>0</v>
      </c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+'7'!J42</f>
        <v>0</v>
      </c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5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+'7'!J43</f>
        <v>0</v>
      </c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+'7'!J44</f>
        <v>0</v>
      </c>
      <c r="F44" s="72">
        <v>0</v>
      </c>
      <c r="G44" s="46">
        <f t="shared" si="2"/>
        <v>0</v>
      </c>
      <c r="H44" s="82">
        <v>0</v>
      </c>
      <c r="I44" s="80">
        <v>0</v>
      </c>
      <c r="J44" s="46">
        <f t="shared" si="3"/>
        <v>0</v>
      </c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+'7'!J45</f>
        <v>15</v>
      </c>
      <c r="F45" s="72">
        <v>0</v>
      </c>
      <c r="G45" s="46">
        <f t="shared" si="2"/>
        <v>15</v>
      </c>
      <c r="H45" s="82">
        <v>0</v>
      </c>
      <c r="I45" s="80">
        <v>0</v>
      </c>
      <c r="J45" s="46">
        <f t="shared" si="3"/>
        <v>15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+'7'!J46</f>
        <v>0</v>
      </c>
      <c r="F46" s="72">
        <v>0</v>
      </c>
      <c r="G46" s="46">
        <f t="shared" si="2"/>
        <v>0</v>
      </c>
      <c r="H46" s="82">
        <v>0</v>
      </c>
      <c r="I46" s="80">
        <v>0</v>
      </c>
      <c r="J46" s="46">
        <f t="shared" si="3"/>
        <v>0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+'7'!J47</f>
        <v>9</v>
      </c>
      <c r="F47" s="72">
        <v>0</v>
      </c>
      <c r="G47" s="46">
        <f t="shared" si="2"/>
        <v>9</v>
      </c>
      <c r="H47" s="82">
        <v>0</v>
      </c>
      <c r="I47" s="80">
        <v>0</v>
      </c>
      <c r="J47" s="46">
        <f t="shared" si="3"/>
        <v>9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5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+'7'!J48</f>
        <v>6</v>
      </c>
      <c r="F48" s="72">
        <v>0</v>
      </c>
      <c r="G48" s="46">
        <f t="shared" si="2"/>
        <v>6</v>
      </c>
      <c r="H48" s="82">
        <v>0</v>
      </c>
      <c r="I48" s="80">
        <v>0</v>
      </c>
      <c r="J48" s="46">
        <f t="shared" si="3"/>
        <v>6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5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+'7'!J49</f>
        <v>6</v>
      </c>
      <c r="F49" s="72">
        <v>0</v>
      </c>
      <c r="G49" s="46">
        <f t="shared" si="2"/>
        <v>6</v>
      </c>
      <c r="H49" s="82">
        <v>0</v>
      </c>
      <c r="I49" s="80">
        <v>0</v>
      </c>
      <c r="J49" s="46">
        <f t="shared" si="3"/>
        <v>5</v>
      </c>
      <c r="K49" s="73">
        <v>1</v>
      </c>
      <c r="L49" s="15">
        <v>50</v>
      </c>
      <c r="M49" s="66">
        <f t="shared" si="4"/>
        <v>50</v>
      </c>
      <c r="N49" s="17" t="s">
        <v>16</v>
      </c>
      <c r="O49" s="18"/>
      <c r="P49" s="23">
        <f t="shared" si="5"/>
        <v>50</v>
      </c>
      <c r="Q49" s="94">
        <v>21.81</v>
      </c>
      <c r="R49" s="43">
        <f t="shared" si="6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+'7'!J50</f>
        <v>1</v>
      </c>
      <c r="F50" s="72">
        <v>0</v>
      </c>
      <c r="G50" s="46">
        <f t="shared" si="2"/>
        <v>1</v>
      </c>
      <c r="H50" s="82">
        <v>0</v>
      </c>
      <c r="I50" s="80">
        <v>0</v>
      </c>
      <c r="J50" s="46">
        <f t="shared" si="3"/>
        <v>1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5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+'7'!J51</f>
        <v>0</v>
      </c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5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+'7'!J52</f>
        <v>6</v>
      </c>
      <c r="F52" s="72">
        <v>0</v>
      </c>
      <c r="G52" s="46">
        <f t="shared" si="2"/>
        <v>6</v>
      </c>
      <c r="H52" s="82">
        <v>0</v>
      </c>
      <c r="I52" s="80">
        <v>0</v>
      </c>
      <c r="J52" s="46">
        <f t="shared" si="3"/>
        <v>6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5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+'7'!J53</f>
        <v>1</v>
      </c>
      <c r="F53" s="72">
        <v>0</v>
      </c>
      <c r="G53" s="46">
        <f t="shared" si="2"/>
        <v>1</v>
      </c>
      <c r="H53" s="82">
        <v>0</v>
      </c>
      <c r="I53" s="80">
        <v>0</v>
      </c>
      <c r="J53" s="46">
        <f t="shared" si="3"/>
        <v>1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+'7'!J54</f>
        <v>2</v>
      </c>
      <c r="F54" s="72">
        <v>0</v>
      </c>
      <c r="G54" s="46">
        <f t="shared" si="2"/>
        <v>2</v>
      </c>
      <c r="H54" s="82">
        <v>0</v>
      </c>
      <c r="I54" s="80">
        <v>0</v>
      </c>
      <c r="J54" s="46">
        <f t="shared" si="3"/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5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+'7'!J55</f>
        <v>2</v>
      </c>
      <c r="F55" s="72">
        <v>0</v>
      </c>
      <c r="G55" s="46">
        <f t="shared" si="2"/>
        <v>2</v>
      </c>
      <c r="H55" s="82">
        <v>0</v>
      </c>
      <c r="I55" s="80">
        <v>0</v>
      </c>
      <c r="J55" s="46">
        <f t="shared" si="3"/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5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+'7'!J56</f>
        <v>4</v>
      </c>
      <c r="F56" s="72">
        <v>0</v>
      </c>
      <c r="G56" s="46">
        <f t="shared" si="2"/>
        <v>4</v>
      </c>
      <c r="H56" s="82">
        <v>0</v>
      </c>
      <c r="I56" s="80">
        <v>0</v>
      </c>
      <c r="J56" s="46">
        <f t="shared" si="3"/>
        <v>4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+'7'!J57</f>
        <v>4</v>
      </c>
      <c r="F57" s="72">
        <v>0</v>
      </c>
      <c r="G57" s="46">
        <f t="shared" si="2"/>
        <v>4</v>
      </c>
      <c r="H57" s="82">
        <v>0</v>
      </c>
      <c r="I57" s="80">
        <v>0</v>
      </c>
      <c r="J57" s="46">
        <f t="shared" si="3"/>
        <v>4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+'7'!J58</f>
        <v>0</v>
      </c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+'7'!J59</f>
        <v>0</v>
      </c>
      <c r="F59" s="72">
        <v>0</v>
      </c>
      <c r="G59" s="46">
        <f t="shared" si="2"/>
        <v>0</v>
      </c>
      <c r="H59" s="82">
        <v>0</v>
      </c>
      <c r="I59" s="80">
        <v>0</v>
      </c>
      <c r="J59" s="46">
        <f t="shared" si="3"/>
        <v>0</v>
      </c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+'7'!J60</f>
        <v>0</v>
      </c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+'7'!J61</f>
        <v>4</v>
      </c>
      <c r="F61" s="72">
        <v>0</v>
      </c>
      <c r="G61" s="46">
        <f t="shared" si="2"/>
        <v>4</v>
      </c>
      <c r="H61" s="82">
        <v>0</v>
      </c>
      <c r="I61" s="80">
        <v>0</v>
      </c>
      <c r="J61" s="46">
        <f t="shared" si="3"/>
        <v>4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+'7'!J62</f>
        <v>0</v>
      </c>
      <c r="F62" s="72"/>
      <c r="G62" s="46">
        <f t="shared" si="2"/>
        <v>0</v>
      </c>
      <c r="H62" s="82">
        <v>0</v>
      </c>
      <c r="I62" s="80">
        <v>0</v>
      </c>
      <c r="J62" s="46">
        <f t="shared" si="3"/>
        <v>0</v>
      </c>
      <c r="K62" s="73"/>
      <c r="L62" s="15">
        <v>120</v>
      </c>
      <c r="M62" s="66">
        <f t="shared" si="4"/>
        <v>0</v>
      </c>
      <c r="N62" s="17" t="s">
        <v>16</v>
      </c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+'7'!J63</f>
        <v>4</v>
      </c>
      <c r="F63" s="72">
        <v>0</v>
      </c>
      <c r="G63" s="46">
        <f t="shared" si="2"/>
        <v>4</v>
      </c>
      <c r="H63" s="82">
        <v>0</v>
      </c>
      <c r="I63" s="80">
        <v>0</v>
      </c>
      <c r="J63" s="46">
        <f t="shared" si="3"/>
        <v>4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+'7'!J64</f>
        <v>3</v>
      </c>
      <c r="F64" s="72">
        <v>0</v>
      </c>
      <c r="G64" s="46">
        <f t="shared" si="2"/>
        <v>3</v>
      </c>
      <c r="H64" s="82">
        <v>0</v>
      </c>
      <c r="I64" s="80">
        <v>0</v>
      </c>
      <c r="J64" s="46">
        <f t="shared" si="3"/>
        <v>3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+'7'!J65</f>
        <v>2</v>
      </c>
      <c r="F65" s="72">
        <v>0</v>
      </c>
      <c r="G65" s="46">
        <f t="shared" si="2"/>
        <v>2</v>
      </c>
      <c r="H65" s="82">
        <v>0</v>
      </c>
      <c r="I65" s="80">
        <v>0</v>
      </c>
      <c r="J65" s="46">
        <f t="shared" si="3"/>
        <v>2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+'7'!J66</f>
        <v>0</v>
      </c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+'7'!J67</f>
        <v>0</v>
      </c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+'7'!J68</f>
        <v>0</v>
      </c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+'7'!J69</f>
        <v>0</v>
      </c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+'7'!J70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ref="P70:P133" si="9">SUM(M70-O70)</f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+'7'!J71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9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+'7'!J72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9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+'7'!J73</f>
        <v>5</v>
      </c>
      <c r="F73" s="72">
        <v>0</v>
      </c>
      <c r="G73" s="46">
        <f t="shared" si="7"/>
        <v>5</v>
      </c>
      <c r="H73" s="82">
        <v>0</v>
      </c>
      <c r="I73" s="80">
        <v>0</v>
      </c>
      <c r="J73" s="46">
        <f t="shared" si="8"/>
        <v>5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9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+'7'!J74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9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+'7'!J75</f>
        <v>13</v>
      </c>
      <c r="F75" s="72">
        <v>0</v>
      </c>
      <c r="G75" s="46">
        <f t="shared" si="7"/>
        <v>13</v>
      </c>
      <c r="H75" s="82">
        <v>0</v>
      </c>
      <c r="I75" s="80">
        <v>0</v>
      </c>
      <c r="J75" s="46">
        <f t="shared" si="8"/>
        <v>13</v>
      </c>
      <c r="K75" s="73"/>
      <c r="L75" s="21">
        <v>50</v>
      </c>
      <c r="M75" s="66">
        <f t="shared" si="4"/>
        <v>0</v>
      </c>
      <c r="N75" s="17" t="s">
        <v>16</v>
      </c>
      <c r="O75" s="18"/>
      <c r="P75" s="23">
        <f t="shared" si="9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+'7'!J76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9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+'7'!J77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9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+'7'!J78</f>
        <v>3</v>
      </c>
      <c r="F78" s="72">
        <v>0</v>
      </c>
      <c r="G78" s="46">
        <f t="shared" si="7"/>
        <v>3</v>
      </c>
      <c r="H78" s="82">
        <v>0</v>
      </c>
      <c r="I78" s="80">
        <v>0</v>
      </c>
      <c r="J78" s="46">
        <f t="shared" si="8"/>
        <v>3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9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+'7'!J79</f>
        <v>5</v>
      </c>
      <c r="F79" s="72">
        <v>0</v>
      </c>
      <c r="G79" s="46">
        <f t="shared" si="7"/>
        <v>5</v>
      </c>
      <c r="H79" s="82">
        <v>0</v>
      </c>
      <c r="I79" s="80">
        <v>0</v>
      </c>
      <c r="J79" s="46">
        <f t="shared" si="8"/>
        <v>5</v>
      </c>
      <c r="K79" s="73"/>
      <c r="L79" s="20">
        <v>55</v>
      </c>
      <c r="M79" s="66">
        <f t="shared" ref="M79:M153" si="10">+L79*K79</f>
        <v>0</v>
      </c>
      <c r="N79" s="17" t="s">
        <v>16</v>
      </c>
      <c r="O79" s="18"/>
      <c r="P79" s="23">
        <f t="shared" si="9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+'7'!J80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9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+'7'!J81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9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+'7'!J82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9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+'7'!J83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9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+'7'!J84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9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+'7'!J85</f>
        <v>4</v>
      </c>
      <c r="F85" s="72">
        <v>0</v>
      </c>
      <c r="G85" s="46">
        <f t="shared" si="7"/>
        <v>4</v>
      </c>
      <c r="H85" s="82">
        <v>0</v>
      </c>
      <c r="I85" s="80">
        <v>0</v>
      </c>
      <c r="J85" s="46">
        <f t="shared" si="8"/>
        <v>4</v>
      </c>
      <c r="K85" s="73"/>
      <c r="L85" s="20">
        <v>45</v>
      </c>
      <c r="M85" s="66">
        <f t="shared" si="10"/>
        <v>0</v>
      </c>
      <c r="N85" s="17" t="s">
        <v>16</v>
      </c>
      <c r="O85" s="18"/>
      <c r="P85" s="23">
        <f t="shared" si="9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+'7'!J86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10"/>
        <v>0</v>
      </c>
      <c r="N86" s="17" t="s">
        <v>16</v>
      </c>
      <c r="O86" s="18"/>
      <c r="P86" s="23">
        <f t="shared" si="9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+'7'!J87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9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+'7'!J88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10"/>
        <v>0</v>
      </c>
      <c r="N88" s="17" t="s">
        <v>16</v>
      </c>
      <c r="O88" s="18"/>
      <c r="P88" s="23">
        <f t="shared" si="9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+'7'!J89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10"/>
        <v>0</v>
      </c>
      <c r="N89" s="17" t="s">
        <v>16</v>
      </c>
      <c r="O89" s="18"/>
      <c r="P89" s="23">
        <f t="shared" si="9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+'7'!J90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10"/>
        <v>0</v>
      </c>
      <c r="N90" s="17" t="s">
        <v>16</v>
      </c>
      <c r="O90" s="18"/>
      <c r="P90" s="23">
        <f t="shared" si="9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+'7'!J91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10"/>
        <v>0</v>
      </c>
      <c r="N91" s="17" t="s">
        <v>16</v>
      </c>
      <c r="O91" s="18"/>
      <c r="P91" s="23">
        <f t="shared" si="9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+'7'!J92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10"/>
        <v>0</v>
      </c>
      <c r="N92" s="17" t="s">
        <v>16</v>
      </c>
      <c r="O92" s="18"/>
      <c r="P92" s="23">
        <f t="shared" si="9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+'7'!J93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10"/>
        <v>0</v>
      </c>
      <c r="N93" s="17" t="s">
        <v>16</v>
      </c>
      <c r="O93" s="18"/>
      <c r="P93" s="23">
        <f t="shared" si="9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+'7'!J94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9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+'7'!J95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9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+'7'!J96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10"/>
        <v>0</v>
      </c>
      <c r="N96" s="17" t="s">
        <v>16</v>
      </c>
      <c r="O96" s="18"/>
      <c r="P96" s="23">
        <f t="shared" si="9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+'7'!J97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10"/>
        <v>0</v>
      </c>
      <c r="N97" s="17" t="s">
        <v>16</v>
      </c>
      <c r="O97" s="18"/>
      <c r="P97" s="23">
        <f t="shared" si="9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+'7'!J98</f>
        <v>39</v>
      </c>
      <c r="F98" s="72">
        <v>0</v>
      </c>
      <c r="G98" s="46">
        <f t="shared" si="7"/>
        <v>39</v>
      </c>
      <c r="H98" s="82">
        <v>0</v>
      </c>
      <c r="I98" s="80">
        <v>0</v>
      </c>
      <c r="J98" s="46">
        <f t="shared" si="8"/>
        <v>38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 t="shared" si="9"/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+'7'!J99</f>
        <v>8</v>
      </c>
      <c r="F99" s="72">
        <v>0</v>
      </c>
      <c r="G99" s="46">
        <f t="shared" si="7"/>
        <v>8</v>
      </c>
      <c r="H99" s="82">
        <v>0</v>
      </c>
      <c r="I99" s="80">
        <v>0</v>
      </c>
      <c r="J99" s="46">
        <f t="shared" si="8"/>
        <v>8</v>
      </c>
      <c r="K99" s="73"/>
      <c r="L99" s="20">
        <v>55</v>
      </c>
      <c r="M99" s="66">
        <f t="shared" si="10"/>
        <v>0</v>
      </c>
      <c r="N99" s="17" t="s">
        <v>16</v>
      </c>
      <c r="O99" s="18"/>
      <c r="P99" s="23">
        <f t="shared" si="9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+'7'!J100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10"/>
        <v>0</v>
      </c>
      <c r="N100" s="17" t="s">
        <v>16</v>
      </c>
      <c r="O100" s="18"/>
      <c r="P100" s="23">
        <f t="shared" si="9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+'7'!J101</f>
        <v>5</v>
      </c>
      <c r="F101" s="72">
        <v>0</v>
      </c>
      <c r="G101" s="46">
        <f t="shared" si="7"/>
        <v>5</v>
      </c>
      <c r="H101" s="82">
        <v>0</v>
      </c>
      <c r="I101" s="80">
        <v>0</v>
      </c>
      <c r="J101" s="46">
        <f t="shared" si="8"/>
        <v>5</v>
      </c>
      <c r="K101" s="73"/>
      <c r="L101" s="22">
        <v>60</v>
      </c>
      <c r="M101" s="66">
        <f t="shared" si="10"/>
        <v>0</v>
      </c>
      <c r="N101" s="17" t="s">
        <v>16</v>
      </c>
      <c r="O101" s="18"/>
      <c r="P101" s="23">
        <f t="shared" si="9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+'7'!J102</f>
        <v>4</v>
      </c>
      <c r="F102" s="72">
        <v>0</v>
      </c>
      <c r="G102" s="46">
        <f t="shared" si="7"/>
        <v>4</v>
      </c>
      <c r="H102" s="82">
        <v>0</v>
      </c>
      <c r="I102" s="80">
        <v>0</v>
      </c>
      <c r="J102" s="46">
        <f t="shared" si="8"/>
        <v>4</v>
      </c>
      <c r="K102" s="73"/>
      <c r="L102" s="22">
        <v>100</v>
      </c>
      <c r="M102" s="66">
        <f t="shared" si="10"/>
        <v>0</v>
      </c>
      <c r="N102" s="17" t="s">
        <v>16</v>
      </c>
      <c r="O102" s="18"/>
      <c r="P102" s="23">
        <f t="shared" si="9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+'7'!J103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10"/>
        <v>0</v>
      </c>
      <c r="N103" s="17" t="s">
        <v>16</v>
      </c>
      <c r="O103" s="18"/>
      <c r="P103" s="23">
        <f t="shared" si="9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+'7'!J104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10"/>
        <v>0</v>
      </c>
      <c r="N104" s="17" t="s">
        <v>16</v>
      </c>
      <c r="O104" s="18"/>
      <c r="P104" s="23">
        <f t="shared" si="9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+'7'!J105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10"/>
        <v>0</v>
      </c>
      <c r="N105" s="17" t="s">
        <v>16</v>
      </c>
      <c r="O105" s="18"/>
      <c r="P105" s="23">
        <f t="shared" si="9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+'7'!J106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10"/>
        <v>0</v>
      </c>
      <c r="N106" s="17" t="s">
        <v>16</v>
      </c>
      <c r="O106" s="18"/>
      <c r="P106" s="23">
        <f t="shared" si="9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+'7'!J107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9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+'7'!J108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10"/>
        <v>0</v>
      </c>
      <c r="N108" s="17" t="s">
        <v>16</v>
      </c>
      <c r="O108" s="18"/>
      <c r="P108" s="23">
        <f t="shared" si="9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+'7'!J109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10"/>
        <v>0</v>
      </c>
      <c r="N109" s="17" t="s">
        <v>16</v>
      </c>
      <c r="O109" s="18"/>
      <c r="P109" s="23">
        <f t="shared" si="9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+'7'!J110</f>
        <v>20</v>
      </c>
      <c r="F110" s="72">
        <v>0</v>
      </c>
      <c r="G110" s="46">
        <f t="shared" si="7"/>
        <v>20</v>
      </c>
      <c r="H110" s="82">
        <v>0</v>
      </c>
      <c r="I110" s="80">
        <v>0</v>
      </c>
      <c r="J110" s="46">
        <f t="shared" si="8"/>
        <v>19</v>
      </c>
      <c r="K110" s="73">
        <v>1</v>
      </c>
      <c r="L110" s="22">
        <v>50</v>
      </c>
      <c r="M110" s="66">
        <f t="shared" si="10"/>
        <v>50</v>
      </c>
      <c r="N110" s="17" t="s">
        <v>16</v>
      </c>
      <c r="O110" s="18"/>
      <c r="P110" s="23">
        <f t="shared" si="9"/>
        <v>50</v>
      </c>
      <c r="Q110" s="94">
        <v>33</v>
      </c>
      <c r="R110" s="43">
        <f t="shared" si="11"/>
        <v>33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+'7'!J111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10"/>
        <v>0</v>
      </c>
      <c r="N111" s="17" t="s">
        <v>16</v>
      </c>
      <c r="O111" s="18"/>
      <c r="P111" s="23">
        <f t="shared" si="9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+'7'!J112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10"/>
        <v>0</v>
      </c>
      <c r="N112" s="17" t="s">
        <v>16</v>
      </c>
      <c r="O112" s="18"/>
      <c r="P112" s="23">
        <f t="shared" si="9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+'7'!J113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10"/>
        <v>0</v>
      </c>
      <c r="N113" s="17" t="s">
        <v>16</v>
      </c>
      <c r="O113" s="18"/>
      <c r="P113" s="23">
        <f t="shared" si="9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+'7'!J114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10"/>
        <v>0</v>
      </c>
      <c r="N114" s="17" t="s">
        <v>16</v>
      </c>
      <c r="O114" s="18"/>
      <c r="P114" s="23">
        <f t="shared" si="9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+'7'!J115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10"/>
        <v>0</v>
      </c>
      <c r="N115" s="17" t="s">
        <v>16</v>
      </c>
      <c r="O115" s="18"/>
      <c r="P115" s="23">
        <f t="shared" si="9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+'7'!J116</f>
        <v>0</v>
      </c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10"/>
        <v>0</v>
      </c>
      <c r="N116" s="17" t="s">
        <v>16</v>
      </c>
      <c r="O116" s="18"/>
      <c r="P116" s="23">
        <f t="shared" si="9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+'7'!J117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10"/>
        <v>0</v>
      </c>
      <c r="N117" s="17" t="s">
        <v>16</v>
      </c>
      <c r="O117" s="18"/>
      <c r="P117" s="23">
        <f t="shared" si="9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+'7'!J118</f>
        <v>15</v>
      </c>
      <c r="F118" s="72">
        <v>0</v>
      </c>
      <c r="G118" s="46">
        <f t="shared" si="7"/>
        <v>15</v>
      </c>
      <c r="H118" s="82">
        <v>0</v>
      </c>
      <c r="I118" s="80">
        <v>0</v>
      </c>
      <c r="J118" s="46">
        <f t="shared" si="8"/>
        <v>15</v>
      </c>
      <c r="K118" s="73"/>
      <c r="L118" s="20">
        <v>50</v>
      </c>
      <c r="M118" s="66">
        <f t="shared" si="10"/>
        <v>0</v>
      </c>
      <c r="N118" s="17" t="s">
        <v>16</v>
      </c>
      <c r="O118" s="18"/>
      <c r="P118" s="23">
        <f t="shared" si="9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+'7'!J119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10"/>
        <v>0</v>
      </c>
      <c r="N119" s="17" t="s">
        <v>16</v>
      </c>
      <c r="O119" s="18"/>
      <c r="P119" s="23">
        <f t="shared" si="9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+'7'!J120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10"/>
        <v>0</v>
      </c>
      <c r="N120" s="17" t="s">
        <v>16</v>
      </c>
      <c r="O120" s="18"/>
      <c r="P120" s="23">
        <f t="shared" si="9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+'7'!J121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10"/>
        <v>0</v>
      </c>
      <c r="N121" s="17" t="s">
        <v>16</v>
      </c>
      <c r="O121" s="18"/>
      <c r="P121" s="23">
        <f t="shared" si="9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+'7'!J122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10"/>
        <v>0</v>
      </c>
      <c r="N122" s="17" t="s">
        <v>16</v>
      </c>
      <c r="O122" s="18"/>
      <c r="P122" s="23">
        <f t="shared" si="9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+'7'!J123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10"/>
        <v>0</v>
      </c>
      <c r="N123" s="17" t="s">
        <v>16</v>
      </c>
      <c r="O123" s="18"/>
      <c r="P123" s="23">
        <f t="shared" si="9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+'7'!J124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10"/>
        <v>0</v>
      </c>
      <c r="N124" s="17" t="s">
        <v>16</v>
      </c>
      <c r="O124" s="18"/>
      <c r="P124" s="23">
        <f t="shared" si="9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+'7'!J125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10"/>
        <v>0</v>
      </c>
      <c r="N125" s="17" t="s">
        <v>16</v>
      </c>
      <c r="O125" s="18"/>
      <c r="P125" s="23">
        <f t="shared" si="9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+'7'!J126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10"/>
        <v>0</v>
      </c>
      <c r="N126" s="17" t="s">
        <v>16</v>
      </c>
      <c r="O126" s="18"/>
      <c r="P126" s="23">
        <f t="shared" si="9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+'7'!J127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10"/>
        <v>0</v>
      </c>
      <c r="N127" s="17" t="s">
        <v>16</v>
      </c>
      <c r="O127" s="18"/>
      <c r="P127" s="23">
        <f t="shared" si="9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+'7'!J128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10"/>
        <v>0</v>
      </c>
      <c r="N128" s="17" t="s">
        <v>16</v>
      </c>
      <c r="O128" s="18"/>
      <c r="P128" s="23">
        <f t="shared" si="9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+'7'!J129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10"/>
        <v>0</v>
      </c>
      <c r="N129" s="17" t="s">
        <v>16</v>
      </c>
      <c r="O129" s="18"/>
      <c r="P129" s="23">
        <f t="shared" si="9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+'7'!J130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10"/>
        <v>0</v>
      </c>
      <c r="N130" s="17" t="s">
        <v>16</v>
      </c>
      <c r="O130" s="18"/>
      <c r="P130" s="23">
        <f t="shared" si="9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+'7'!J131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10"/>
        <v>0</v>
      </c>
      <c r="N131" s="17" t="s">
        <v>16</v>
      </c>
      <c r="O131" s="18"/>
      <c r="P131" s="23">
        <f t="shared" si="9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+'7'!J132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10"/>
        <v>0</v>
      </c>
      <c r="N132" s="17" t="s">
        <v>16</v>
      </c>
      <c r="O132" s="18"/>
      <c r="P132" s="23">
        <f t="shared" si="9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+'7'!J133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10"/>
        <v>0</v>
      </c>
      <c r="N133" s="17" t="s">
        <v>16</v>
      </c>
      <c r="O133" s="18"/>
      <c r="P133" s="23">
        <f t="shared" si="9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+'7'!J134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10"/>
        <v>0</v>
      </c>
      <c r="N134" s="17" t="s">
        <v>16</v>
      </c>
      <c r="O134" s="18"/>
      <c r="P134" s="23">
        <f t="shared" ref="P134:P197" si="14">SUM(M134-O134)</f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+'7'!J135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4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+'7'!J136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10"/>
        <v>0</v>
      </c>
      <c r="N136" s="17" t="s">
        <v>16</v>
      </c>
      <c r="O136" s="18"/>
      <c r="P136" s="23">
        <f t="shared" si="14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+'7'!J137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10"/>
        <v>0</v>
      </c>
      <c r="N137" s="17" t="s">
        <v>16</v>
      </c>
      <c r="O137" s="18"/>
      <c r="P137" s="23">
        <f t="shared" si="14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+'7'!J138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10"/>
        <v>0</v>
      </c>
      <c r="N138" s="17" t="s">
        <v>16</v>
      </c>
      <c r="O138" s="18"/>
      <c r="P138" s="23">
        <f t="shared" si="14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+'7'!J139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10"/>
        <v>0</v>
      </c>
      <c r="N139" s="17" t="s">
        <v>16</v>
      </c>
      <c r="O139" s="18"/>
      <c r="P139" s="23">
        <f t="shared" si="14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+'7'!J140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10"/>
        <v>0</v>
      </c>
      <c r="N140" s="17" t="s">
        <v>16</v>
      </c>
      <c r="O140" s="18"/>
      <c r="P140" s="23">
        <f t="shared" si="14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+'7'!J141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10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+'7'!J142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10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+'7'!J143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10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+'7'!J144</f>
        <v>0</v>
      </c>
      <c r="F144" s="72">
        <v>20</v>
      </c>
      <c r="G144" s="46">
        <f t="shared" si="12"/>
        <v>20</v>
      </c>
      <c r="H144" s="82">
        <v>0</v>
      </c>
      <c r="I144" s="80">
        <v>0</v>
      </c>
      <c r="J144" s="46">
        <f t="shared" si="13"/>
        <v>11</v>
      </c>
      <c r="K144" s="73">
        <v>9</v>
      </c>
      <c r="L144" s="20">
        <v>40</v>
      </c>
      <c r="M144" s="66">
        <f t="shared" si="10"/>
        <v>360</v>
      </c>
      <c r="N144" s="17" t="s">
        <v>1385</v>
      </c>
      <c r="O144" s="18">
        <f>360-135</f>
        <v>225</v>
      </c>
      <c r="P144" s="23">
        <f t="shared" si="14"/>
        <v>135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+'7'!J145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10"/>
        <v>0</v>
      </c>
      <c r="N145" s="17" t="s">
        <v>16</v>
      </c>
      <c r="O145" s="18"/>
      <c r="P145" s="23">
        <f t="shared" si="14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+'7'!J146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10"/>
        <v>0</v>
      </c>
      <c r="N146" s="17" t="s">
        <v>16</v>
      </c>
      <c r="O146" s="18"/>
      <c r="P146" s="23">
        <f t="shared" si="14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+'7'!J147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10"/>
        <v>0</v>
      </c>
      <c r="N147" s="17" t="s">
        <v>16</v>
      </c>
      <c r="O147" s="18"/>
      <c r="P147" s="23">
        <f t="shared" si="14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+'7'!J148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4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+'7'!J149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4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+'7'!J150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10"/>
        <v>0</v>
      </c>
      <c r="N150" s="17" t="s">
        <v>16</v>
      </c>
      <c r="O150" s="18"/>
      <c r="P150" s="23">
        <f t="shared" si="14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+'7'!J151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10"/>
        <v>0</v>
      </c>
      <c r="N151" s="17" t="s">
        <v>16</v>
      </c>
      <c r="O151" s="18"/>
      <c r="P151" s="23">
        <f t="shared" si="14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+'7'!J152</f>
        <v>0</v>
      </c>
      <c r="F152" s="72">
        <v>20</v>
      </c>
      <c r="G152" s="46">
        <f t="shared" si="12"/>
        <v>20</v>
      </c>
      <c r="H152" s="82">
        <v>0</v>
      </c>
      <c r="I152" s="80">
        <v>0</v>
      </c>
      <c r="J152" s="46">
        <f t="shared" si="13"/>
        <v>18</v>
      </c>
      <c r="K152" s="73">
        <v>2</v>
      </c>
      <c r="L152" s="22">
        <v>25</v>
      </c>
      <c r="M152" s="66">
        <f t="shared" si="10"/>
        <v>50</v>
      </c>
      <c r="N152" s="17" t="s">
        <v>1385</v>
      </c>
      <c r="O152" s="18">
        <v>20</v>
      </c>
      <c r="P152" s="23">
        <f t="shared" si="14"/>
        <v>30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+'7'!J153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10"/>
        <v>0</v>
      </c>
      <c r="N153" s="17" t="s">
        <v>16</v>
      </c>
      <c r="O153" s="18"/>
      <c r="P153" s="23">
        <f t="shared" si="14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+'7'!J154</f>
        <v>7</v>
      </c>
      <c r="F154" s="72">
        <v>0</v>
      </c>
      <c r="G154" s="46">
        <f t="shared" si="12"/>
        <v>7</v>
      </c>
      <c r="H154" s="82">
        <v>0</v>
      </c>
      <c r="I154" s="80">
        <v>0</v>
      </c>
      <c r="J154" s="46">
        <f t="shared" si="13"/>
        <v>7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4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+'7'!J155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5">+L155*K155</f>
        <v>0</v>
      </c>
      <c r="N155" s="17" t="s">
        <v>16</v>
      </c>
      <c r="O155" s="18"/>
      <c r="P155" s="23">
        <f t="shared" si="14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+'7'!J156</f>
        <v>8</v>
      </c>
      <c r="F156" s="72">
        <v>0</v>
      </c>
      <c r="G156" s="46">
        <f t="shared" si="12"/>
        <v>8</v>
      </c>
      <c r="H156" s="82">
        <v>0</v>
      </c>
      <c r="I156" s="80">
        <v>0</v>
      </c>
      <c r="J156" s="46">
        <f t="shared" si="13"/>
        <v>8</v>
      </c>
      <c r="K156" s="73"/>
      <c r="L156" s="20">
        <v>55</v>
      </c>
      <c r="M156" s="66">
        <f t="shared" si="15"/>
        <v>0</v>
      </c>
      <c r="N156" s="17" t="s">
        <v>16</v>
      </c>
      <c r="O156" s="18"/>
      <c r="P156" s="23">
        <f t="shared" si="14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+'7'!J157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5"/>
        <v>0</v>
      </c>
      <c r="N157" s="17" t="s">
        <v>16</v>
      </c>
      <c r="O157" s="18"/>
      <c r="P157" s="23">
        <f t="shared" si="14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+'7'!J158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5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+'7'!J159</f>
        <v>10</v>
      </c>
      <c r="F159" s="72">
        <v>0</v>
      </c>
      <c r="G159" s="46">
        <f t="shared" si="12"/>
        <v>10</v>
      </c>
      <c r="H159" s="82">
        <v>0</v>
      </c>
      <c r="I159" s="80">
        <v>0</v>
      </c>
      <c r="J159" s="46">
        <f t="shared" si="13"/>
        <v>10</v>
      </c>
      <c r="K159" s="73"/>
      <c r="L159" s="20">
        <v>35</v>
      </c>
      <c r="M159" s="66">
        <f t="shared" si="15"/>
        <v>0</v>
      </c>
      <c r="N159" s="17" t="s">
        <v>16</v>
      </c>
      <c r="O159" s="18"/>
      <c r="P159" s="23">
        <f t="shared" si="14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+'7'!J160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4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+'7'!J161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5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+'7'!J162</f>
        <v>1</v>
      </c>
      <c r="F162" s="72">
        <v>0</v>
      </c>
      <c r="G162" s="46">
        <f t="shared" si="12"/>
        <v>1</v>
      </c>
      <c r="H162" s="82">
        <v>0</v>
      </c>
      <c r="I162" s="80">
        <v>0</v>
      </c>
      <c r="J162" s="46">
        <f t="shared" si="13"/>
        <v>1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4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+'7'!J163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5"/>
        <v>0</v>
      </c>
      <c r="N163" s="17" t="s">
        <v>16</v>
      </c>
      <c r="O163" s="18"/>
      <c r="P163" s="23">
        <f t="shared" si="14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+'7'!J164</f>
        <v>15</v>
      </c>
      <c r="F164" s="72">
        <v>0</v>
      </c>
      <c r="G164" s="46">
        <f t="shared" si="12"/>
        <v>15</v>
      </c>
      <c r="H164" s="82">
        <v>0</v>
      </c>
      <c r="I164" s="80">
        <v>0</v>
      </c>
      <c r="J164" s="46">
        <f t="shared" si="13"/>
        <v>15</v>
      </c>
      <c r="K164" s="73"/>
      <c r="L164" s="20">
        <v>80</v>
      </c>
      <c r="M164" s="66">
        <f t="shared" si="15"/>
        <v>0</v>
      </c>
      <c r="N164" s="17" t="s">
        <v>16</v>
      </c>
      <c r="O164" s="18"/>
      <c r="P164" s="23">
        <f t="shared" si="14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+'7'!J165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5"/>
        <v>0</v>
      </c>
      <c r="N165" s="17" t="s">
        <v>16</v>
      </c>
      <c r="O165" s="18"/>
      <c r="P165" s="23">
        <f t="shared" si="14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+'7'!J166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5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+'7'!J167</f>
        <v>13</v>
      </c>
      <c r="F167" s="72">
        <v>0</v>
      </c>
      <c r="G167" s="46">
        <f t="shared" si="12"/>
        <v>13</v>
      </c>
      <c r="H167" s="82">
        <v>0</v>
      </c>
      <c r="I167" s="80">
        <v>0</v>
      </c>
      <c r="J167" s="46">
        <f t="shared" si="13"/>
        <v>12</v>
      </c>
      <c r="K167" s="73">
        <v>1</v>
      </c>
      <c r="L167" s="20">
        <v>60</v>
      </c>
      <c r="M167" s="66">
        <f t="shared" si="15"/>
        <v>60</v>
      </c>
      <c r="N167" s="17" t="s">
        <v>16</v>
      </c>
      <c r="O167" s="18"/>
      <c r="P167" s="23">
        <f t="shared" si="14"/>
        <v>60</v>
      </c>
      <c r="Q167" s="94">
        <v>38</v>
      </c>
      <c r="R167" s="43">
        <f t="shared" si="16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+'7'!J168</f>
        <v>22</v>
      </c>
      <c r="F168" s="72">
        <v>0</v>
      </c>
      <c r="G168" s="46">
        <f t="shared" si="12"/>
        <v>22</v>
      </c>
      <c r="H168" s="82">
        <v>0</v>
      </c>
      <c r="I168" s="80">
        <v>0</v>
      </c>
      <c r="J168" s="46">
        <f t="shared" si="13"/>
        <v>22</v>
      </c>
      <c r="K168" s="73"/>
      <c r="L168" s="20">
        <v>120</v>
      </c>
      <c r="M168" s="66">
        <f t="shared" si="15"/>
        <v>0</v>
      </c>
      <c r="N168" s="17" t="s">
        <v>16</v>
      </c>
      <c r="O168" s="18"/>
      <c r="P168" s="23">
        <f t="shared" si="14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+'7'!J169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5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+'7'!J170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5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+'7'!J171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5"/>
        <v>0</v>
      </c>
      <c r="N171" s="17" t="s">
        <v>16</v>
      </c>
      <c r="O171" s="18"/>
      <c r="P171" s="23">
        <f t="shared" si="14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+'7'!J172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5"/>
        <v>0</v>
      </c>
      <c r="N172" s="17" t="s">
        <v>16</v>
      </c>
      <c r="O172" s="18"/>
      <c r="P172" s="23">
        <f t="shared" si="14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+'7'!J173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5"/>
        <v>0</v>
      </c>
      <c r="N173" s="17" t="s">
        <v>16</v>
      </c>
      <c r="O173" s="18"/>
      <c r="P173" s="23">
        <f t="shared" si="14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+'7'!J174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5"/>
        <v>0</v>
      </c>
      <c r="N174" s="17" t="s">
        <v>16</v>
      </c>
      <c r="O174" s="18"/>
      <c r="P174" s="23">
        <f t="shared" si="14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+'7'!J175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5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+'7'!J176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5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+'7'!J177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5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+'7'!J178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5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+'7'!J179</f>
        <v>142</v>
      </c>
      <c r="F179" s="72">
        <v>0</v>
      </c>
      <c r="G179" s="46">
        <f t="shared" si="12"/>
        <v>142</v>
      </c>
      <c r="H179" s="82">
        <v>0</v>
      </c>
      <c r="I179" s="80">
        <v>0</v>
      </c>
      <c r="J179" s="46">
        <f t="shared" si="13"/>
        <v>141</v>
      </c>
      <c r="K179" s="73">
        <v>1</v>
      </c>
      <c r="L179" s="20">
        <v>55</v>
      </c>
      <c r="M179" s="66">
        <f t="shared" si="15"/>
        <v>55</v>
      </c>
      <c r="N179" s="17" t="s">
        <v>16</v>
      </c>
      <c r="O179" s="18"/>
      <c r="P179" s="23">
        <f t="shared" si="14"/>
        <v>55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+'7'!J180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5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+'7'!J181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5"/>
        <v>0</v>
      </c>
      <c r="N181" s="17" t="s">
        <v>16</v>
      </c>
      <c r="O181" s="18"/>
      <c r="P181" s="23">
        <f t="shared" si="14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+'7'!J182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5"/>
        <v>0</v>
      </c>
      <c r="N182" s="17" t="s">
        <v>16</v>
      </c>
      <c r="O182" s="18"/>
      <c r="P182" s="23">
        <f t="shared" si="14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+'7'!J183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4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+'7'!J184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5"/>
        <v>0</v>
      </c>
      <c r="N184" s="17" t="s">
        <v>16</v>
      </c>
      <c r="O184" s="18"/>
      <c r="P184" s="23">
        <f t="shared" si="14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+'7'!J185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5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+'7'!J186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5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+'7'!J187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+'7'!J188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4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+'7'!J189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5"/>
        <v>0</v>
      </c>
      <c r="N189" s="17" t="s">
        <v>16</v>
      </c>
      <c r="O189" s="18"/>
      <c r="P189" s="23">
        <f t="shared" si="14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+'7'!J190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5"/>
        <v>0</v>
      </c>
      <c r="N190" s="17" t="s">
        <v>16</v>
      </c>
      <c r="O190" s="18"/>
      <c r="P190" s="23">
        <f t="shared" si="14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+'7'!J191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5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+'7'!J192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5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+'7'!J193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5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+'7'!J194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5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+'7'!J195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5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+'7'!J196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5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+'7'!J197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5"/>
        <v>0</v>
      </c>
      <c r="N197" s="17" t="s">
        <v>16</v>
      </c>
      <c r="O197" s="18"/>
      <c r="P197" s="23">
        <f t="shared" si="14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+'7'!J198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5"/>
        <v>0</v>
      </c>
      <c r="N198" s="17" t="s">
        <v>16</v>
      </c>
      <c r="O198" s="18"/>
      <c r="P198" s="23">
        <f t="shared" ref="P198:P225" si="19">SUM(M198-O198)</f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+'7'!J199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5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+'7'!J200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5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+'7'!J201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9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+'7'!J202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5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+'7'!J203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5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+'7'!J204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5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+'7'!J205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5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+'7'!J206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5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+'7'!J207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5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+'7'!J208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5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+'7'!J209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5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+'7'!J210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5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+'7'!J211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5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+'7'!J212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5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+'7'!J213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5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+'7'!J214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5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+'7'!J215</f>
        <v>3</v>
      </c>
      <c r="F215" s="72"/>
      <c r="G215" s="46">
        <f t="shared" si="17"/>
        <v>3</v>
      </c>
      <c r="H215" s="82">
        <v>0</v>
      </c>
      <c r="I215" s="80">
        <v>0</v>
      </c>
      <c r="J215" s="46">
        <f t="shared" si="18"/>
        <v>2</v>
      </c>
      <c r="K215" s="73">
        <v>1</v>
      </c>
      <c r="L215" s="20">
        <v>40</v>
      </c>
      <c r="M215" s="66">
        <f t="shared" si="15"/>
        <v>40</v>
      </c>
      <c r="N215" s="17" t="s">
        <v>16</v>
      </c>
      <c r="O215" s="18"/>
      <c r="P215" s="23">
        <f t="shared" si="19"/>
        <v>40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+'7'!J216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5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+'7'!J217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5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+'7'!J218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5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+'7'!J219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20">+L219*K219</f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+'7'!J220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20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+'7'!J221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20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+'7'!J222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20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+'7'!J223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20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+'7'!J224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20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+'7'!J225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20"/>
        <v>0</v>
      </c>
      <c r="N225" s="17" t="s">
        <v>16</v>
      </c>
      <c r="O225" s="18"/>
      <c r="P225" s="23">
        <f t="shared" si="19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146.01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965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245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720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720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12"/>
  <sheetViews>
    <sheetView zoomScale="80" zoomScaleNormal="80" workbookViewId="0">
      <pane xSplit="10" ySplit="4" topLeftCell="K218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+'8'!J5</f>
        <v>15</v>
      </c>
      <c r="F5" s="72">
        <v>0</v>
      </c>
      <c r="G5" s="46">
        <f t="shared" ref="G5" si="0">E5+F5</f>
        <v>15</v>
      </c>
      <c r="H5" s="82">
        <v>0</v>
      </c>
      <c r="I5" s="80">
        <v>0</v>
      </c>
      <c r="J5" s="46">
        <f t="shared" ref="J5" si="1">+G5-H5-K5-I5</f>
        <v>15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+'8'!J6</f>
        <v>36</v>
      </c>
      <c r="F6" s="72">
        <v>0</v>
      </c>
      <c r="G6" s="46">
        <f t="shared" ref="G6:G69" si="2">E6+F6</f>
        <v>36</v>
      </c>
      <c r="H6" s="82">
        <v>0</v>
      </c>
      <c r="I6" s="80">
        <v>0</v>
      </c>
      <c r="J6" s="46">
        <f t="shared" ref="J6:J69" si="3">+G6-H6-K6-I6</f>
        <v>36</v>
      </c>
      <c r="K6" s="73"/>
      <c r="L6" s="15">
        <v>100</v>
      </c>
      <c r="M6" s="66">
        <f t="shared" ref="M6:M78" si="4">+L6*K6</f>
        <v>0</v>
      </c>
      <c r="N6" s="17" t="s">
        <v>16</v>
      </c>
      <c r="O6" s="18"/>
      <c r="P6" s="23">
        <f t="shared" ref="P6:P69" si="5">SUM(M6-O6)</f>
        <v>0</v>
      </c>
      <c r="Q6" s="94">
        <v>39.29</v>
      </c>
      <c r="R6" s="43">
        <f t="shared" ref="R6:R78" si="6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+'8'!J7</f>
        <v>0</v>
      </c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+'8'!J8</f>
        <v>0</v>
      </c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+'8'!J9</f>
        <v>0</v>
      </c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+'8'!J10</f>
        <v>0</v>
      </c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+'8'!J11</f>
        <v>5</v>
      </c>
      <c r="F11" s="72">
        <v>0</v>
      </c>
      <c r="G11" s="46">
        <f t="shared" si="2"/>
        <v>5</v>
      </c>
      <c r="H11" s="82">
        <v>0</v>
      </c>
      <c r="I11" s="80">
        <v>0</v>
      </c>
      <c r="J11" s="46">
        <f t="shared" si="3"/>
        <v>5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+'8'!J12</f>
        <v>0</v>
      </c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+'8'!J13</f>
        <v>0</v>
      </c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+'8'!J14</f>
        <v>0</v>
      </c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+'8'!J15</f>
        <v>0</v>
      </c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+'8'!J16</f>
        <v>0</v>
      </c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+'8'!J17</f>
        <v>0</v>
      </c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+'8'!J18</f>
        <v>0</v>
      </c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+'8'!J19</f>
        <v>0</v>
      </c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+'8'!J20</f>
        <v>10</v>
      </c>
      <c r="F20" s="72">
        <v>0</v>
      </c>
      <c r="G20" s="46">
        <f t="shared" si="2"/>
        <v>10</v>
      </c>
      <c r="H20" s="82">
        <v>0</v>
      </c>
      <c r="I20" s="80">
        <v>0</v>
      </c>
      <c r="J20" s="46">
        <f t="shared" si="3"/>
        <v>10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+'8'!J21</f>
        <v>1</v>
      </c>
      <c r="F21" s="72">
        <v>0</v>
      </c>
      <c r="G21" s="46">
        <f t="shared" si="2"/>
        <v>1</v>
      </c>
      <c r="H21" s="82">
        <v>0</v>
      </c>
      <c r="I21" s="80">
        <v>0</v>
      </c>
      <c r="J21" s="46">
        <f t="shared" si="3"/>
        <v>1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+'8'!J22</f>
        <v>27</v>
      </c>
      <c r="F22" s="72">
        <v>0</v>
      </c>
      <c r="G22" s="46">
        <f t="shared" si="2"/>
        <v>27</v>
      </c>
      <c r="H22" s="82">
        <v>0</v>
      </c>
      <c r="I22" s="80">
        <v>0</v>
      </c>
      <c r="J22" s="46">
        <f t="shared" si="3"/>
        <v>25</v>
      </c>
      <c r="K22" s="73">
        <v>2</v>
      </c>
      <c r="L22" s="20">
        <v>100</v>
      </c>
      <c r="M22" s="66">
        <f t="shared" si="4"/>
        <v>200</v>
      </c>
      <c r="N22" s="17" t="s">
        <v>16</v>
      </c>
      <c r="O22" s="18"/>
      <c r="P22" s="23">
        <f t="shared" si="5"/>
        <v>200</v>
      </c>
      <c r="Q22" s="94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+'8'!J23</f>
        <v>0</v>
      </c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+'8'!J24</f>
        <v>0</v>
      </c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+'8'!J25</f>
        <v>0</v>
      </c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+'8'!J26</f>
        <v>0</v>
      </c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+'8'!J27</f>
        <v>0</v>
      </c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+'8'!J28</f>
        <v>0</v>
      </c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+'8'!J29</f>
        <v>0</v>
      </c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+'8'!J30</f>
        <v>0</v>
      </c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+'8'!J31</f>
        <v>0</v>
      </c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+'8'!J32</f>
        <v>6</v>
      </c>
      <c r="F32" s="72">
        <v>0</v>
      </c>
      <c r="G32" s="46">
        <f t="shared" si="2"/>
        <v>6</v>
      </c>
      <c r="H32" s="82">
        <v>0</v>
      </c>
      <c r="I32" s="80">
        <v>0</v>
      </c>
      <c r="J32" s="46">
        <f t="shared" si="3"/>
        <v>6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+'8'!J33</f>
        <v>0</v>
      </c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+'8'!J34</f>
        <v>3</v>
      </c>
      <c r="F34" s="72">
        <v>0</v>
      </c>
      <c r="G34" s="46">
        <f t="shared" si="2"/>
        <v>3</v>
      </c>
      <c r="H34" s="82">
        <v>0</v>
      </c>
      <c r="I34" s="80">
        <v>0</v>
      </c>
      <c r="J34" s="46">
        <f t="shared" si="3"/>
        <v>3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+'8'!J35</f>
        <v>0</v>
      </c>
      <c r="F35" s="72">
        <v>0</v>
      </c>
      <c r="G35" s="46">
        <f t="shared" si="2"/>
        <v>0</v>
      </c>
      <c r="H35" s="82">
        <v>0</v>
      </c>
      <c r="I35" s="80">
        <v>0</v>
      </c>
      <c r="J35" s="46">
        <f t="shared" si="3"/>
        <v>0</v>
      </c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+'8'!J36</f>
        <v>0</v>
      </c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+'8'!J37</f>
        <v>0</v>
      </c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+'8'!J38</f>
        <v>8</v>
      </c>
      <c r="F38" s="72">
        <v>0</v>
      </c>
      <c r="G38" s="46">
        <f t="shared" si="2"/>
        <v>8</v>
      </c>
      <c r="H38" s="82">
        <v>0</v>
      </c>
      <c r="I38" s="80">
        <v>0</v>
      </c>
      <c r="J38" s="46">
        <f t="shared" si="3"/>
        <v>8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+'8'!J39</f>
        <v>5</v>
      </c>
      <c r="F39" s="72">
        <v>0</v>
      </c>
      <c r="G39" s="46">
        <f t="shared" si="2"/>
        <v>5</v>
      </c>
      <c r="H39" s="82">
        <v>0</v>
      </c>
      <c r="I39" s="80">
        <v>0</v>
      </c>
      <c r="J39" s="46">
        <f t="shared" si="3"/>
        <v>5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+'8'!J40</f>
        <v>0</v>
      </c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+'8'!J41</f>
        <v>0</v>
      </c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+'8'!J42</f>
        <v>0</v>
      </c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5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+'8'!J43</f>
        <v>0</v>
      </c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+'8'!J44</f>
        <v>0</v>
      </c>
      <c r="F44" s="72">
        <v>0</v>
      </c>
      <c r="G44" s="46">
        <f t="shared" si="2"/>
        <v>0</v>
      </c>
      <c r="H44" s="82">
        <v>0</v>
      </c>
      <c r="I44" s="80">
        <v>0</v>
      </c>
      <c r="J44" s="46">
        <f t="shared" si="3"/>
        <v>0</v>
      </c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+'8'!J45</f>
        <v>15</v>
      </c>
      <c r="F45" s="72">
        <v>0</v>
      </c>
      <c r="G45" s="46">
        <f t="shared" si="2"/>
        <v>15</v>
      </c>
      <c r="H45" s="82">
        <v>0</v>
      </c>
      <c r="I45" s="80">
        <v>0</v>
      </c>
      <c r="J45" s="46">
        <f t="shared" si="3"/>
        <v>14</v>
      </c>
      <c r="K45" s="73">
        <v>1</v>
      </c>
      <c r="L45" s="15">
        <v>50</v>
      </c>
      <c r="M45" s="66">
        <f t="shared" si="4"/>
        <v>50</v>
      </c>
      <c r="N45" s="17" t="s">
        <v>16</v>
      </c>
      <c r="O45" s="18"/>
      <c r="P45" s="23">
        <f t="shared" si="5"/>
        <v>50</v>
      </c>
      <c r="Q45" s="94">
        <v>19.05</v>
      </c>
      <c r="R45" s="43">
        <f t="shared" si="6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+'8'!J46</f>
        <v>0</v>
      </c>
      <c r="F46" s="72">
        <v>0</v>
      </c>
      <c r="G46" s="46">
        <f t="shared" si="2"/>
        <v>0</v>
      </c>
      <c r="H46" s="82">
        <v>0</v>
      </c>
      <c r="I46" s="80">
        <v>0</v>
      </c>
      <c r="J46" s="46">
        <f t="shared" si="3"/>
        <v>0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+'8'!J47</f>
        <v>9</v>
      </c>
      <c r="F47" s="72">
        <v>0</v>
      </c>
      <c r="G47" s="46">
        <f t="shared" si="2"/>
        <v>9</v>
      </c>
      <c r="H47" s="82">
        <v>0</v>
      </c>
      <c r="I47" s="80">
        <v>0</v>
      </c>
      <c r="J47" s="46">
        <f t="shared" si="3"/>
        <v>9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5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+'8'!J48</f>
        <v>6</v>
      </c>
      <c r="F48" s="72">
        <v>0</v>
      </c>
      <c r="G48" s="46">
        <f t="shared" si="2"/>
        <v>6</v>
      </c>
      <c r="H48" s="82">
        <v>0</v>
      </c>
      <c r="I48" s="80">
        <v>0</v>
      </c>
      <c r="J48" s="46">
        <f t="shared" si="3"/>
        <v>5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 t="shared" si="5"/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+'8'!J49</f>
        <v>5</v>
      </c>
      <c r="F49" s="72">
        <v>0</v>
      </c>
      <c r="G49" s="46">
        <f t="shared" si="2"/>
        <v>5</v>
      </c>
      <c r="H49" s="82">
        <v>0</v>
      </c>
      <c r="I49" s="80">
        <v>0</v>
      </c>
      <c r="J49" s="46">
        <f t="shared" si="3"/>
        <v>5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+'8'!J50</f>
        <v>1</v>
      </c>
      <c r="F50" s="72">
        <v>0</v>
      </c>
      <c r="G50" s="46">
        <f t="shared" si="2"/>
        <v>1</v>
      </c>
      <c r="H50" s="82">
        <v>0</v>
      </c>
      <c r="I50" s="80">
        <v>0</v>
      </c>
      <c r="J50" s="46">
        <f t="shared" si="3"/>
        <v>0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 t="shared" si="5"/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+'8'!J51</f>
        <v>0</v>
      </c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5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+'8'!J52</f>
        <v>6</v>
      </c>
      <c r="F52" s="72">
        <v>0</v>
      </c>
      <c r="G52" s="46">
        <f t="shared" si="2"/>
        <v>6</v>
      </c>
      <c r="H52" s="82">
        <v>0</v>
      </c>
      <c r="I52" s="80">
        <v>0</v>
      </c>
      <c r="J52" s="46">
        <f t="shared" si="3"/>
        <v>6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5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+'8'!J53</f>
        <v>1</v>
      </c>
      <c r="F53" s="72">
        <v>0</v>
      </c>
      <c r="G53" s="46">
        <f t="shared" si="2"/>
        <v>1</v>
      </c>
      <c r="H53" s="82">
        <v>0</v>
      </c>
      <c r="I53" s="80">
        <v>0</v>
      </c>
      <c r="J53" s="46">
        <f t="shared" si="3"/>
        <v>1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+'8'!J54</f>
        <v>2</v>
      </c>
      <c r="F54" s="72">
        <v>0</v>
      </c>
      <c r="G54" s="46">
        <f t="shared" si="2"/>
        <v>2</v>
      </c>
      <c r="H54" s="82">
        <v>0</v>
      </c>
      <c r="I54" s="80">
        <v>0</v>
      </c>
      <c r="J54" s="46">
        <f t="shared" si="3"/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5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+'8'!J55</f>
        <v>2</v>
      </c>
      <c r="F55" s="72">
        <v>0</v>
      </c>
      <c r="G55" s="46">
        <f t="shared" si="2"/>
        <v>2</v>
      </c>
      <c r="H55" s="82">
        <v>0</v>
      </c>
      <c r="I55" s="80">
        <v>0</v>
      </c>
      <c r="J55" s="46">
        <f t="shared" si="3"/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5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+'8'!J56</f>
        <v>4</v>
      </c>
      <c r="F56" s="72">
        <v>0</v>
      </c>
      <c r="G56" s="46">
        <f t="shared" si="2"/>
        <v>4</v>
      </c>
      <c r="H56" s="82">
        <v>0</v>
      </c>
      <c r="I56" s="80">
        <v>0</v>
      </c>
      <c r="J56" s="46">
        <f t="shared" si="3"/>
        <v>4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+'8'!J57</f>
        <v>4</v>
      </c>
      <c r="F57" s="72">
        <v>0</v>
      </c>
      <c r="G57" s="46">
        <f t="shared" si="2"/>
        <v>4</v>
      </c>
      <c r="H57" s="82">
        <v>0</v>
      </c>
      <c r="I57" s="80">
        <v>0</v>
      </c>
      <c r="J57" s="46">
        <f t="shared" si="3"/>
        <v>4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+'8'!J58</f>
        <v>0</v>
      </c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+'8'!J59</f>
        <v>0</v>
      </c>
      <c r="F59" s="72">
        <v>0</v>
      </c>
      <c r="G59" s="46">
        <f t="shared" si="2"/>
        <v>0</v>
      </c>
      <c r="H59" s="82">
        <v>0</v>
      </c>
      <c r="I59" s="80">
        <v>0</v>
      </c>
      <c r="J59" s="46">
        <f t="shared" si="3"/>
        <v>0</v>
      </c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+'8'!J60</f>
        <v>0</v>
      </c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+'8'!J61</f>
        <v>4</v>
      </c>
      <c r="F61" s="72">
        <v>0</v>
      </c>
      <c r="G61" s="46">
        <f t="shared" si="2"/>
        <v>4</v>
      </c>
      <c r="H61" s="82">
        <v>0</v>
      </c>
      <c r="I61" s="80">
        <v>0</v>
      </c>
      <c r="J61" s="46">
        <f t="shared" si="3"/>
        <v>4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+'8'!J62</f>
        <v>0</v>
      </c>
      <c r="F62" s="72"/>
      <c r="G62" s="46">
        <f t="shared" si="2"/>
        <v>0</v>
      </c>
      <c r="H62" s="82">
        <v>0</v>
      </c>
      <c r="I62" s="80">
        <v>0</v>
      </c>
      <c r="J62" s="46">
        <f t="shared" si="3"/>
        <v>0</v>
      </c>
      <c r="K62" s="73"/>
      <c r="L62" s="15">
        <v>120</v>
      </c>
      <c r="M62" s="66">
        <f t="shared" si="4"/>
        <v>0</v>
      </c>
      <c r="N62" s="17" t="s">
        <v>16</v>
      </c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+'8'!J63</f>
        <v>4</v>
      </c>
      <c r="F63" s="72">
        <v>0</v>
      </c>
      <c r="G63" s="46">
        <f t="shared" si="2"/>
        <v>4</v>
      </c>
      <c r="H63" s="82">
        <v>0</v>
      </c>
      <c r="I63" s="80">
        <v>0</v>
      </c>
      <c r="J63" s="46">
        <f t="shared" si="3"/>
        <v>4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+'8'!J64</f>
        <v>3</v>
      </c>
      <c r="F64" s="72">
        <v>0</v>
      </c>
      <c r="G64" s="46">
        <f t="shared" si="2"/>
        <v>3</v>
      </c>
      <c r="H64" s="82">
        <v>0</v>
      </c>
      <c r="I64" s="80">
        <v>0</v>
      </c>
      <c r="J64" s="46">
        <f t="shared" si="3"/>
        <v>3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+'8'!J65</f>
        <v>2</v>
      </c>
      <c r="F65" s="72">
        <v>0</v>
      </c>
      <c r="G65" s="46">
        <f t="shared" si="2"/>
        <v>2</v>
      </c>
      <c r="H65" s="82">
        <v>0</v>
      </c>
      <c r="I65" s="80">
        <v>0</v>
      </c>
      <c r="J65" s="46">
        <f t="shared" si="3"/>
        <v>2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+'8'!J66</f>
        <v>0</v>
      </c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+'8'!J67</f>
        <v>0</v>
      </c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+'8'!J68</f>
        <v>0</v>
      </c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+'8'!J69</f>
        <v>0</v>
      </c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+'8'!J70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ref="P70:P133" si="9">SUM(M70-O70)</f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+'8'!J71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9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+'8'!J72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9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+'8'!J73</f>
        <v>5</v>
      </c>
      <c r="F73" s="72">
        <v>0</v>
      </c>
      <c r="G73" s="46">
        <f t="shared" si="7"/>
        <v>5</v>
      </c>
      <c r="H73" s="82">
        <v>0</v>
      </c>
      <c r="I73" s="80">
        <v>0</v>
      </c>
      <c r="J73" s="46">
        <f t="shared" si="8"/>
        <v>5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9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+'8'!J74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9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+'8'!J75</f>
        <v>13</v>
      </c>
      <c r="F75" s="72">
        <v>0</v>
      </c>
      <c r="G75" s="46">
        <f t="shared" si="7"/>
        <v>13</v>
      </c>
      <c r="H75" s="82">
        <v>0</v>
      </c>
      <c r="I75" s="80">
        <v>0</v>
      </c>
      <c r="J75" s="46">
        <f t="shared" si="8"/>
        <v>12</v>
      </c>
      <c r="K75" s="73">
        <v>1</v>
      </c>
      <c r="L75" s="21">
        <v>50</v>
      </c>
      <c r="M75" s="66">
        <f t="shared" si="4"/>
        <v>50</v>
      </c>
      <c r="N75" s="17" t="s">
        <v>16</v>
      </c>
      <c r="O75" s="18"/>
      <c r="P75" s="23">
        <f t="shared" si="9"/>
        <v>50</v>
      </c>
      <c r="Q75" s="94">
        <v>17.329999999999998</v>
      </c>
      <c r="R75" s="43">
        <f t="shared" si="6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+'8'!J76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9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+'8'!J77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9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+'8'!J78</f>
        <v>3</v>
      </c>
      <c r="F78" s="72">
        <v>0</v>
      </c>
      <c r="G78" s="46">
        <f t="shared" si="7"/>
        <v>3</v>
      </c>
      <c r="H78" s="82">
        <v>0</v>
      </c>
      <c r="I78" s="80">
        <v>0</v>
      </c>
      <c r="J78" s="46">
        <f t="shared" si="8"/>
        <v>3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9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+'8'!J79</f>
        <v>5</v>
      </c>
      <c r="F79" s="72">
        <v>0</v>
      </c>
      <c r="G79" s="46">
        <f t="shared" si="7"/>
        <v>5</v>
      </c>
      <c r="H79" s="82">
        <v>0</v>
      </c>
      <c r="I79" s="80">
        <v>0</v>
      </c>
      <c r="J79" s="46">
        <f t="shared" si="8"/>
        <v>5</v>
      </c>
      <c r="K79" s="73"/>
      <c r="L79" s="20">
        <v>55</v>
      </c>
      <c r="M79" s="66">
        <f t="shared" ref="M79:M153" si="10">+L79*K79</f>
        <v>0</v>
      </c>
      <c r="N79" s="17" t="s">
        <v>16</v>
      </c>
      <c r="O79" s="18"/>
      <c r="P79" s="23">
        <f t="shared" si="9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+'8'!J80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9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+'8'!J81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9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+'8'!J82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9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+'8'!J83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9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+'8'!J84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9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+'8'!J85</f>
        <v>4</v>
      </c>
      <c r="F85" s="72">
        <v>0</v>
      </c>
      <c r="G85" s="46">
        <f t="shared" si="7"/>
        <v>4</v>
      </c>
      <c r="H85" s="82">
        <v>0</v>
      </c>
      <c r="I85" s="80">
        <v>0</v>
      </c>
      <c r="J85" s="46">
        <f t="shared" si="8"/>
        <v>4</v>
      </c>
      <c r="K85" s="73"/>
      <c r="L85" s="20">
        <v>45</v>
      </c>
      <c r="M85" s="66">
        <f t="shared" si="10"/>
        <v>0</v>
      </c>
      <c r="N85" s="17" t="s">
        <v>16</v>
      </c>
      <c r="O85" s="18"/>
      <c r="P85" s="23">
        <f t="shared" si="9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+'8'!J86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10"/>
        <v>0</v>
      </c>
      <c r="N86" s="17" t="s">
        <v>16</v>
      </c>
      <c r="O86" s="18"/>
      <c r="P86" s="23">
        <f t="shared" si="9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+'8'!J87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9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+'8'!J88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10"/>
        <v>0</v>
      </c>
      <c r="N88" s="17" t="s">
        <v>16</v>
      </c>
      <c r="O88" s="18"/>
      <c r="P88" s="23">
        <f t="shared" si="9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+'8'!J89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10"/>
        <v>0</v>
      </c>
      <c r="N89" s="17" t="s">
        <v>16</v>
      </c>
      <c r="O89" s="18"/>
      <c r="P89" s="23">
        <f t="shared" si="9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+'8'!J90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10"/>
        <v>0</v>
      </c>
      <c r="N90" s="17" t="s">
        <v>16</v>
      </c>
      <c r="O90" s="18"/>
      <c r="P90" s="23">
        <f t="shared" si="9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+'8'!J91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10"/>
        <v>0</v>
      </c>
      <c r="N91" s="17" t="s">
        <v>16</v>
      </c>
      <c r="O91" s="18"/>
      <c r="P91" s="23">
        <f t="shared" si="9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+'8'!J92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10"/>
        <v>0</v>
      </c>
      <c r="N92" s="17" t="s">
        <v>16</v>
      </c>
      <c r="O92" s="18"/>
      <c r="P92" s="23">
        <f t="shared" si="9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+'8'!J93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10"/>
        <v>0</v>
      </c>
      <c r="N93" s="17" t="s">
        <v>16</v>
      </c>
      <c r="O93" s="18"/>
      <c r="P93" s="23">
        <f t="shared" si="9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+'8'!J94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9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+'8'!J95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9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+'8'!J96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10"/>
        <v>0</v>
      </c>
      <c r="N96" s="17" t="s">
        <v>16</v>
      </c>
      <c r="O96" s="18"/>
      <c r="P96" s="23">
        <f t="shared" si="9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+'8'!J97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10"/>
        <v>0</v>
      </c>
      <c r="N97" s="17" t="s">
        <v>16</v>
      </c>
      <c r="O97" s="18"/>
      <c r="P97" s="23">
        <f t="shared" si="9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+'8'!J98</f>
        <v>38</v>
      </c>
      <c r="F98" s="72">
        <v>0</v>
      </c>
      <c r="G98" s="46">
        <f t="shared" si="7"/>
        <v>38</v>
      </c>
      <c r="H98" s="82">
        <v>0</v>
      </c>
      <c r="I98" s="80">
        <v>0</v>
      </c>
      <c r="J98" s="46">
        <f t="shared" si="8"/>
        <v>36</v>
      </c>
      <c r="K98" s="73">
        <v>2</v>
      </c>
      <c r="L98" s="20">
        <v>100</v>
      </c>
      <c r="M98" s="66">
        <f>+L98*K98</f>
        <v>200</v>
      </c>
      <c r="N98" s="17" t="s">
        <v>16</v>
      </c>
      <c r="O98" s="18"/>
      <c r="P98" s="23">
        <f t="shared" si="9"/>
        <v>200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+'8'!J99</f>
        <v>8</v>
      </c>
      <c r="F99" s="72">
        <v>0</v>
      </c>
      <c r="G99" s="46">
        <f t="shared" si="7"/>
        <v>8</v>
      </c>
      <c r="H99" s="82">
        <v>0</v>
      </c>
      <c r="I99" s="80">
        <v>0</v>
      </c>
      <c r="J99" s="46">
        <f t="shared" si="8"/>
        <v>7</v>
      </c>
      <c r="K99" s="73">
        <v>1</v>
      </c>
      <c r="L99" s="20">
        <v>55</v>
      </c>
      <c r="M99" s="66">
        <f t="shared" si="10"/>
        <v>55</v>
      </c>
      <c r="N99" s="17" t="s">
        <v>16</v>
      </c>
      <c r="O99" s="18"/>
      <c r="P99" s="23">
        <f t="shared" si="9"/>
        <v>55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+'8'!J100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10"/>
        <v>0</v>
      </c>
      <c r="N100" s="17" t="s">
        <v>16</v>
      </c>
      <c r="O100" s="18"/>
      <c r="P100" s="23">
        <f t="shared" si="9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+'8'!J101</f>
        <v>5</v>
      </c>
      <c r="F101" s="72">
        <v>0</v>
      </c>
      <c r="G101" s="46">
        <f t="shared" si="7"/>
        <v>5</v>
      </c>
      <c r="H101" s="82">
        <v>0</v>
      </c>
      <c r="I101" s="80">
        <v>0</v>
      </c>
      <c r="J101" s="46">
        <f t="shared" si="8"/>
        <v>5</v>
      </c>
      <c r="K101" s="73"/>
      <c r="L101" s="22">
        <v>60</v>
      </c>
      <c r="M101" s="66">
        <f t="shared" si="10"/>
        <v>0</v>
      </c>
      <c r="N101" s="17" t="s">
        <v>16</v>
      </c>
      <c r="O101" s="18"/>
      <c r="P101" s="23">
        <f t="shared" si="9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+'8'!J102</f>
        <v>4</v>
      </c>
      <c r="F102" s="72">
        <v>0</v>
      </c>
      <c r="G102" s="46">
        <f t="shared" si="7"/>
        <v>4</v>
      </c>
      <c r="H102" s="82">
        <v>0</v>
      </c>
      <c r="I102" s="80">
        <v>0</v>
      </c>
      <c r="J102" s="46">
        <f t="shared" si="8"/>
        <v>4</v>
      </c>
      <c r="K102" s="73"/>
      <c r="L102" s="22">
        <v>100</v>
      </c>
      <c r="M102" s="66">
        <f t="shared" si="10"/>
        <v>0</v>
      </c>
      <c r="N102" s="17" t="s">
        <v>16</v>
      </c>
      <c r="O102" s="18"/>
      <c r="P102" s="23">
        <f t="shared" si="9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+'8'!J103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10"/>
        <v>0</v>
      </c>
      <c r="N103" s="17" t="s">
        <v>16</v>
      </c>
      <c r="O103" s="18"/>
      <c r="P103" s="23">
        <f t="shared" si="9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+'8'!J104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10"/>
        <v>0</v>
      </c>
      <c r="N104" s="17" t="s">
        <v>16</v>
      </c>
      <c r="O104" s="18"/>
      <c r="P104" s="23">
        <f t="shared" si="9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+'8'!J105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10"/>
        <v>0</v>
      </c>
      <c r="N105" s="17" t="s">
        <v>16</v>
      </c>
      <c r="O105" s="18"/>
      <c r="P105" s="23">
        <f t="shared" si="9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+'8'!J106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10"/>
        <v>0</v>
      </c>
      <c r="N106" s="17" t="s">
        <v>16</v>
      </c>
      <c r="O106" s="18"/>
      <c r="P106" s="23">
        <f t="shared" si="9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+'8'!J107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9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+'8'!J108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10"/>
        <v>0</v>
      </c>
      <c r="N108" s="17" t="s">
        <v>16</v>
      </c>
      <c r="O108" s="18"/>
      <c r="P108" s="23">
        <f t="shared" si="9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+'8'!J109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10"/>
        <v>0</v>
      </c>
      <c r="N109" s="17" t="s">
        <v>16</v>
      </c>
      <c r="O109" s="18"/>
      <c r="P109" s="23">
        <f t="shared" si="9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+'8'!J110</f>
        <v>19</v>
      </c>
      <c r="F110" s="72">
        <v>0</v>
      </c>
      <c r="G110" s="46">
        <f t="shared" si="7"/>
        <v>19</v>
      </c>
      <c r="H110" s="82">
        <v>0</v>
      </c>
      <c r="I110" s="80">
        <v>0</v>
      </c>
      <c r="J110" s="46">
        <f t="shared" si="8"/>
        <v>19</v>
      </c>
      <c r="K110" s="73"/>
      <c r="L110" s="22">
        <v>50</v>
      </c>
      <c r="M110" s="66">
        <f t="shared" si="10"/>
        <v>0</v>
      </c>
      <c r="N110" s="17" t="s">
        <v>16</v>
      </c>
      <c r="O110" s="18"/>
      <c r="P110" s="23">
        <f t="shared" si="9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+'8'!J111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10"/>
        <v>0</v>
      </c>
      <c r="N111" s="17" t="s">
        <v>16</v>
      </c>
      <c r="O111" s="18"/>
      <c r="P111" s="23">
        <f t="shared" si="9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+'8'!J112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10"/>
        <v>0</v>
      </c>
      <c r="N112" s="17" t="s">
        <v>16</v>
      </c>
      <c r="O112" s="18"/>
      <c r="P112" s="23">
        <f t="shared" si="9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+'8'!J113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10"/>
        <v>0</v>
      </c>
      <c r="N113" s="17" t="s">
        <v>16</v>
      </c>
      <c r="O113" s="18"/>
      <c r="P113" s="23">
        <f t="shared" si="9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+'8'!J114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10"/>
        <v>0</v>
      </c>
      <c r="N114" s="17" t="s">
        <v>16</v>
      </c>
      <c r="O114" s="18"/>
      <c r="P114" s="23">
        <f t="shared" si="9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+'8'!J115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10"/>
        <v>0</v>
      </c>
      <c r="N115" s="17" t="s">
        <v>16</v>
      </c>
      <c r="O115" s="18"/>
      <c r="P115" s="23">
        <f t="shared" si="9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+'8'!J116</f>
        <v>0</v>
      </c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10"/>
        <v>0</v>
      </c>
      <c r="N116" s="17" t="s">
        <v>16</v>
      </c>
      <c r="O116" s="18"/>
      <c r="P116" s="23">
        <f t="shared" si="9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+'8'!J117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10"/>
        <v>0</v>
      </c>
      <c r="N117" s="17" t="s">
        <v>16</v>
      </c>
      <c r="O117" s="18"/>
      <c r="P117" s="23">
        <f t="shared" si="9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+'8'!J118</f>
        <v>15</v>
      </c>
      <c r="F118" s="72">
        <v>0</v>
      </c>
      <c r="G118" s="46">
        <f t="shared" si="7"/>
        <v>15</v>
      </c>
      <c r="H118" s="82">
        <v>0</v>
      </c>
      <c r="I118" s="80">
        <v>0</v>
      </c>
      <c r="J118" s="46">
        <f t="shared" si="8"/>
        <v>14</v>
      </c>
      <c r="K118" s="73">
        <v>1</v>
      </c>
      <c r="L118" s="20">
        <v>50</v>
      </c>
      <c r="M118" s="66">
        <f t="shared" si="10"/>
        <v>50</v>
      </c>
      <c r="N118" s="17" t="s">
        <v>16</v>
      </c>
      <c r="O118" s="18"/>
      <c r="P118" s="23">
        <f t="shared" si="9"/>
        <v>50</v>
      </c>
      <c r="Q118" s="94">
        <v>21.75</v>
      </c>
      <c r="R118" s="43">
        <f t="shared" si="11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+'8'!J119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10"/>
        <v>0</v>
      </c>
      <c r="N119" s="17" t="s">
        <v>16</v>
      </c>
      <c r="O119" s="18"/>
      <c r="P119" s="23">
        <f t="shared" si="9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+'8'!J120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10"/>
        <v>0</v>
      </c>
      <c r="N120" s="17" t="s">
        <v>16</v>
      </c>
      <c r="O120" s="18"/>
      <c r="P120" s="23">
        <f t="shared" si="9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+'8'!J121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10"/>
        <v>0</v>
      </c>
      <c r="N121" s="17" t="s">
        <v>16</v>
      </c>
      <c r="O121" s="18"/>
      <c r="P121" s="23">
        <f t="shared" si="9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+'8'!J122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10"/>
        <v>0</v>
      </c>
      <c r="N122" s="17" t="s">
        <v>16</v>
      </c>
      <c r="O122" s="18"/>
      <c r="P122" s="23">
        <f t="shared" si="9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+'8'!J123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10"/>
        <v>0</v>
      </c>
      <c r="N123" s="17" t="s">
        <v>16</v>
      </c>
      <c r="O123" s="18"/>
      <c r="P123" s="23">
        <f t="shared" si="9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+'8'!J124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10"/>
        <v>0</v>
      </c>
      <c r="N124" s="17" t="s">
        <v>16</v>
      </c>
      <c r="O124" s="18"/>
      <c r="P124" s="23">
        <f t="shared" si="9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+'8'!J125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10"/>
        <v>0</v>
      </c>
      <c r="N125" s="17" t="s">
        <v>16</v>
      </c>
      <c r="O125" s="18"/>
      <c r="P125" s="23">
        <f t="shared" si="9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+'8'!J126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10"/>
        <v>0</v>
      </c>
      <c r="N126" s="17" t="s">
        <v>16</v>
      </c>
      <c r="O126" s="18"/>
      <c r="P126" s="23">
        <f t="shared" si="9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+'8'!J127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10"/>
        <v>0</v>
      </c>
      <c r="N127" s="17" t="s">
        <v>16</v>
      </c>
      <c r="O127" s="18"/>
      <c r="P127" s="23">
        <f t="shared" si="9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+'8'!J128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10"/>
        <v>0</v>
      </c>
      <c r="N128" s="17" t="s">
        <v>16</v>
      </c>
      <c r="O128" s="18"/>
      <c r="P128" s="23">
        <f t="shared" si="9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+'8'!J129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10"/>
        <v>0</v>
      </c>
      <c r="N129" s="17" t="s">
        <v>16</v>
      </c>
      <c r="O129" s="18"/>
      <c r="P129" s="23">
        <f t="shared" si="9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+'8'!J130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10"/>
        <v>0</v>
      </c>
      <c r="N130" s="17" t="s">
        <v>16</v>
      </c>
      <c r="O130" s="18"/>
      <c r="P130" s="23">
        <f t="shared" si="9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+'8'!J131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10"/>
        <v>0</v>
      </c>
      <c r="N131" s="17" t="s">
        <v>16</v>
      </c>
      <c r="O131" s="18"/>
      <c r="P131" s="23">
        <f t="shared" si="9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+'8'!J132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10"/>
        <v>0</v>
      </c>
      <c r="N132" s="17" t="s">
        <v>16</v>
      </c>
      <c r="O132" s="18"/>
      <c r="P132" s="23">
        <f t="shared" si="9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+'8'!J133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10"/>
        <v>0</v>
      </c>
      <c r="N133" s="17" t="s">
        <v>16</v>
      </c>
      <c r="O133" s="18"/>
      <c r="P133" s="23">
        <f t="shared" si="9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+'8'!J134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10"/>
        <v>0</v>
      </c>
      <c r="N134" s="17" t="s">
        <v>16</v>
      </c>
      <c r="O134" s="18"/>
      <c r="P134" s="23">
        <f t="shared" ref="P134:P197" si="14">SUM(M134-O134)</f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+'8'!J135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4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+'8'!J136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10"/>
        <v>0</v>
      </c>
      <c r="N136" s="17" t="s">
        <v>16</v>
      </c>
      <c r="O136" s="18"/>
      <c r="P136" s="23">
        <f t="shared" si="14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+'8'!J137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10"/>
        <v>0</v>
      </c>
      <c r="N137" s="17" t="s">
        <v>16</v>
      </c>
      <c r="O137" s="18"/>
      <c r="P137" s="23">
        <f t="shared" si="14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+'8'!J138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10"/>
        <v>0</v>
      </c>
      <c r="N138" s="17" t="s">
        <v>16</v>
      </c>
      <c r="O138" s="18"/>
      <c r="P138" s="23">
        <f t="shared" si="14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+'8'!J139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10"/>
        <v>0</v>
      </c>
      <c r="N139" s="17" t="s">
        <v>16</v>
      </c>
      <c r="O139" s="18"/>
      <c r="P139" s="23">
        <f t="shared" si="14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+'8'!J140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10"/>
        <v>0</v>
      </c>
      <c r="N140" s="17" t="s">
        <v>16</v>
      </c>
      <c r="O140" s="18"/>
      <c r="P140" s="23">
        <f t="shared" si="14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+'8'!J141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10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+'8'!J142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10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+'8'!J143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10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+'8'!J144</f>
        <v>11</v>
      </c>
      <c r="F144" s="72">
        <v>0</v>
      </c>
      <c r="G144" s="46">
        <f t="shared" si="12"/>
        <v>11</v>
      </c>
      <c r="H144" s="82">
        <v>0</v>
      </c>
      <c r="I144" s="80">
        <v>0</v>
      </c>
      <c r="J144" s="46">
        <f t="shared" si="13"/>
        <v>6</v>
      </c>
      <c r="K144" s="73">
        <v>5</v>
      </c>
      <c r="L144" s="20">
        <v>40</v>
      </c>
      <c r="M144" s="66">
        <f t="shared" si="10"/>
        <v>200</v>
      </c>
      <c r="N144" s="17" t="s">
        <v>16</v>
      </c>
      <c r="O144" s="18">
        <v>140</v>
      </c>
      <c r="P144" s="23">
        <f t="shared" si="14"/>
        <v>60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+'8'!J145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10"/>
        <v>0</v>
      </c>
      <c r="N145" s="17" t="s">
        <v>16</v>
      </c>
      <c r="O145" s="18"/>
      <c r="P145" s="23">
        <f t="shared" si="14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+'8'!J146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10"/>
        <v>0</v>
      </c>
      <c r="N146" s="17" t="s">
        <v>16</v>
      </c>
      <c r="O146" s="18"/>
      <c r="P146" s="23">
        <f t="shared" si="14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+'8'!J147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10"/>
        <v>0</v>
      </c>
      <c r="N147" s="17" t="s">
        <v>16</v>
      </c>
      <c r="O147" s="18"/>
      <c r="P147" s="23">
        <f t="shared" si="14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+'8'!J148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4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+'8'!J149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4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+'8'!J150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10"/>
        <v>0</v>
      </c>
      <c r="N150" s="17" t="s">
        <v>16</v>
      </c>
      <c r="O150" s="18"/>
      <c r="P150" s="23">
        <f t="shared" si="14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+'8'!J151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10"/>
        <v>0</v>
      </c>
      <c r="N151" s="17" t="s">
        <v>16</v>
      </c>
      <c r="O151" s="18"/>
      <c r="P151" s="23">
        <f t="shared" si="14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+'8'!J152</f>
        <v>18</v>
      </c>
      <c r="F152" s="72">
        <v>0</v>
      </c>
      <c r="G152" s="46">
        <f t="shared" si="12"/>
        <v>18</v>
      </c>
      <c r="H152" s="82">
        <v>0</v>
      </c>
      <c r="I152" s="80">
        <v>0</v>
      </c>
      <c r="J152" s="46">
        <f t="shared" si="13"/>
        <v>12</v>
      </c>
      <c r="K152" s="73">
        <v>6</v>
      </c>
      <c r="L152" s="22">
        <v>25</v>
      </c>
      <c r="M152" s="66">
        <f t="shared" si="10"/>
        <v>150</v>
      </c>
      <c r="N152" s="17" t="s">
        <v>16</v>
      </c>
      <c r="O152" s="18"/>
      <c r="P152" s="23">
        <f t="shared" si="14"/>
        <v>150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+'8'!J153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10"/>
        <v>0</v>
      </c>
      <c r="N153" s="17" t="s">
        <v>16</v>
      </c>
      <c r="O153" s="18"/>
      <c r="P153" s="23">
        <f t="shared" si="14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+'8'!J154</f>
        <v>7</v>
      </c>
      <c r="F154" s="72">
        <v>0</v>
      </c>
      <c r="G154" s="46">
        <f t="shared" si="12"/>
        <v>7</v>
      </c>
      <c r="H154" s="82">
        <v>0</v>
      </c>
      <c r="I154" s="80">
        <v>0</v>
      </c>
      <c r="J154" s="46">
        <f t="shared" si="13"/>
        <v>7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4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+'8'!J155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5">+L155*K155</f>
        <v>0</v>
      </c>
      <c r="N155" s="17" t="s">
        <v>16</v>
      </c>
      <c r="O155" s="18"/>
      <c r="P155" s="23">
        <f t="shared" si="14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+'8'!J156</f>
        <v>8</v>
      </c>
      <c r="F156" s="72">
        <v>0</v>
      </c>
      <c r="G156" s="46">
        <f t="shared" si="12"/>
        <v>8</v>
      </c>
      <c r="H156" s="82">
        <v>0</v>
      </c>
      <c r="I156" s="80">
        <v>0</v>
      </c>
      <c r="J156" s="46">
        <f t="shared" si="13"/>
        <v>8</v>
      </c>
      <c r="K156" s="73"/>
      <c r="L156" s="20">
        <v>55</v>
      </c>
      <c r="M156" s="66">
        <f t="shared" si="15"/>
        <v>0</v>
      </c>
      <c r="N156" s="17" t="s">
        <v>16</v>
      </c>
      <c r="O156" s="18"/>
      <c r="P156" s="23">
        <f t="shared" si="14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+'8'!J157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5"/>
        <v>0</v>
      </c>
      <c r="N157" s="17" t="s">
        <v>16</v>
      </c>
      <c r="O157" s="18"/>
      <c r="P157" s="23">
        <f t="shared" si="14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+'8'!J158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5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+'8'!J159</f>
        <v>10</v>
      </c>
      <c r="F159" s="72">
        <v>0</v>
      </c>
      <c r="G159" s="46">
        <f t="shared" si="12"/>
        <v>10</v>
      </c>
      <c r="H159" s="82">
        <v>0</v>
      </c>
      <c r="I159" s="80">
        <v>0</v>
      </c>
      <c r="J159" s="46">
        <f t="shared" si="13"/>
        <v>10</v>
      </c>
      <c r="K159" s="73"/>
      <c r="L159" s="20">
        <v>35</v>
      </c>
      <c r="M159" s="66">
        <f t="shared" si="15"/>
        <v>0</v>
      </c>
      <c r="N159" s="17" t="s">
        <v>16</v>
      </c>
      <c r="O159" s="18"/>
      <c r="P159" s="23">
        <f t="shared" si="14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+'8'!J160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4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+'8'!J161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5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+'8'!J162</f>
        <v>1</v>
      </c>
      <c r="F162" s="72">
        <v>0</v>
      </c>
      <c r="G162" s="46">
        <f t="shared" si="12"/>
        <v>1</v>
      </c>
      <c r="H162" s="82">
        <v>0</v>
      </c>
      <c r="I162" s="80">
        <v>0</v>
      </c>
      <c r="J162" s="46">
        <f t="shared" si="13"/>
        <v>1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4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+'8'!J163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5"/>
        <v>0</v>
      </c>
      <c r="N163" s="17" t="s">
        <v>16</v>
      </c>
      <c r="O163" s="18"/>
      <c r="P163" s="23">
        <f t="shared" si="14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+'8'!J164</f>
        <v>15</v>
      </c>
      <c r="F164" s="72">
        <v>0</v>
      </c>
      <c r="G164" s="46">
        <f t="shared" si="12"/>
        <v>15</v>
      </c>
      <c r="H164" s="82">
        <v>0</v>
      </c>
      <c r="I164" s="80">
        <v>0</v>
      </c>
      <c r="J164" s="46">
        <f t="shared" si="13"/>
        <v>15</v>
      </c>
      <c r="K164" s="73"/>
      <c r="L164" s="20">
        <v>80</v>
      </c>
      <c r="M164" s="66">
        <f t="shared" si="15"/>
        <v>0</v>
      </c>
      <c r="N164" s="17" t="s">
        <v>16</v>
      </c>
      <c r="O164" s="18"/>
      <c r="P164" s="23">
        <f t="shared" si="14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+'8'!J165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5"/>
        <v>0</v>
      </c>
      <c r="N165" s="17" t="s">
        <v>16</v>
      </c>
      <c r="O165" s="18"/>
      <c r="P165" s="23">
        <f t="shared" si="14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+'8'!J166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5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+'8'!J167</f>
        <v>12</v>
      </c>
      <c r="F167" s="72">
        <v>0</v>
      </c>
      <c r="G167" s="46">
        <f t="shared" si="12"/>
        <v>12</v>
      </c>
      <c r="H167" s="82">
        <v>0</v>
      </c>
      <c r="I167" s="80">
        <v>0</v>
      </c>
      <c r="J167" s="46">
        <f t="shared" si="13"/>
        <v>11</v>
      </c>
      <c r="K167" s="73">
        <v>1</v>
      </c>
      <c r="L167" s="20">
        <v>60</v>
      </c>
      <c r="M167" s="66">
        <f t="shared" si="15"/>
        <v>60</v>
      </c>
      <c r="N167" s="17" t="s">
        <v>16</v>
      </c>
      <c r="O167" s="18"/>
      <c r="P167" s="23">
        <f t="shared" si="14"/>
        <v>60</v>
      </c>
      <c r="Q167" s="94">
        <v>38</v>
      </c>
      <c r="R167" s="43">
        <f t="shared" si="16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+'8'!J168</f>
        <v>22</v>
      </c>
      <c r="F168" s="72">
        <v>0</v>
      </c>
      <c r="G168" s="46">
        <f t="shared" si="12"/>
        <v>22</v>
      </c>
      <c r="H168" s="82">
        <v>0</v>
      </c>
      <c r="I168" s="80">
        <v>0</v>
      </c>
      <c r="J168" s="46">
        <f t="shared" si="13"/>
        <v>21</v>
      </c>
      <c r="K168" s="73">
        <v>1</v>
      </c>
      <c r="L168" s="20">
        <v>120</v>
      </c>
      <c r="M168" s="66">
        <f t="shared" si="15"/>
        <v>120</v>
      </c>
      <c r="N168" s="17" t="s">
        <v>16</v>
      </c>
      <c r="O168" s="18"/>
      <c r="P168" s="23">
        <f t="shared" si="14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+'8'!J169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5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+'8'!J170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5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+'8'!J171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5"/>
        <v>0</v>
      </c>
      <c r="N171" s="17" t="s">
        <v>16</v>
      </c>
      <c r="O171" s="18"/>
      <c r="P171" s="23">
        <f t="shared" si="14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+'8'!J172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5"/>
        <v>0</v>
      </c>
      <c r="N172" s="17" t="s">
        <v>16</v>
      </c>
      <c r="O172" s="18"/>
      <c r="P172" s="23">
        <f t="shared" si="14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+'8'!J173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5"/>
        <v>0</v>
      </c>
      <c r="N173" s="17" t="s">
        <v>16</v>
      </c>
      <c r="O173" s="18"/>
      <c r="P173" s="23">
        <f t="shared" si="14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+'8'!J174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5"/>
        <v>0</v>
      </c>
      <c r="N174" s="17" t="s">
        <v>16</v>
      </c>
      <c r="O174" s="18"/>
      <c r="P174" s="23">
        <f t="shared" si="14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+'8'!J175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5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+'8'!J176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5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+'8'!J177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5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+'8'!J178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5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+'8'!J179</f>
        <v>141</v>
      </c>
      <c r="F179" s="72">
        <v>0</v>
      </c>
      <c r="G179" s="46">
        <f t="shared" si="12"/>
        <v>141</v>
      </c>
      <c r="H179" s="82">
        <v>0</v>
      </c>
      <c r="I179" s="80">
        <v>0</v>
      </c>
      <c r="J179" s="46">
        <f t="shared" si="13"/>
        <v>140</v>
      </c>
      <c r="K179" s="73">
        <v>1</v>
      </c>
      <c r="L179" s="20">
        <v>55</v>
      </c>
      <c r="M179" s="66">
        <f t="shared" si="15"/>
        <v>55</v>
      </c>
      <c r="N179" s="17" t="s">
        <v>16</v>
      </c>
      <c r="O179" s="18"/>
      <c r="P179" s="23">
        <f t="shared" si="14"/>
        <v>55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+'8'!J180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5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+'8'!J181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5"/>
        <v>0</v>
      </c>
      <c r="N181" s="17" t="s">
        <v>16</v>
      </c>
      <c r="O181" s="18"/>
      <c r="P181" s="23">
        <f t="shared" si="14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+'8'!J182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5"/>
        <v>0</v>
      </c>
      <c r="N182" s="17" t="s">
        <v>16</v>
      </c>
      <c r="O182" s="18"/>
      <c r="P182" s="23">
        <f t="shared" si="14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+'8'!J183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4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+'8'!J184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5"/>
        <v>0</v>
      </c>
      <c r="N184" s="17" t="s">
        <v>16</v>
      </c>
      <c r="O184" s="18"/>
      <c r="P184" s="23">
        <f t="shared" si="14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+'8'!J185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5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+'8'!J186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5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+'8'!J187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+'8'!J188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4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+'8'!J189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5"/>
        <v>0</v>
      </c>
      <c r="N189" s="17" t="s">
        <v>16</v>
      </c>
      <c r="O189" s="18"/>
      <c r="P189" s="23">
        <f t="shared" si="14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+'8'!J190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5"/>
        <v>0</v>
      </c>
      <c r="N190" s="17" t="s">
        <v>16</v>
      </c>
      <c r="O190" s="18"/>
      <c r="P190" s="23">
        <f t="shared" si="14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+'8'!J191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5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+'8'!J192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5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+'8'!J193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5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+'8'!J194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5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+'8'!J195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5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+'8'!J196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5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+'8'!J197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5"/>
        <v>0</v>
      </c>
      <c r="N197" s="17" t="s">
        <v>16</v>
      </c>
      <c r="O197" s="18"/>
      <c r="P197" s="23">
        <f t="shared" si="14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+'8'!J198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5"/>
        <v>0</v>
      </c>
      <c r="N198" s="17" t="s">
        <v>16</v>
      </c>
      <c r="O198" s="18"/>
      <c r="P198" s="23">
        <f t="shared" ref="P198:P225" si="19">SUM(M198-O198)</f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+'8'!J199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5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+'8'!J200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5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+'8'!J201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9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+'8'!J202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5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+'8'!J203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5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+'8'!J204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5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+'8'!J205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5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+'8'!J206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5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+'8'!J207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5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+'8'!J208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5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+'8'!J209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5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+'8'!J210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5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+'8'!J211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5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+'8'!J212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5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+'8'!J213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5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+'8'!J214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5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+'8'!J215</f>
        <v>2</v>
      </c>
      <c r="F215" s="72"/>
      <c r="G215" s="46">
        <f t="shared" si="17"/>
        <v>2</v>
      </c>
      <c r="H215" s="82">
        <v>0</v>
      </c>
      <c r="I215" s="80">
        <v>0</v>
      </c>
      <c r="J215" s="46">
        <f t="shared" si="18"/>
        <v>2</v>
      </c>
      <c r="K215" s="73"/>
      <c r="L215" s="20">
        <v>40</v>
      </c>
      <c r="M215" s="66">
        <f t="shared" si="15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+'8'!J216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5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+'8'!J217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5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+'8'!J218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5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+'8'!J219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20">+L219*K219</f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+'8'!J220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20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+'8'!J221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20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+'8'!J222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20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+'8'!J223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20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+'8'!J224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20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+'8'!J225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20"/>
        <v>0</v>
      </c>
      <c r="N225" s="17" t="s">
        <v>16</v>
      </c>
      <c r="O225" s="18"/>
      <c r="P225" s="23">
        <f t="shared" si="19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257.41000000000003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1290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140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1150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1150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12"/>
  <sheetViews>
    <sheetView zoomScale="80" zoomScaleNormal="80" workbookViewId="0">
      <pane xSplit="10" ySplit="4" topLeftCell="K140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+'9'!J5</f>
        <v>15</v>
      </c>
      <c r="F5" s="72">
        <v>0</v>
      </c>
      <c r="G5" s="46">
        <f t="shared" ref="G5" si="0">E5+F5</f>
        <v>15</v>
      </c>
      <c r="H5" s="82">
        <v>0</v>
      </c>
      <c r="I5" s="80">
        <v>0</v>
      </c>
      <c r="J5" s="46">
        <f t="shared" ref="J5" si="1">+G5-H5-K5-I5</f>
        <v>15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+'9'!J6</f>
        <v>36</v>
      </c>
      <c r="F6" s="72">
        <v>0</v>
      </c>
      <c r="G6" s="46">
        <f t="shared" ref="G6:G69" si="2">E6+F6</f>
        <v>36</v>
      </c>
      <c r="H6" s="82">
        <v>0</v>
      </c>
      <c r="I6" s="80">
        <v>0</v>
      </c>
      <c r="J6" s="46">
        <f t="shared" ref="J6:J69" si="3">+G6-H6-K6-I6</f>
        <v>35</v>
      </c>
      <c r="K6" s="73">
        <v>1</v>
      </c>
      <c r="L6" s="15">
        <v>100</v>
      </c>
      <c r="M6" s="66">
        <f t="shared" ref="M6:M78" si="4">+L6*K6</f>
        <v>100</v>
      </c>
      <c r="N6" s="17" t="s">
        <v>16</v>
      </c>
      <c r="O6" s="18"/>
      <c r="P6" s="23">
        <f t="shared" ref="P6:P69" si="5">SUM(M6-O6)</f>
        <v>100</v>
      </c>
      <c r="Q6" s="94">
        <v>39.29</v>
      </c>
      <c r="R6" s="43">
        <f t="shared" ref="R6:R78" si="6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+'9'!J7</f>
        <v>0</v>
      </c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+'9'!J8</f>
        <v>0</v>
      </c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+'9'!J9</f>
        <v>0</v>
      </c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+'9'!J10</f>
        <v>0</v>
      </c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+'9'!J11</f>
        <v>5</v>
      </c>
      <c r="F11" s="72">
        <v>0</v>
      </c>
      <c r="G11" s="46">
        <f t="shared" si="2"/>
        <v>5</v>
      </c>
      <c r="H11" s="82">
        <v>0</v>
      </c>
      <c r="I11" s="80">
        <v>0</v>
      </c>
      <c r="J11" s="46">
        <f t="shared" si="3"/>
        <v>5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+'9'!J12</f>
        <v>0</v>
      </c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+'9'!J13</f>
        <v>0</v>
      </c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+'9'!J14</f>
        <v>0</v>
      </c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+'9'!J15</f>
        <v>0</v>
      </c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+'9'!J16</f>
        <v>0</v>
      </c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+'9'!J17</f>
        <v>0</v>
      </c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+'9'!J18</f>
        <v>0</v>
      </c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+'9'!J19</f>
        <v>0</v>
      </c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+'9'!J20</f>
        <v>10</v>
      </c>
      <c r="F20" s="72">
        <v>0</v>
      </c>
      <c r="G20" s="46">
        <f t="shared" si="2"/>
        <v>10</v>
      </c>
      <c r="H20" s="82">
        <v>0</v>
      </c>
      <c r="I20" s="80">
        <v>0</v>
      </c>
      <c r="J20" s="46">
        <f t="shared" si="3"/>
        <v>10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+'9'!J21</f>
        <v>1</v>
      </c>
      <c r="F21" s="72">
        <v>0</v>
      </c>
      <c r="G21" s="46">
        <f t="shared" si="2"/>
        <v>1</v>
      </c>
      <c r="H21" s="82">
        <v>0</v>
      </c>
      <c r="I21" s="80">
        <v>0</v>
      </c>
      <c r="J21" s="46">
        <f t="shared" si="3"/>
        <v>1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+'9'!J22</f>
        <v>25</v>
      </c>
      <c r="F22" s="72">
        <v>0</v>
      </c>
      <c r="G22" s="46">
        <f t="shared" si="2"/>
        <v>25</v>
      </c>
      <c r="H22" s="82">
        <v>0</v>
      </c>
      <c r="I22" s="80">
        <v>0</v>
      </c>
      <c r="J22" s="46">
        <f t="shared" si="3"/>
        <v>24</v>
      </c>
      <c r="K22" s="73">
        <v>1</v>
      </c>
      <c r="L22" s="20">
        <v>100</v>
      </c>
      <c r="M22" s="66">
        <f t="shared" si="4"/>
        <v>100</v>
      </c>
      <c r="N22" s="17" t="s">
        <v>16</v>
      </c>
      <c r="O22" s="18"/>
      <c r="P22" s="23">
        <f t="shared" si="5"/>
        <v>100</v>
      </c>
      <c r="Q22" s="94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+'9'!J23</f>
        <v>0</v>
      </c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+'9'!J24</f>
        <v>0</v>
      </c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+'9'!J25</f>
        <v>0</v>
      </c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+'9'!J26</f>
        <v>0</v>
      </c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+'9'!J27</f>
        <v>0</v>
      </c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+'9'!J28</f>
        <v>0</v>
      </c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+'9'!J29</f>
        <v>0</v>
      </c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+'9'!J30</f>
        <v>0</v>
      </c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+'9'!J31</f>
        <v>0</v>
      </c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+'9'!J32</f>
        <v>6</v>
      </c>
      <c r="F32" s="72">
        <v>0</v>
      </c>
      <c r="G32" s="46">
        <f t="shared" si="2"/>
        <v>6</v>
      </c>
      <c r="H32" s="82">
        <v>0</v>
      </c>
      <c r="I32" s="80">
        <v>0</v>
      </c>
      <c r="J32" s="46">
        <f t="shared" si="3"/>
        <v>6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+'9'!J33</f>
        <v>0</v>
      </c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+'9'!J34</f>
        <v>3</v>
      </c>
      <c r="F34" s="72">
        <v>0</v>
      </c>
      <c r="G34" s="46">
        <f t="shared" si="2"/>
        <v>3</v>
      </c>
      <c r="H34" s="82">
        <v>0</v>
      </c>
      <c r="I34" s="80">
        <v>0</v>
      </c>
      <c r="J34" s="46">
        <f t="shared" si="3"/>
        <v>3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+'9'!J35</f>
        <v>0</v>
      </c>
      <c r="F35" s="72">
        <v>0</v>
      </c>
      <c r="G35" s="46">
        <f t="shared" si="2"/>
        <v>0</v>
      </c>
      <c r="H35" s="82">
        <v>0</v>
      </c>
      <c r="I35" s="80">
        <v>0</v>
      </c>
      <c r="J35" s="46">
        <f t="shared" si="3"/>
        <v>0</v>
      </c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+'9'!J36</f>
        <v>0</v>
      </c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+'9'!J37</f>
        <v>0</v>
      </c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+'9'!J38</f>
        <v>8</v>
      </c>
      <c r="F38" s="72">
        <v>0</v>
      </c>
      <c r="G38" s="46">
        <f t="shared" si="2"/>
        <v>8</v>
      </c>
      <c r="H38" s="82">
        <v>0</v>
      </c>
      <c r="I38" s="80">
        <v>0</v>
      </c>
      <c r="J38" s="46">
        <f t="shared" si="3"/>
        <v>8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+'9'!J39</f>
        <v>5</v>
      </c>
      <c r="F39" s="72">
        <v>0</v>
      </c>
      <c r="G39" s="46">
        <f t="shared" si="2"/>
        <v>5</v>
      </c>
      <c r="H39" s="82">
        <v>0</v>
      </c>
      <c r="I39" s="80">
        <v>0</v>
      </c>
      <c r="J39" s="46">
        <f t="shared" si="3"/>
        <v>4</v>
      </c>
      <c r="K39" s="73">
        <v>1</v>
      </c>
      <c r="L39" s="15">
        <v>50</v>
      </c>
      <c r="M39" s="66">
        <f t="shared" si="4"/>
        <v>50</v>
      </c>
      <c r="N39" s="17" t="s">
        <v>16</v>
      </c>
      <c r="O39" s="18"/>
      <c r="P39" s="23">
        <f t="shared" si="5"/>
        <v>50</v>
      </c>
      <c r="Q39" s="94">
        <v>27.12</v>
      </c>
      <c r="R39" s="43">
        <f t="shared" si="6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+'9'!J40</f>
        <v>0</v>
      </c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+'9'!J41</f>
        <v>0</v>
      </c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+'9'!J42</f>
        <v>0</v>
      </c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5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+'9'!J43</f>
        <v>0</v>
      </c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+'9'!J44</f>
        <v>0</v>
      </c>
      <c r="F44" s="72">
        <v>0</v>
      </c>
      <c r="G44" s="46">
        <f t="shared" si="2"/>
        <v>0</v>
      </c>
      <c r="H44" s="82">
        <v>0</v>
      </c>
      <c r="I44" s="80">
        <v>0</v>
      </c>
      <c r="J44" s="46">
        <f t="shared" si="3"/>
        <v>0</v>
      </c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+'9'!J45</f>
        <v>14</v>
      </c>
      <c r="F45" s="72">
        <v>0</v>
      </c>
      <c r="G45" s="46">
        <f t="shared" si="2"/>
        <v>14</v>
      </c>
      <c r="H45" s="82">
        <v>0</v>
      </c>
      <c r="I45" s="80">
        <v>0</v>
      </c>
      <c r="J45" s="46">
        <f t="shared" si="3"/>
        <v>14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+'9'!J46</f>
        <v>0</v>
      </c>
      <c r="F46" s="72">
        <v>0</v>
      </c>
      <c r="G46" s="46">
        <f t="shared" si="2"/>
        <v>0</v>
      </c>
      <c r="H46" s="82">
        <v>0</v>
      </c>
      <c r="I46" s="80">
        <v>0</v>
      </c>
      <c r="J46" s="46">
        <f t="shared" si="3"/>
        <v>0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+'9'!J47</f>
        <v>9</v>
      </c>
      <c r="F47" s="72">
        <v>0</v>
      </c>
      <c r="G47" s="46">
        <f t="shared" si="2"/>
        <v>9</v>
      </c>
      <c r="H47" s="82">
        <v>0</v>
      </c>
      <c r="I47" s="80">
        <v>0</v>
      </c>
      <c r="J47" s="46">
        <f t="shared" si="3"/>
        <v>9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5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+'9'!J48</f>
        <v>5</v>
      </c>
      <c r="F48" s="72">
        <v>0</v>
      </c>
      <c r="G48" s="46">
        <f t="shared" si="2"/>
        <v>5</v>
      </c>
      <c r="H48" s="82">
        <v>0</v>
      </c>
      <c r="I48" s="80">
        <v>0</v>
      </c>
      <c r="J48" s="46">
        <f t="shared" si="3"/>
        <v>5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5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+'9'!J49</f>
        <v>5</v>
      </c>
      <c r="F49" s="72">
        <v>0</v>
      </c>
      <c r="G49" s="46">
        <f t="shared" si="2"/>
        <v>5</v>
      </c>
      <c r="H49" s="82">
        <v>0</v>
      </c>
      <c r="I49" s="80">
        <v>0</v>
      </c>
      <c r="J49" s="46">
        <f t="shared" si="3"/>
        <v>4</v>
      </c>
      <c r="K49" s="73">
        <v>1</v>
      </c>
      <c r="L49" s="15">
        <v>50</v>
      </c>
      <c r="M49" s="66">
        <f t="shared" si="4"/>
        <v>50</v>
      </c>
      <c r="N49" s="17" t="s">
        <v>16</v>
      </c>
      <c r="O49" s="18"/>
      <c r="P49" s="23">
        <f t="shared" si="5"/>
        <v>50</v>
      </c>
      <c r="Q49" s="94">
        <v>21.81</v>
      </c>
      <c r="R49" s="43">
        <f t="shared" si="6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+'9'!J50</f>
        <v>0</v>
      </c>
      <c r="F50" s="72">
        <v>0</v>
      </c>
      <c r="G50" s="46">
        <f t="shared" si="2"/>
        <v>0</v>
      </c>
      <c r="H50" s="82">
        <v>0</v>
      </c>
      <c r="I50" s="80">
        <v>0</v>
      </c>
      <c r="J50" s="46">
        <f t="shared" si="3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5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+'9'!J51</f>
        <v>0</v>
      </c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5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+'9'!J52</f>
        <v>6</v>
      </c>
      <c r="F52" s="72">
        <v>0</v>
      </c>
      <c r="G52" s="46">
        <f t="shared" si="2"/>
        <v>6</v>
      </c>
      <c r="H52" s="82">
        <v>0</v>
      </c>
      <c r="I52" s="80">
        <v>0</v>
      </c>
      <c r="J52" s="46">
        <f t="shared" si="3"/>
        <v>5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 t="shared" si="5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+'9'!J53</f>
        <v>1</v>
      </c>
      <c r="F53" s="72">
        <v>0</v>
      </c>
      <c r="G53" s="46">
        <f t="shared" si="2"/>
        <v>1</v>
      </c>
      <c r="H53" s="82">
        <v>0</v>
      </c>
      <c r="I53" s="80">
        <v>0</v>
      </c>
      <c r="J53" s="46">
        <f t="shared" si="3"/>
        <v>1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+'9'!J54</f>
        <v>2</v>
      </c>
      <c r="F54" s="72">
        <v>0</v>
      </c>
      <c r="G54" s="46">
        <f t="shared" si="2"/>
        <v>2</v>
      </c>
      <c r="H54" s="82">
        <v>0</v>
      </c>
      <c r="I54" s="80">
        <v>0</v>
      </c>
      <c r="J54" s="46">
        <f t="shared" si="3"/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5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+'9'!J55</f>
        <v>2</v>
      </c>
      <c r="F55" s="72">
        <v>0</v>
      </c>
      <c r="G55" s="46">
        <f t="shared" si="2"/>
        <v>2</v>
      </c>
      <c r="H55" s="82">
        <v>0</v>
      </c>
      <c r="I55" s="80">
        <v>0</v>
      </c>
      <c r="J55" s="46">
        <f t="shared" si="3"/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5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+'9'!J56</f>
        <v>4</v>
      </c>
      <c r="F56" s="72">
        <v>0</v>
      </c>
      <c r="G56" s="46">
        <f t="shared" si="2"/>
        <v>4</v>
      </c>
      <c r="H56" s="82">
        <v>0</v>
      </c>
      <c r="I56" s="80">
        <v>0</v>
      </c>
      <c r="J56" s="46">
        <f t="shared" si="3"/>
        <v>4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+'9'!J57</f>
        <v>4</v>
      </c>
      <c r="F57" s="72">
        <v>0</v>
      </c>
      <c r="G57" s="46">
        <f t="shared" si="2"/>
        <v>4</v>
      </c>
      <c r="H57" s="82">
        <v>0</v>
      </c>
      <c r="I57" s="80">
        <v>0</v>
      </c>
      <c r="J57" s="46">
        <f t="shared" si="3"/>
        <v>4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+'9'!J58</f>
        <v>0</v>
      </c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+'9'!J59</f>
        <v>0</v>
      </c>
      <c r="F59" s="72">
        <v>0</v>
      </c>
      <c r="G59" s="46">
        <f t="shared" si="2"/>
        <v>0</v>
      </c>
      <c r="H59" s="82">
        <v>0</v>
      </c>
      <c r="I59" s="80">
        <v>0</v>
      </c>
      <c r="J59" s="46">
        <f t="shared" si="3"/>
        <v>0</v>
      </c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+'9'!J60</f>
        <v>0</v>
      </c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+'9'!J61</f>
        <v>4</v>
      </c>
      <c r="F61" s="72">
        <v>0</v>
      </c>
      <c r="G61" s="46">
        <f t="shared" si="2"/>
        <v>4</v>
      </c>
      <c r="H61" s="82">
        <v>0</v>
      </c>
      <c r="I61" s="80">
        <v>0</v>
      </c>
      <c r="J61" s="46">
        <f t="shared" si="3"/>
        <v>4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+'9'!J62</f>
        <v>0</v>
      </c>
      <c r="F62" s="72"/>
      <c r="G62" s="46">
        <f t="shared" si="2"/>
        <v>0</v>
      </c>
      <c r="H62" s="82">
        <v>0</v>
      </c>
      <c r="I62" s="80">
        <v>0</v>
      </c>
      <c r="J62" s="46">
        <f t="shared" si="3"/>
        <v>0</v>
      </c>
      <c r="K62" s="73"/>
      <c r="L62" s="15">
        <v>120</v>
      </c>
      <c r="M62" s="66">
        <f t="shared" si="4"/>
        <v>0</v>
      </c>
      <c r="N62" s="17" t="s">
        <v>16</v>
      </c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+'9'!J63</f>
        <v>4</v>
      </c>
      <c r="F63" s="72">
        <v>0</v>
      </c>
      <c r="G63" s="46">
        <f t="shared" si="2"/>
        <v>4</v>
      </c>
      <c r="H63" s="82">
        <v>0</v>
      </c>
      <c r="I63" s="80">
        <v>0</v>
      </c>
      <c r="J63" s="46">
        <f t="shared" si="3"/>
        <v>4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+'9'!J64</f>
        <v>3</v>
      </c>
      <c r="F64" s="72">
        <v>0</v>
      </c>
      <c r="G64" s="46">
        <f t="shared" si="2"/>
        <v>3</v>
      </c>
      <c r="H64" s="82">
        <v>0</v>
      </c>
      <c r="I64" s="80">
        <v>0</v>
      </c>
      <c r="J64" s="46">
        <f t="shared" si="3"/>
        <v>3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+'9'!J65</f>
        <v>2</v>
      </c>
      <c r="F65" s="72">
        <v>0</v>
      </c>
      <c r="G65" s="46">
        <f t="shared" si="2"/>
        <v>2</v>
      </c>
      <c r="H65" s="82">
        <v>0</v>
      </c>
      <c r="I65" s="80">
        <v>0</v>
      </c>
      <c r="J65" s="46">
        <f t="shared" si="3"/>
        <v>2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+'9'!J66</f>
        <v>0</v>
      </c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+'9'!J67</f>
        <v>0</v>
      </c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+'9'!J68</f>
        <v>0</v>
      </c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+'9'!J69</f>
        <v>0</v>
      </c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+'9'!J70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ref="P70:P133" si="9">SUM(M70-O70)</f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+'9'!J71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9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+'9'!J72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9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+'9'!J73</f>
        <v>5</v>
      </c>
      <c r="F73" s="72">
        <v>0</v>
      </c>
      <c r="G73" s="46">
        <f t="shared" si="7"/>
        <v>5</v>
      </c>
      <c r="H73" s="82">
        <v>0</v>
      </c>
      <c r="I73" s="80">
        <v>0</v>
      </c>
      <c r="J73" s="46">
        <f t="shared" si="8"/>
        <v>5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9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+'9'!J74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9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+'9'!J75</f>
        <v>12</v>
      </c>
      <c r="F75" s="72">
        <v>0</v>
      </c>
      <c r="G75" s="46">
        <f t="shared" si="7"/>
        <v>12</v>
      </c>
      <c r="H75" s="82">
        <v>0</v>
      </c>
      <c r="I75" s="80">
        <v>0</v>
      </c>
      <c r="J75" s="46">
        <f t="shared" si="8"/>
        <v>10</v>
      </c>
      <c r="K75" s="73">
        <v>2</v>
      </c>
      <c r="L75" s="21">
        <v>50</v>
      </c>
      <c r="M75" s="66">
        <f t="shared" si="4"/>
        <v>100</v>
      </c>
      <c r="N75" s="17" t="s">
        <v>16</v>
      </c>
      <c r="O75" s="18">
        <v>50</v>
      </c>
      <c r="P75" s="23">
        <f t="shared" si="9"/>
        <v>50</v>
      </c>
      <c r="Q75" s="94">
        <v>17.329999999999998</v>
      </c>
      <c r="R75" s="43">
        <f t="shared" si="6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+'9'!J76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9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+'9'!J77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9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+'9'!J78</f>
        <v>3</v>
      </c>
      <c r="F78" s="72">
        <v>0</v>
      </c>
      <c r="G78" s="46">
        <f t="shared" si="7"/>
        <v>3</v>
      </c>
      <c r="H78" s="82">
        <v>0</v>
      </c>
      <c r="I78" s="80">
        <v>0</v>
      </c>
      <c r="J78" s="46">
        <f t="shared" si="8"/>
        <v>3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9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+'9'!J79</f>
        <v>5</v>
      </c>
      <c r="F79" s="72">
        <v>0</v>
      </c>
      <c r="G79" s="46">
        <f t="shared" si="7"/>
        <v>5</v>
      </c>
      <c r="H79" s="82">
        <v>0</v>
      </c>
      <c r="I79" s="80">
        <v>0</v>
      </c>
      <c r="J79" s="46">
        <f t="shared" si="8"/>
        <v>5</v>
      </c>
      <c r="K79" s="73"/>
      <c r="L79" s="20">
        <v>55</v>
      </c>
      <c r="M79" s="66">
        <f t="shared" ref="M79:M153" si="10">+L79*K79</f>
        <v>0</v>
      </c>
      <c r="N79" s="17" t="s">
        <v>16</v>
      </c>
      <c r="O79" s="18"/>
      <c r="P79" s="23">
        <f t="shared" si="9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+'9'!J80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9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+'9'!J81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9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+'9'!J82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9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+'9'!J83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9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+'9'!J84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9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+'9'!J85</f>
        <v>4</v>
      </c>
      <c r="F85" s="72">
        <v>0</v>
      </c>
      <c r="G85" s="46">
        <f t="shared" si="7"/>
        <v>4</v>
      </c>
      <c r="H85" s="82">
        <v>0</v>
      </c>
      <c r="I85" s="80">
        <v>0</v>
      </c>
      <c r="J85" s="46">
        <f t="shared" si="8"/>
        <v>4</v>
      </c>
      <c r="K85" s="73"/>
      <c r="L85" s="20">
        <v>45</v>
      </c>
      <c r="M85" s="66">
        <f t="shared" si="10"/>
        <v>0</v>
      </c>
      <c r="N85" s="17" t="s">
        <v>16</v>
      </c>
      <c r="O85" s="18"/>
      <c r="P85" s="23">
        <f t="shared" si="9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+'9'!J86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10"/>
        <v>0</v>
      </c>
      <c r="N86" s="17" t="s">
        <v>16</v>
      </c>
      <c r="O86" s="18"/>
      <c r="P86" s="23">
        <f t="shared" si="9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+'9'!J87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9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+'9'!J88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10"/>
        <v>0</v>
      </c>
      <c r="N88" s="17" t="s">
        <v>16</v>
      </c>
      <c r="O88" s="18"/>
      <c r="P88" s="23">
        <f t="shared" si="9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+'9'!J89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10"/>
        <v>0</v>
      </c>
      <c r="N89" s="17" t="s">
        <v>16</v>
      </c>
      <c r="O89" s="18"/>
      <c r="P89" s="23">
        <f t="shared" si="9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+'9'!J90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10"/>
        <v>0</v>
      </c>
      <c r="N90" s="17" t="s">
        <v>16</v>
      </c>
      <c r="O90" s="18"/>
      <c r="P90" s="23">
        <f t="shared" si="9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+'9'!J91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10"/>
        <v>0</v>
      </c>
      <c r="N91" s="17" t="s">
        <v>16</v>
      </c>
      <c r="O91" s="18"/>
      <c r="P91" s="23">
        <f t="shared" si="9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+'9'!J92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10"/>
        <v>0</v>
      </c>
      <c r="N92" s="17" t="s">
        <v>16</v>
      </c>
      <c r="O92" s="18"/>
      <c r="P92" s="23">
        <f t="shared" si="9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+'9'!J93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10"/>
        <v>0</v>
      </c>
      <c r="N93" s="17" t="s">
        <v>16</v>
      </c>
      <c r="O93" s="18"/>
      <c r="P93" s="23">
        <f t="shared" si="9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+'9'!J94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9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+'9'!J95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9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+'9'!J96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10"/>
        <v>0</v>
      </c>
      <c r="N96" s="17" t="s">
        <v>16</v>
      </c>
      <c r="O96" s="18"/>
      <c r="P96" s="23">
        <f t="shared" si="9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+'9'!J97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10"/>
        <v>0</v>
      </c>
      <c r="N97" s="17" t="s">
        <v>16</v>
      </c>
      <c r="O97" s="18"/>
      <c r="P97" s="23">
        <f t="shared" si="9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+'9'!J98</f>
        <v>36</v>
      </c>
      <c r="F98" s="72">
        <v>0</v>
      </c>
      <c r="G98" s="46">
        <f t="shared" si="7"/>
        <v>36</v>
      </c>
      <c r="H98" s="82">
        <v>0</v>
      </c>
      <c r="I98" s="80">
        <v>0</v>
      </c>
      <c r="J98" s="46">
        <f t="shared" si="8"/>
        <v>34</v>
      </c>
      <c r="K98" s="73">
        <v>2</v>
      </c>
      <c r="L98" s="20">
        <v>100</v>
      </c>
      <c r="M98" s="66">
        <f>+L98*K98</f>
        <v>200</v>
      </c>
      <c r="N98" s="17" t="s">
        <v>16</v>
      </c>
      <c r="O98" s="18"/>
      <c r="P98" s="23">
        <f t="shared" si="9"/>
        <v>200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+'9'!J99</f>
        <v>7</v>
      </c>
      <c r="F99" s="72">
        <v>0</v>
      </c>
      <c r="G99" s="46">
        <f t="shared" si="7"/>
        <v>7</v>
      </c>
      <c r="H99" s="82">
        <v>0</v>
      </c>
      <c r="I99" s="80">
        <v>0</v>
      </c>
      <c r="J99" s="46">
        <f t="shared" si="8"/>
        <v>6</v>
      </c>
      <c r="K99" s="73">
        <v>1</v>
      </c>
      <c r="L99" s="20">
        <v>55</v>
      </c>
      <c r="M99" s="66">
        <f t="shared" si="10"/>
        <v>55</v>
      </c>
      <c r="N99" s="17" t="s">
        <v>16</v>
      </c>
      <c r="O99" s="18"/>
      <c r="P99" s="23">
        <f t="shared" si="9"/>
        <v>55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+'9'!J100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10"/>
        <v>0</v>
      </c>
      <c r="N100" s="17" t="s">
        <v>16</v>
      </c>
      <c r="O100" s="18"/>
      <c r="P100" s="23">
        <f t="shared" si="9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+'9'!J101</f>
        <v>5</v>
      </c>
      <c r="F101" s="72">
        <v>0</v>
      </c>
      <c r="G101" s="46">
        <f t="shared" si="7"/>
        <v>5</v>
      </c>
      <c r="H101" s="82">
        <v>0</v>
      </c>
      <c r="I101" s="80">
        <v>0</v>
      </c>
      <c r="J101" s="46">
        <f t="shared" si="8"/>
        <v>5</v>
      </c>
      <c r="K101" s="73"/>
      <c r="L101" s="22">
        <v>60</v>
      </c>
      <c r="M101" s="66">
        <f t="shared" si="10"/>
        <v>0</v>
      </c>
      <c r="N101" s="17" t="s">
        <v>16</v>
      </c>
      <c r="O101" s="18"/>
      <c r="P101" s="23">
        <f t="shared" si="9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+'9'!J102</f>
        <v>4</v>
      </c>
      <c r="F102" s="72">
        <v>0</v>
      </c>
      <c r="G102" s="46">
        <f t="shared" si="7"/>
        <v>4</v>
      </c>
      <c r="H102" s="82">
        <v>0</v>
      </c>
      <c r="I102" s="80">
        <v>0</v>
      </c>
      <c r="J102" s="46">
        <f t="shared" si="8"/>
        <v>4</v>
      </c>
      <c r="K102" s="73"/>
      <c r="L102" s="22">
        <v>100</v>
      </c>
      <c r="M102" s="66">
        <f t="shared" si="10"/>
        <v>0</v>
      </c>
      <c r="N102" s="17" t="s">
        <v>16</v>
      </c>
      <c r="O102" s="18"/>
      <c r="P102" s="23">
        <f t="shared" si="9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+'9'!J103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10"/>
        <v>0</v>
      </c>
      <c r="N103" s="17" t="s">
        <v>16</v>
      </c>
      <c r="O103" s="18"/>
      <c r="P103" s="23">
        <f t="shared" si="9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+'9'!J104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10"/>
        <v>0</v>
      </c>
      <c r="N104" s="17" t="s">
        <v>16</v>
      </c>
      <c r="O104" s="18"/>
      <c r="P104" s="23">
        <f t="shared" si="9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+'9'!J105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10"/>
        <v>0</v>
      </c>
      <c r="N105" s="17" t="s">
        <v>16</v>
      </c>
      <c r="O105" s="18"/>
      <c r="P105" s="23">
        <f t="shared" si="9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+'9'!J106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10"/>
        <v>0</v>
      </c>
      <c r="N106" s="17" t="s">
        <v>16</v>
      </c>
      <c r="O106" s="18"/>
      <c r="P106" s="23">
        <f t="shared" si="9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+'9'!J107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9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+'9'!J108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10"/>
        <v>0</v>
      </c>
      <c r="N108" s="17" t="s">
        <v>16</v>
      </c>
      <c r="O108" s="18"/>
      <c r="P108" s="23">
        <f t="shared" si="9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+'9'!J109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10"/>
        <v>0</v>
      </c>
      <c r="N109" s="17" t="s">
        <v>16</v>
      </c>
      <c r="O109" s="18"/>
      <c r="P109" s="23">
        <f t="shared" si="9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+'9'!J110</f>
        <v>19</v>
      </c>
      <c r="F110" s="72">
        <v>0</v>
      </c>
      <c r="G110" s="46">
        <f t="shared" si="7"/>
        <v>19</v>
      </c>
      <c r="H110" s="82">
        <v>0</v>
      </c>
      <c r="I110" s="80">
        <v>0</v>
      </c>
      <c r="J110" s="46">
        <f t="shared" si="8"/>
        <v>19</v>
      </c>
      <c r="K110" s="73"/>
      <c r="L110" s="22">
        <v>50</v>
      </c>
      <c r="M110" s="66">
        <f t="shared" si="10"/>
        <v>0</v>
      </c>
      <c r="N110" s="17" t="s">
        <v>16</v>
      </c>
      <c r="O110" s="18"/>
      <c r="P110" s="23">
        <f t="shared" si="9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+'9'!J111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10"/>
        <v>0</v>
      </c>
      <c r="N111" s="17" t="s">
        <v>16</v>
      </c>
      <c r="O111" s="18"/>
      <c r="P111" s="23">
        <f t="shared" si="9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+'9'!J112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10"/>
        <v>0</v>
      </c>
      <c r="N112" s="17" t="s">
        <v>16</v>
      </c>
      <c r="O112" s="18"/>
      <c r="P112" s="23">
        <f t="shared" si="9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+'9'!J113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10"/>
        <v>0</v>
      </c>
      <c r="N113" s="17" t="s">
        <v>16</v>
      </c>
      <c r="O113" s="18"/>
      <c r="P113" s="23">
        <f t="shared" si="9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+'9'!J114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10"/>
        <v>0</v>
      </c>
      <c r="N114" s="17" t="s">
        <v>16</v>
      </c>
      <c r="O114" s="18"/>
      <c r="P114" s="23">
        <f t="shared" si="9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+'9'!J115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10"/>
        <v>0</v>
      </c>
      <c r="N115" s="17" t="s">
        <v>16</v>
      </c>
      <c r="O115" s="18"/>
      <c r="P115" s="23">
        <f t="shared" si="9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+'9'!J116</f>
        <v>0</v>
      </c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10"/>
        <v>0</v>
      </c>
      <c r="N116" s="17" t="s">
        <v>16</v>
      </c>
      <c r="O116" s="18"/>
      <c r="P116" s="23">
        <f t="shared" si="9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+'9'!J117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10"/>
        <v>0</v>
      </c>
      <c r="N117" s="17" t="s">
        <v>16</v>
      </c>
      <c r="O117" s="18"/>
      <c r="P117" s="23">
        <f t="shared" si="9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+'9'!J118</f>
        <v>14</v>
      </c>
      <c r="F118" s="72">
        <v>0</v>
      </c>
      <c r="G118" s="46">
        <f t="shared" si="7"/>
        <v>14</v>
      </c>
      <c r="H118" s="82">
        <v>0</v>
      </c>
      <c r="I118" s="80">
        <v>0</v>
      </c>
      <c r="J118" s="46">
        <f t="shared" si="8"/>
        <v>14</v>
      </c>
      <c r="K118" s="73"/>
      <c r="L118" s="20">
        <v>50</v>
      </c>
      <c r="M118" s="66">
        <f t="shared" si="10"/>
        <v>0</v>
      </c>
      <c r="N118" s="17" t="s">
        <v>16</v>
      </c>
      <c r="O118" s="18"/>
      <c r="P118" s="23">
        <f t="shared" si="9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+'9'!J119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10"/>
        <v>0</v>
      </c>
      <c r="N119" s="17" t="s">
        <v>16</v>
      </c>
      <c r="O119" s="18"/>
      <c r="P119" s="23">
        <f t="shared" si="9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+'9'!J120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10"/>
        <v>0</v>
      </c>
      <c r="N120" s="17" t="s">
        <v>16</v>
      </c>
      <c r="O120" s="18"/>
      <c r="P120" s="23">
        <f t="shared" si="9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+'9'!J121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10"/>
        <v>0</v>
      </c>
      <c r="N121" s="17" t="s">
        <v>16</v>
      </c>
      <c r="O121" s="18"/>
      <c r="P121" s="23">
        <f t="shared" si="9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+'9'!J122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10"/>
        <v>0</v>
      </c>
      <c r="N122" s="17" t="s">
        <v>16</v>
      </c>
      <c r="O122" s="18"/>
      <c r="P122" s="23">
        <f t="shared" si="9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+'9'!J123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10"/>
        <v>0</v>
      </c>
      <c r="N123" s="17" t="s">
        <v>16</v>
      </c>
      <c r="O123" s="18"/>
      <c r="P123" s="23">
        <f t="shared" si="9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+'9'!J124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10"/>
        <v>0</v>
      </c>
      <c r="N124" s="17" t="s">
        <v>16</v>
      </c>
      <c r="O124" s="18"/>
      <c r="P124" s="23">
        <f t="shared" si="9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+'9'!J125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10"/>
        <v>0</v>
      </c>
      <c r="N125" s="17" t="s">
        <v>16</v>
      </c>
      <c r="O125" s="18"/>
      <c r="P125" s="23">
        <f t="shared" si="9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+'9'!J126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10"/>
        <v>0</v>
      </c>
      <c r="N126" s="17" t="s">
        <v>16</v>
      </c>
      <c r="O126" s="18"/>
      <c r="P126" s="23">
        <f t="shared" si="9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+'9'!J127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10"/>
        <v>0</v>
      </c>
      <c r="N127" s="17" t="s">
        <v>16</v>
      </c>
      <c r="O127" s="18"/>
      <c r="P127" s="23">
        <f t="shared" si="9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+'9'!J128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10"/>
        <v>0</v>
      </c>
      <c r="N128" s="17" t="s">
        <v>16</v>
      </c>
      <c r="O128" s="18"/>
      <c r="P128" s="23">
        <f t="shared" si="9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+'9'!J129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10"/>
        <v>0</v>
      </c>
      <c r="N129" s="17" t="s">
        <v>16</v>
      </c>
      <c r="O129" s="18"/>
      <c r="P129" s="23">
        <f t="shared" si="9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+'9'!J130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10"/>
        <v>0</v>
      </c>
      <c r="N130" s="17" t="s">
        <v>16</v>
      </c>
      <c r="O130" s="18"/>
      <c r="P130" s="23">
        <f t="shared" si="9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+'9'!J131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10"/>
        <v>0</v>
      </c>
      <c r="N131" s="17" t="s">
        <v>16</v>
      </c>
      <c r="O131" s="18"/>
      <c r="P131" s="23">
        <f t="shared" si="9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+'9'!J132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10"/>
        <v>0</v>
      </c>
      <c r="N132" s="17" t="s">
        <v>16</v>
      </c>
      <c r="O132" s="18"/>
      <c r="P132" s="23">
        <f t="shared" si="9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+'9'!J133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10"/>
        <v>0</v>
      </c>
      <c r="N133" s="17" t="s">
        <v>16</v>
      </c>
      <c r="O133" s="18"/>
      <c r="P133" s="23">
        <f t="shared" si="9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+'9'!J134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10"/>
        <v>0</v>
      </c>
      <c r="N134" s="17" t="s">
        <v>16</v>
      </c>
      <c r="O134" s="18"/>
      <c r="P134" s="23">
        <f t="shared" ref="P134:P197" si="14">SUM(M134-O134)</f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+'9'!J135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4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+'9'!J136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10"/>
        <v>0</v>
      </c>
      <c r="N136" s="17" t="s">
        <v>16</v>
      </c>
      <c r="O136" s="18"/>
      <c r="P136" s="23">
        <f t="shared" si="14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+'9'!J137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10"/>
        <v>0</v>
      </c>
      <c r="N137" s="17" t="s">
        <v>16</v>
      </c>
      <c r="O137" s="18"/>
      <c r="P137" s="23">
        <f t="shared" si="14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+'9'!J138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10"/>
        <v>0</v>
      </c>
      <c r="N138" s="17" t="s">
        <v>16</v>
      </c>
      <c r="O138" s="18"/>
      <c r="P138" s="23">
        <f t="shared" si="14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+'9'!J139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10"/>
        <v>0</v>
      </c>
      <c r="N139" s="17" t="s">
        <v>16</v>
      </c>
      <c r="O139" s="18"/>
      <c r="P139" s="23">
        <f t="shared" si="14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+'9'!J140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10"/>
        <v>0</v>
      </c>
      <c r="N140" s="17" t="s">
        <v>16</v>
      </c>
      <c r="O140" s="18"/>
      <c r="P140" s="23">
        <f t="shared" si="14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+'9'!J141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10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+'9'!J142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10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+'9'!J143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10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+'9'!J144</f>
        <v>6</v>
      </c>
      <c r="F144" s="72">
        <v>0</v>
      </c>
      <c r="G144" s="46">
        <f t="shared" si="12"/>
        <v>6</v>
      </c>
      <c r="H144" s="82">
        <v>0</v>
      </c>
      <c r="I144" s="80">
        <v>0</v>
      </c>
      <c r="J144" s="46">
        <f t="shared" si="13"/>
        <v>-2</v>
      </c>
      <c r="K144" s="73">
        <v>8</v>
      </c>
      <c r="L144" s="20">
        <v>40</v>
      </c>
      <c r="M144" s="66">
        <f t="shared" si="10"/>
        <v>320</v>
      </c>
      <c r="N144" s="17" t="s">
        <v>16</v>
      </c>
      <c r="O144" s="18">
        <v>200</v>
      </c>
      <c r="P144" s="23">
        <f t="shared" si="14"/>
        <v>120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+'9'!J145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10"/>
        <v>0</v>
      </c>
      <c r="N145" s="17" t="s">
        <v>16</v>
      </c>
      <c r="O145" s="18"/>
      <c r="P145" s="23">
        <f t="shared" si="14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+'9'!J146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10"/>
        <v>0</v>
      </c>
      <c r="N146" s="17" t="s">
        <v>16</v>
      </c>
      <c r="O146" s="18"/>
      <c r="P146" s="23">
        <f t="shared" si="14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+'9'!J147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10"/>
        <v>0</v>
      </c>
      <c r="N147" s="17" t="s">
        <v>16</v>
      </c>
      <c r="O147" s="18"/>
      <c r="P147" s="23">
        <f t="shared" si="14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+'9'!J148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4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+'9'!J149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4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+'9'!J150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10"/>
        <v>0</v>
      </c>
      <c r="N150" s="17" t="s">
        <v>16</v>
      </c>
      <c r="O150" s="18"/>
      <c r="P150" s="23">
        <f t="shared" si="14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+'9'!J151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10"/>
        <v>0</v>
      </c>
      <c r="N151" s="17" t="s">
        <v>16</v>
      </c>
      <c r="O151" s="18"/>
      <c r="P151" s="23">
        <f t="shared" si="14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+'9'!J152</f>
        <v>12</v>
      </c>
      <c r="F152" s="72">
        <v>0</v>
      </c>
      <c r="G152" s="46">
        <f t="shared" si="12"/>
        <v>12</v>
      </c>
      <c r="H152" s="82">
        <v>0</v>
      </c>
      <c r="I152" s="80">
        <v>0</v>
      </c>
      <c r="J152" s="46">
        <f t="shared" si="13"/>
        <v>7</v>
      </c>
      <c r="K152" s="73">
        <v>5</v>
      </c>
      <c r="L152" s="22">
        <v>25</v>
      </c>
      <c r="M152" s="66">
        <f t="shared" si="10"/>
        <v>125</v>
      </c>
      <c r="N152" s="17" t="s">
        <v>16</v>
      </c>
      <c r="O152" s="18">
        <v>75</v>
      </c>
      <c r="P152" s="23">
        <f t="shared" si="14"/>
        <v>50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+'9'!J153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10"/>
        <v>0</v>
      </c>
      <c r="N153" s="17" t="s">
        <v>16</v>
      </c>
      <c r="O153" s="18"/>
      <c r="P153" s="23">
        <f t="shared" si="14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+'9'!J154</f>
        <v>7</v>
      </c>
      <c r="F154" s="72">
        <v>0</v>
      </c>
      <c r="G154" s="46">
        <f t="shared" si="12"/>
        <v>7</v>
      </c>
      <c r="H154" s="82">
        <v>0</v>
      </c>
      <c r="I154" s="80">
        <v>0</v>
      </c>
      <c r="J154" s="46">
        <f t="shared" si="13"/>
        <v>7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4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+'9'!J155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5">+L155*K155</f>
        <v>0</v>
      </c>
      <c r="N155" s="17" t="s">
        <v>16</v>
      </c>
      <c r="O155" s="18"/>
      <c r="P155" s="23">
        <f t="shared" si="14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+'9'!J156</f>
        <v>8</v>
      </c>
      <c r="F156" s="72">
        <v>0</v>
      </c>
      <c r="G156" s="46">
        <f t="shared" si="12"/>
        <v>8</v>
      </c>
      <c r="H156" s="82">
        <v>0</v>
      </c>
      <c r="I156" s="80">
        <v>0</v>
      </c>
      <c r="J156" s="46">
        <f t="shared" si="13"/>
        <v>8</v>
      </c>
      <c r="K156" s="73"/>
      <c r="L156" s="20">
        <v>55</v>
      </c>
      <c r="M156" s="66">
        <f t="shared" si="15"/>
        <v>0</v>
      </c>
      <c r="N156" s="17" t="s">
        <v>16</v>
      </c>
      <c r="O156" s="18"/>
      <c r="P156" s="23">
        <f t="shared" si="14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+'9'!J157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5"/>
        <v>0</v>
      </c>
      <c r="N157" s="17" t="s">
        <v>16</v>
      </c>
      <c r="O157" s="18"/>
      <c r="P157" s="23">
        <f t="shared" si="14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+'9'!J158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5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+'9'!J159</f>
        <v>10</v>
      </c>
      <c r="F159" s="72">
        <v>0</v>
      </c>
      <c r="G159" s="46">
        <f t="shared" si="12"/>
        <v>10</v>
      </c>
      <c r="H159" s="82">
        <v>0</v>
      </c>
      <c r="I159" s="80">
        <v>0</v>
      </c>
      <c r="J159" s="46">
        <f t="shared" si="13"/>
        <v>10</v>
      </c>
      <c r="K159" s="73"/>
      <c r="L159" s="20">
        <v>35</v>
      </c>
      <c r="M159" s="66">
        <f t="shared" si="15"/>
        <v>0</v>
      </c>
      <c r="N159" s="17" t="s">
        <v>16</v>
      </c>
      <c r="O159" s="18"/>
      <c r="P159" s="23">
        <f t="shared" si="14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+'9'!J160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4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+'9'!J161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5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+'9'!J162</f>
        <v>1</v>
      </c>
      <c r="F162" s="72">
        <v>0</v>
      </c>
      <c r="G162" s="46">
        <f t="shared" si="12"/>
        <v>1</v>
      </c>
      <c r="H162" s="82">
        <v>0</v>
      </c>
      <c r="I162" s="80">
        <v>0</v>
      </c>
      <c r="J162" s="46">
        <f t="shared" si="13"/>
        <v>1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4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+'9'!J163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5"/>
        <v>0</v>
      </c>
      <c r="N163" s="17" t="s">
        <v>16</v>
      </c>
      <c r="O163" s="18"/>
      <c r="P163" s="23">
        <f t="shared" si="14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+'9'!J164</f>
        <v>15</v>
      </c>
      <c r="F164" s="72">
        <v>0</v>
      </c>
      <c r="G164" s="46">
        <f t="shared" si="12"/>
        <v>15</v>
      </c>
      <c r="H164" s="82">
        <v>0</v>
      </c>
      <c r="I164" s="80">
        <v>0</v>
      </c>
      <c r="J164" s="46">
        <f t="shared" si="13"/>
        <v>14</v>
      </c>
      <c r="K164" s="73">
        <v>1</v>
      </c>
      <c r="L164" s="20">
        <v>80</v>
      </c>
      <c r="M164" s="66">
        <f t="shared" si="15"/>
        <v>80</v>
      </c>
      <c r="N164" s="17" t="s">
        <v>16</v>
      </c>
      <c r="O164" s="18"/>
      <c r="P164" s="23">
        <f t="shared" si="14"/>
        <v>80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+'9'!J165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5"/>
        <v>0</v>
      </c>
      <c r="N165" s="17" t="s">
        <v>16</v>
      </c>
      <c r="O165" s="18"/>
      <c r="P165" s="23">
        <f t="shared" si="14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+'9'!J166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5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+'9'!J167</f>
        <v>11</v>
      </c>
      <c r="F167" s="72">
        <v>0</v>
      </c>
      <c r="G167" s="46">
        <f t="shared" si="12"/>
        <v>11</v>
      </c>
      <c r="H167" s="82">
        <v>0</v>
      </c>
      <c r="I167" s="80">
        <v>0</v>
      </c>
      <c r="J167" s="46">
        <f t="shared" si="13"/>
        <v>11</v>
      </c>
      <c r="K167" s="73"/>
      <c r="L167" s="20">
        <v>60</v>
      </c>
      <c r="M167" s="66">
        <f t="shared" si="15"/>
        <v>0</v>
      </c>
      <c r="N167" s="17" t="s">
        <v>16</v>
      </c>
      <c r="O167" s="18"/>
      <c r="P167" s="23">
        <f t="shared" si="14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+'9'!J168</f>
        <v>21</v>
      </c>
      <c r="F168" s="72">
        <v>0</v>
      </c>
      <c r="G168" s="46">
        <f t="shared" si="12"/>
        <v>21</v>
      </c>
      <c r="H168" s="82">
        <v>0</v>
      </c>
      <c r="I168" s="80">
        <v>0</v>
      </c>
      <c r="J168" s="46">
        <f t="shared" si="13"/>
        <v>20</v>
      </c>
      <c r="K168" s="73">
        <v>1</v>
      </c>
      <c r="L168" s="20">
        <v>120</v>
      </c>
      <c r="M168" s="66">
        <f t="shared" si="15"/>
        <v>120</v>
      </c>
      <c r="N168" s="17" t="s">
        <v>16</v>
      </c>
      <c r="O168" s="18"/>
      <c r="P168" s="23">
        <f t="shared" si="14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+'9'!J169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5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+'9'!J170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5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+'9'!J171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5"/>
        <v>0</v>
      </c>
      <c r="N171" s="17" t="s">
        <v>16</v>
      </c>
      <c r="O171" s="18"/>
      <c r="P171" s="23">
        <f t="shared" si="14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+'9'!J172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5"/>
        <v>0</v>
      </c>
      <c r="N172" s="17" t="s">
        <v>16</v>
      </c>
      <c r="O172" s="18"/>
      <c r="P172" s="23">
        <f t="shared" si="14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+'9'!J173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5"/>
        <v>0</v>
      </c>
      <c r="N173" s="17" t="s">
        <v>16</v>
      </c>
      <c r="O173" s="18"/>
      <c r="P173" s="23">
        <f t="shared" si="14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+'9'!J174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5"/>
        <v>0</v>
      </c>
      <c r="N174" s="17" t="s">
        <v>16</v>
      </c>
      <c r="O174" s="18"/>
      <c r="P174" s="23">
        <f t="shared" si="14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+'9'!J175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5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+'9'!J176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5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+'9'!J177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5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+'9'!J178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5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+'9'!J179</f>
        <v>140</v>
      </c>
      <c r="F179" s="72">
        <v>0</v>
      </c>
      <c r="G179" s="46">
        <f t="shared" si="12"/>
        <v>140</v>
      </c>
      <c r="H179" s="82">
        <v>0</v>
      </c>
      <c r="I179" s="80">
        <v>0</v>
      </c>
      <c r="J179" s="46">
        <f t="shared" si="13"/>
        <v>138</v>
      </c>
      <c r="K179" s="73">
        <v>2</v>
      </c>
      <c r="L179" s="20">
        <v>55</v>
      </c>
      <c r="M179" s="66">
        <f t="shared" si="15"/>
        <v>110</v>
      </c>
      <c r="N179" s="17" t="s">
        <v>16</v>
      </c>
      <c r="O179" s="18"/>
      <c r="P179" s="23">
        <f t="shared" si="14"/>
        <v>110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+'9'!J180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5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+'9'!J181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5"/>
        <v>0</v>
      </c>
      <c r="N181" s="17" t="s">
        <v>16</v>
      </c>
      <c r="O181" s="18"/>
      <c r="P181" s="23">
        <f t="shared" si="14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+'9'!J182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5"/>
        <v>0</v>
      </c>
      <c r="N182" s="17" t="s">
        <v>16</v>
      </c>
      <c r="O182" s="18"/>
      <c r="P182" s="23">
        <f t="shared" si="14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+'9'!J183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4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+'9'!J184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5"/>
        <v>0</v>
      </c>
      <c r="N184" s="17" t="s">
        <v>16</v>
      </c>
      <c r="O184" s="18"/>
      <c r="P184" s="23">
        <f t="shared" si="14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+'9'!J185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5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+'9'!J186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5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+'9'!J187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+'9'!J188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4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+'9'!J189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5"/>
        <v>0</v>
      </c>
      <c r="N189" s="17" t="s">
        <v>16</v>
      </c>
      <c r="O189" s="18"/>
      <c r="P189" s="23">
        <f t="shared" si="14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+'9'!J190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5"/>
        <v>0</v>
      </c>
      <c r="N190" s="17" t="s">
        <v>16</v>
      </c>
      <c r="O190" s="18"/>
      <c r="P190" s="23">
        <f t="shared" si="14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+'9'!J191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5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+'9'!J192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5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+'9'!J193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5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+'9'!J194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5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+'9'!J195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5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+'9'!J196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5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+'9'!J197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5"/>
        <v>0</v>
      </c>
      <c r="N197" s="17" t="s">
        <v>16</v>
      </c>
      <c r="O197" s="18"/>
      <c r="P197" s="23">
        <f t="shared" si="14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+'9'!J198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5"/>
        <v>0</v>
      </c>
      <c r="N198" s="17" t="s">
        <v>16</v>
      </c>
      <c r="O198" s="18"/>
      <c r="P198" s="23">
        <f t="shared" ref="P198:P225" si="19">SUM(M198-O198)</f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+'9'!J199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5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+'9'!J200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5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+'9'!J201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9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+'9'!J202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5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+'9'!J203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5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+'9'!J204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5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+'9'!J205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5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+'9'!J206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5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+'9'!J207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5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+'9'!J208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5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+'9'!J209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5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+'9'!J210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5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+'9'!J211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5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+'9'!J212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5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+'9'!J213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5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+'9'!J214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5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+'9'!J215</f>
        <v>2</v>
      </c>
      <c r="F215" s="72"/>
      <c r="G215" s="46">
        <f t="shared" si="17"/>
        <v>2</v>
      </c>
      <c r="H215" s="82">
        <v>0</v>
      </c>
      <c r="I215" s="80">
        <v>0</v>
      </c>
      <c r="J215" s="46">
        <f t="shared" si="18"/>
        <v>2</v>
      </c>
      <c r="K215" s="73"/>
      <c r="L215" s="20">
        <v>40</v>
      </c>
      <c r="M215" s="66">
        <f t="shared" si="15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+'9'!J216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5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+'9'!J217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5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+'9'!J218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5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+'9'!J219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20">+L219*K219</f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+'9'!J220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20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+'9'!J221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20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+'9'!J222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20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+'9'!J223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20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+'9'!J224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20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+'9'!J225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20"/>
        <v>0</v>
      </c>
      <c r="N225" s="17" t="s">
        <v>16</v>
      </c>
      <c r="O225" s="18"/>
      <c r="P225" s="23">
        <f t="shared" si="19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240.01000000000002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1460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100</v>
      </c>
      <c r="O230" s="2">
        <v>60</v>
      </c>
      <c r="P230" s="2">
        <v>15</v>
      </c>
      <c r="Q230" s="92">
        <v>10</v>
      </c>
      <c r="R230" s="2">
        <v>15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325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1035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1035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12"/>
  <sheetViews>
    <sheetView zoomScale="80" zoomScaleNormal="80" workbookViewId="0">
      <pane xSplit="10" ySplit="4" topLeftCell="K222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+'10'!J5</f>
        <v>15</v>
      </c>
      <c r="F5" s="72">
        <v>0</v>
      </c>
      <c r="G5" s="46">
        <f t="shared" ref="G5" si="0">E5+F5</f>
        <v>15</v>
      </c>
      <c r="H5" s="82">
        <v>0</v>
      </c>
      <c r="I5" s="80">
        <v>0</v>
      </c>
      <c r="J5" s="46">
        <f t="shared" ref="J5" si="1">+G5-H5-K5-I5</f>
        <v>15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+'10'!J6</f>
        <v>35</v>
      </c>
      <c r="F6" s="72">
        <v>0</v>
      </c>
      <c r="G6" s="46">
        <f t="shared" ref="G6:G69" si="2">E6+F6</f>
        <v>35</v>
      </c>
      <c r="H6" s="82">
        <v>0</v>
      </c>
      <c r="I6" s="80">
        <v>0</v>
      </c>
      <c r="J6" s="46">
        <f t="shared" ref="J6:J69" si="3">+G6-H6-K6-I6</f>
        <v>34</v>
      </c>
      <c r="K6" s="73">
        <v>1</v>
      </c>
      <c r="L6" s="15">
        <v>100</v>
      </c>
      <c r="M6" s="66">
        <f t="shared" ref="M6:M78" si="4">+L6*K6</f>
        <v>100</v>
      </c>
      <c r="N6" s="17" t="s">
        <v>16</v>
      </c>
      <c r="O6" s="18"/>
      <c r="P6" s="23">
        <f t="shared" ref="P6:P69" si="5">SUM(M6-O6)</f>
        <v>100</v>
      </c>
      <c r="Q6" s="94">
        <v>39.29</v>
      </c>
      <c r="R6" s="43">
        <f t="shared" ref="R6:R78" si="6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+'10'!J7</f>
        <v>0</v>
      </c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+'10'!J8</f>
        <v>0</v>
      </c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+'10'!J9</f>
        <v>0</v>
      </c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+'10'!J10</f>
        <v>0</v>
      </c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+'10'!J11</f>
        <v>5</v>
      </c>
      <c r="F11" s="72">
        <v>0</v>
      </c>
      <c r="G11" s="46">
        <f t="shared" si="2"/>
        <v>5</v>
      </c>
      <c r="H11" s="82">
        <v>0</v>
      </c>
      <c r="I11" s="80">
        <v>0</v>
      </c>
      <c r="J11" s="46">
        <f t="shared" si="3"/>
        <v>3</v>
      </c>
      <c r="K11" s="73">
        <v>2</v>
      </c>
      <c r="L11" s="15">
        <v>50</v>
      </c>
      <c r="M11" s="66">
        <f t="shared" si="4"/>
        <v>100</v>
      </c>
      <c r="N11" s="17" t="s">
        <v>16</v>
      </c>
      <c r="O11" s="18"/>
      <c r="P11" s="23">
        <f t="shared" si="5"/>
        <v>100</v>
      </c>
      <c r="Q11" s="94">
        <v>16.940000000000001</v>
      </c>
      <c r="R11" s="43">
        <f t="shared" si="6"/>
        <v>33.880000000000003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+'10'!J12</f>
        <v>0</v>
      </c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+'10'!J13</f>
        <v>0</v>
      </c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+'10'!J14</f>
        <v>0</v>
      </c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+'10'!J15</f>
        <v>0</v>
      </c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+'10'!J16</f>
        <v>0</v>
      </c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+'10'!J17</f>
        <v>0</v>
      </c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+'10'!J18</f>
        <v>0</v>
      </c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+'10'!J19</f>
        <v>0</v>
      </c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+'10'!J20</f>
        <v>10</v>
      </c>
      <c r="F20" s="72">
        <v>0</v>
      </c>
      <c r="G20" s="46">
        <f t="shared" si="2"/>
        <v>10</v>
      </c>
      <c r="H20" s="82">
        <v>0</v>
      </c>
      <c r="I20" s="80">
        <v>0</v>
      </c>
      <c r="J20" s="46">
        <f t="shared" si="3"/>
        <v>10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+'10'!J21</f>
        <v>1</v>
      </c>
      <c r="F21" s="72">
        <v>0</v>
      </c>
      <c r="G21" s="46">
        <f t="shared" si="2"/>
        <v>1</v>
      </c>
      <c r="H21" s="82">
        <v>0</v>
      </c>
      <c r="I21" s="80">
        <v>0</v>
      </c>
      <c r="J21" s="46">
        <f t="shared" si="3"/>
        <v>1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+'10'!J22</f>
        <v>24</v>
      </c>
      <c r="F22" s="72">
        <v>0</v>
      </c>
      <c r="G22" s="46">
        <f t="shared" si="2"/>
        <v>24</v>
      </c>
      <c r="H22" s="82">
        <v>0</v>
      </c>
      <c r="I22" s="80">
        <v>0</v>
      </c>
      <c r="J22" s="46">
        <f t="shared" si="3"/>
        <v>21</v>
      </c>
      <c r="K22" s="73">
        <v>3</v>
      </c>
      <c r="L22" s="20">
        <v>100</v>
      </c>
      <c r="M22" s="66">
        <f t="shared" si="4"/>
        <v>300</v>
      </c>
      <c r="N22" s="17" t="s">
        <v>16</v>
      </c>
      <c r="O22" s="18"/>
      <c r="P22" s="23">
        <f t="shared" si="5"/>
        <v>300</v>
      </c>
      <c r="Q22" s="94">
        <v>26.6</v>
      </c>
      <c r="R22" s="43">
        <f t="shared" si="6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+'10'!J23</f>
        <v>0</v>
      </c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+'10'!J24</f>
        <v>0</v>
      </c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+'10'!J25</f>
        <v>0</v>
      </c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+'10'!J26</f>
        <v>0</v>
      </c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+'10'!J27</f>
        <v>0</v>
      </c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+'10'!J28</f>
        <v>0</v>
      </c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+'10'!J29</f>
        <v>0</v>
      </c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+'10'!J30</f>
        <v>0</v>
      </c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+'10'!J31</f>
        <v>0</v>
      </c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+'10'!J32</f>
        <v>6</v>
      </c>
      <c r="F32" s="72">
        <v>0</v>
      </c>
      <c r="G32" s="46">
        <f t="shared" si="2"/>
        <v>6</v>
      </c>
      <c r="H32" s="82">
        <v>0</v>
      </c>
      <c r="I32" s="80">
        <v>0</v>
      </c>
      <c r="J32" s="46">
        <f t="shared" si="3"/>
        <v>6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+'10'!J33</f>
        <v>0</v>
      </c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+'10'!J34</f>
        <v>3</v>
      </c>
      <c r="F34" s="72">
        <v>0</v>
      </c>
      <c r="G34" s="46">
        <f t="shared" si="2"/>
        <v>3</v>
      </c>
      <c r="H34" s="82">
        <v>0</v>
      </c>
      <c r="I34" s="80">
        <v>0</v>
      </c>
      <c r="J34" s="46">
        <f t="shared" si="3"/>
        <v>2</v>
      </c>
      <c r="K34" s="73">
        <v>1</v>
      </c>
      <c r="L34" s="15">
        <v>130</v>
      </c>
      <c r="M34" s="66">
        <f t="shared" si="4"/>
        <v>130</v>
      </c>
      <c r="N34" s="17" t="s">
        <v>16</v>
      </c>
      <c r="O34" s="18"/>
      <c r="P34" s="23">
        <f t="shared" si="5"/>
        <v>130</v>
      </c>
      <c r="Q34" s="94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+'10'!J35</f>
        <v>0</v>
      </c>
      <c r="F35" s="72">
        <v>0</v>
      </c>
      <c r="G35" s="46">
        <f t="shared" si="2"/>
        <v>0</v>
      </c>
      <c r="H35" s="82">
        <v>0</v>
      </c>
      <c r="I35" s="80">
        <v>0</v>
      </c>
      <c r="J35" s="46">
        <f t="shared" si="3"/>
        <v>0</v>
      </c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+'10'!J36</f>
        <v>0</v>
      </c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+'10'!J37</f>
        <v>0</v>
      </c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+'10'!J38</f>
        <v>8</v>
      </c>
      <c r="F38" s="72">
        <v>0</v>
      </c>
      <c r="G38" s="46">
        <f t="shared" si="2"/>
        <v>8</v>
      </c>
      <c r="H38" s="82">
        <v>0</v>
      </c>
      <c r="I38" s="80">
        <v>0</v>
      </c>
      <c r="J38" s="46">
        <f t="shared" si="3"/>
        <v>7</v>
      </c>
      <c r="K38" s="73">
        <v>1</v>
      </c>
      <c r="L38" s="15">
        <v>50</v>
      </c>
      <c r="M38" s="66">
        <f t="shared" si="4"/>
        <v>50</v>
      </c>
      <c r="N38" s="17" t="s">
        <v>16</v>
      </c>
      <c r="O38" s="18"/>
      <c r="P38" s="23">
        <f t="shared" si="5"/>
        <v>50</v>
      </c>
      <c r="Q38" s="94">
        <v>27.84</v>
      </c>
      <c r="R38" s="43">
        <f t="shared" si="6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+'10'!J39</f>
        <v>4</v>
      </c>
      <c r="F39" s="72">
        <v>0</v>
      </c>
      <c r="G39" s="46">
        <f t="shared" si="2"/>
        <v>4</v>
      </c>
      <c r="H39" s="82">
        <v>0</v>
      </c>
      <c r="I39" s="80">
        <v>0</v>
      </c>
      <c r="J39" s="46">
        <f t="shared" si="3"/>
        <v>2</v>
      </c>
      <c r="K39" s="73">
        <v>2</v>
      </c>
      <c r="L39" s="15">
        <v>50</v>
      </c>
      <c r="M39" s="66">
        <f t="shared" si="4"/>
        <v>100</v>
      </c>
      <c r="N39" s="17" t="s">
        <v>16</v>
      </c>
      <c r="O39" s="18"/>
      <c r="P39" s="23">
        <f t="shared" si="5"/>
        <v>100</v>
      </c>
      <c r="Q39" s="94">
        <v>27.12</v>
      </c>
      <c r="R39" s="43">
        <f t="shared" si="6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+'10'!J40</f>
        <v>0</v>
      </c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+'10'!J41</f>
        <v>0</v>
      </c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+'10'!J42</f>
        <v>0</v>
      </c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5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+'10'!J43</f>
        <v>0</v>
      </c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+'10'!J44</f>
        <v>0</v>
      </c>
      <c r="F44" s="72">
        <v>0</v>
      </c>
      <c r="G44" s="46">
        <f t="shared" si="2"/>
        <v>0</v>
      </c>
      <c r="H44" s="82">
        <v>0</v>
      </c>
      <c r="I44" s="80">
        <v>0</v>
      </c>
      <c r="J44" s="46">
        <f t="shared" si="3"/>
        <v>0</v>
      </c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+'10'!J45</f>
        <v>14</v>
      </c>
      <c r="F45" s="72">
        <v>0</v>
      </c>
      <c r="G45" s="46">
        <f t="shared" si="2"/>
        <v>14</v>
      </c>
      <c r="H45" s="82">
        <v>0</v>
      </c>
      <c r="I45" s="80">
        <v>0</v>
      </c>
      <c r="J45" s="46">
        <f t="shared" si="3"/>
        <v>14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+'10'!J46</f>
        <v>0</v>
      </c>
      <c r="F46" s="72">
        <v>0</v>
      </c>
      <c r="G46" s="46">
        <f t="shared" si="2"/>
        <v>0</v>
      </c>
      <c r="H46" s="82">
        <v>0</v>
      </c>
      <c r="I46" s="80">
        <v>0</v>
      </c>
      <c r="J46" s="46">
        <f t="shared" si="3"/>
        <v>0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+'10'!J47</f>
        <v>9</v>
      </c>
      <c r="F47" s="72">
        <v>0</v>
      </c>
      <c r="G47" s="46">
        <f t="shared" si="2"/>
        <v>9</v>
      </c>
      <c r="H47" s="82">
        <v>0</v>
      </c>
      <c r="I47" s="80">
        <v>0</v>
      </c>
      <c r="J47" s="46">
        <f t="shared" si="3"/>
        <v>9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5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+'10'!J48</f>
        <v>5</v>
      </c>
      <c r="F48" s="72">
        <v>0</v>
      </c>
      <c r="G48" s="46">
        <f t="shared" si="2"/>
        <v>5</v>
      </c>
      <c r="H48" s="82">
        <v>0</v>
      </c>
      <c r="I48" s="80">
        <v>0</v>
      </c>
      <c r="J48" s="46">
        <f t="shared" si="3"/>
        <v>5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5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+'10'!J49</f>
        <v>4</v>
      </c>
      <c r="F49" s="72">
        <v>0</v>
      </c>
      <c r="G49" s="46">
        <f t="shared" si="2"/>
        <v>4</v>
      </c>
      <c r="H49" s="82">
        <v>0</v>
      </c>
      <c r="I49" s="80">
        <v>0</v>
      </c>
      <c r="J49" s="46">
        <f t="shared" si="3"/>
        <v>4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+'10'!J50</f>
        <v>0</v>
      </c>
      <c r="F50" s="72">
        <v>0</v>
      </c>
      <c r="G50" s="46">
        <f t="shared" si="2"/>
        <v>0</v>
      </c>
      <c r="H50" s="82">
        <v>0</v>
      </c>
      <c r="I50" s="80">
        <v>0</v>
      </c>
      <c r="J50" s="46">
        <f t="shared" si="3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5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+'10'!J51</f>
        <v>0</v>
      </c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5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+'10'!J52</f>
        <v>5</v>
      </c>
      <c r="F52" s="72">
        <v>0</v>
      </c>
      <c r="G52" s="46">
        <f t="shared" si="2"/>
        <v>5</v>
      </c>
      <c r="H52" s="82">
        <v>0</v>
      </c>
      <c r="I52" s="80">
        <v>0</v>
      </c>
      <c r="J52" s="46">
        <f t="shared" si="3"/>
        <v>5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5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+'10'!J53</f>
        <v>1</v>
      </c>
      <c r="F53" s="72">
        <v>0</v>
      </c>
      <c r="G53" s="46">
        <f t="shared" si="2"/>
        <v>1</v>
      </c>
      <c r="H53" s="82">
        <v>0</v>
      </c>
      <c r="I53" s="80">
        <v>0</v>
      </c>
      <c r="J53" s="46">
        <f t="shared" si="3"/>
        <v>1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+'10'!J54</f>
        <v>2</v>
      </c>
      <c r="F54" s="72">
        <v>0</v>
      </c>
      <c r="G54" s="46">
        <f t="shared" si="2"/>
        <v>2</v>
      </c>
      <c r="H54" s="82">
        <v>0</v>
      </c>
      <c r="I54" s="80">
        <v>0</v>
      </c>
      <c r="J54" s="46">
        <f t="shared" si="3"/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5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+'10'!J55</f>
        <v>2</v>
      </c>
      <c r="F55" s="72">
        <v>0</v>
      </c>
      <c r="G55" s="46">
        <f t="shared" si="2"/>
        <v>2</v>
      </c>
      <c r="H55" s="82">
        <v>0</v>
      </c>
      <c r="I55" s="80">
        <v>0</v>
      </c>
      <c r="J55" s="46">
        <f t="shared" si="3"/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5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+'10'!J56</f>
        <v>4</v>
      </c>
      <c r="F56" s="72">
        <v>0</v>
      </c>
      <c r="G56" s="46">
        <f t="shared" si="2"/>
        <v>4</v>
      </c>
      <c r="H56" s="82">
        <v>0</v>
      </c>
      <c r="I56" s="80">
        <v>0</v>
      </c>
      <c r="J56" s="46">
        <f t="shared" si="3"/>
        <v>4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+'10'!J57</f>
        <v>4</v>
      </c>
      <c r="F57" s="72">
        <v>0</v>
      </c>
      <c r="G57" s="46">
        <f t="shared" si="2"/>
        <v>4</v>
      </c>
      <c r="H57" s="82">
        <v>0</v>
      </c>
      <c r="I57" s="80">
        <v>0</v>
      </c>
      <c r="J57" s="46">
        <f t="shared" si="3"/>
        <v>4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+'10'!J58</f>
        <v>0</v>
      </c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+'10'!J59</f>
        <v>0</v>
      </c>
      <c r="F59" s="72">
        <v>0</v>
      </c>
      <c r="G59" s="46">
        <f t="shared" si="2"/>
        <v>0</v>
      </c>
      <c r="H59" s="82">
        <v>0</v>
      </c>
      <c r="I59" s="80">
        <v>0</v>
      </c>
      <c r="J59" s="46">
        <f t="shared" si="3"/>
        <v>0</v>
      </c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+'10'!J60</f>
        <v>0</v>
      </c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+'10'!J61</f>
        <v>4</v>
      </c>
      <c r="F61" s="72">
        <v>0</v>
      </c>
      <c r="G61" s="46">
        <f t="shared" si="2"/>
        <v>4</v>
      </c>
      <c r="H61" s="82">
        <v>0</v>
      </c>
      <c r="I61" s="80">
        <v>0</v>
      </c>
      <c r="J61" s="46">
        <f t="shared" si="3"/>
        <v>4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+'10'!J62</f>
        <v>0</v>
      </c>
      <c r="F62" s="72"/>
      <c r="G62" s="46">
        <f t="shared" si="2"/>
        <v>0</v>
      </c>
      <c r="H62" s="82">
        <v>0</v>
      </c>
      <c r="I62" s="80">
        <v>0</v>
      </c>
      <c r="J62" s="46">
        <f t="shared" si="3"/>
        <v>0</v>
      </c>
      <c r="K62" s="73"/>
      <c r="L62" s="15">
        <v>120</v>
      </c>
      <c r="M62" s="66">
        <f t="shared" si="4"/>
        <v>0</v>
      </c>
      <c r="N62" s="17" t="s">
        <v>16</v>
      </c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+'10'!J63</f>
        <v>4</v>
      </c>
      <c r="F63" s="72">
        <v>0</v>
      </c>
      <c r="G63" s="46">
        <f t="shared" si="2"/>
        <v>4</v>
      </c>
      <c r="H63" s="82">
        <v>0</v>
      </c>
      <c r="I63" s="80">
        <v>0</v>
      </c>
      <c r="J63" s="46">
        <f t="shared" si="3"/>
        <v>4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+'10'!J64</f>
        <v>3</v>
      </c>
      <c r="F64" s="72">
        <v>0</v>
      </c>
      <c r="G64" s="46">
        <f t="shared" si="2"/>
        <v>3</v>
      </c>
      <c r="H64" s="82">
        <v>0</v>
      </c>
      <c r="I64" s="80">
        <v>0</v>
      </c>
      <c r="J64" s="46">
        <f t="shared" si="3"/>
        <v>3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+'10'!J65</f>
        <v>2</v>
      </c>
      <c r="F65" s="72">
        <v>0</v>
      </c>
      <c r="G65" s="46">
        <f t="shared" si="2"/>
        <v>2</v>
      </c>
      <c r="H65" s="82">
        <v>0</v>
      </c>
      <c r="I65" s="80">
        <v>0</v>
      </c>
      <c r="J65" s="46">
        <f t="shared" si="3"/>
        <v>2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+'10'!J66</f>
        <v>0</v>
      </c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+'10'!J67</f>
        <v>0</v>
      </c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+'10'!J68</f>
        <v>0</v>
      </c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+'10'!J69</f>
        <v>0</v>
      </c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+'10'!J70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ref="P70:P133" si="9">SUM(M70-O70)</f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+'10'!J71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9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+'10'!J72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9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+'10'!J73</f>
        <v>5</v>
      </c>
      <c r="F73" s="72">
        <v>0</v>
      </c>
      <c r="G73" s="46">
        <f t="shared" si="7"/>
        <v>5</v>
      </c>
      <c r="H73" s="82">
        <v>0</v>
      </c>
      <c r="I73" s="80">
        <v>0</v>
      </c>
      <c r="J73" s="46">
        <f t="shared" si="8"/>
        <v>5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9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+'10'!J74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9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+'10'!J75</f>
        <v>10</v>
      </c>
      <c r="F75" s="72">
        <v>0</v>
      </c>
      <c r="G75" s="46">
        <f t="shared" si="7"/>
        <v>10</v>
      </c>
      <c r="H75" s="82">
        <v>0</v>
      </c>
      <c r="I75" s="80">
        <v>0</v>
      </c>
      <c r="J75" s="46">
        <f t="shared" si="8"/>
        <v>6</v>
      </c>
      <c r="K75" s="73">
        <v>4</v>
      </c>
      <c r="L75" s="21">
        <v>50</v>
      </c>
      <c r="M75" s="66">
        <f t="shared" si="4"/>
        <v>200</v>
      </c>
      <c r="N75" s="17" t="s">
        <v>16</v>
      </c>
      <c r="O75" s="18"/>
      <c r="P75" s="23">
        <f t="shared" si="9"/>
        <v>200</v>
      </c>
      <c r="Q75" s="94">
        <v>17.329999999999998</v>
      </c>
      <c r="R75" s="43">
        <f t="shared" si="6"/>
        <v>69.319999999999993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+'10'!J76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9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+'10'!J77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9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+'10'!J78</f>
        <v>3</v>
      </c>
      <c r="F78" s="72">
        <v>0</v>
      </c>
      <c r="G78" s="46">
        <f t="shared" si="7"/>
        <v>3</v>
      </c>
      <c r="H78" s="82">
        <v>0</v>
      </c>
      <c r="I78" s="80">
        <v>0</v>
      </c>
      <c r="J78" s="46">
        <f t="shared" si="8"/>
        <v>3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9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+'10'!J79</f>
        <v>5</v>
      </c>
      <c r="F79" s="72">
        <v>0</v>
      </c>
      <c r="G79" s="46">
        <f t="shared" si="7"/>
        <v>5</v>
      </c>
      <c r="H79" s="82">
        <v>0</v>
      </c>
      <c r="I79" s="80">
        <v>0</v>
      </c>
      <c r="J79" s="46">
        <f t="shared" si="8"/>
        <v>5</v>
      </c>
      <c r="K79" s="73"/>
      <c r="L79" s="20">
        <v>55</v>
      </c>
      <c r="M79" s="66">
        <f t="shared" ref="M79:M153" si="10">+L79*K79</f>
        <v>0</v>
      </c>
      <c r="N79" s="17" t="s">
        <v>16</v>
      </c>
      <c r="O79" s="18"/>
      <c r="P79" s="23">
        <f t="shared" si="9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+'10'!J80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9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+'10'!J81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9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+'10'!J82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9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+'10'!J83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9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+'10'!J84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9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+'10'!J85</f>
        <v>4</v>
      </c>
      <c r="F85" s="72">
        <v>0</v>
      </c>
      <c r="G85" s="46">
        <f t="shared" si="7"/>
        <v>4</v>
      </c>
      <c r="H85" s="82">
        <v>0</v>
      </c>
      <c r="I85" s="80">
        <v>0</v>
      </c>
      <c r="J85" s="46">
        <f t="shared" si="8"/>
        <v>4</v>
      </c>
      <c r="K85" s="73"/>
      <c r="L85" s="20">
        <v>45</v>
      </c>
      <c r="M85" s="66">
        <f t="shared" si="10"/>
        <v>0</v>
      </c>
      <c r="N85" s="17" t="s">
        <v>16</v>
      </c>
      <c r="O85" s="18"/>
      <c r="P85" s="23">
        <f t="shared" si="9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+'10'!J86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10"/>
        <v>0</v>
      </c>
      <c r="N86" s="17" t="s">
        <v>16</v>
      </c>
      <c r="O86" s="18"/>
      <c r="P86" s="23">
        <f t="shared" si="9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+'10'!J87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9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+'10'!J88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10"/>
        <v>0</v>
      </c>
      <c r="N88" s="17" t="s">
        <v>16</v>
      </c>
      <c r="O88" s="18"/>
      <c r="P88" s="23">
        <f t="shared" si="9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+'10'!J89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10"/>
        <v>0</v>
      </c>
      <c r="N89" s="17" t="s">
        <v>16</v>
      </c>
      <c r="O89" s="18"/>
      <c r="P89" s="23">
        <f t="shared" si="9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+'10'!J90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10"/>
        <v>0</v>
      </c>
      <c r="N90" s="17" t="s">
        <v>16</v>
      </c>
      <c r="O90" s="18"/>
      <c r="P90" s="23">
        <f t="shared" si="9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+'10'!J91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10"/>
        <v>0</v>
      </c>
      <c r="N91" s="17" t="s">
        <v>16</v>
      </c>
      <c r="O91" s="18"/>
      <c r="P91" s="23">
        <f t="shared" si="9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+'10'!J92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10"/>
        <v>0</v>
      </c>
      <c r="N92" s="17" t="s">
        <v>16</v>
      </c>
      <c r="O92" s="18"/>
      <c r="P92" s="23">
        <f t="shared" si="9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+'10'!J93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10"/>
        <v>0</v>
      </c>
      <c r="N93" s="17" t="s">
        <v>16</v>
      </c>
      <c r="O93" s="18"/>
      <c r="P93" s="23">
        <f t="shared" si="9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+'10'!J94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9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+'10'!J95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9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+'10'!J96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10"/>
        <v>0</v>
      </c>
      <c r="N96" s="17" t="s">
        <v>16</v>
      </c>
      <c r="O96" s="18"/>
      <c r="P96" s="23">
        <f t="shared" si="9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+'10'!J97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10"/>
        <v>0</v>
      </c>
      <c r="N97" s="17" t="s">
        <v>16</v>
      </c>
      <c r="O97" s="18"/>
      <c r="P97" s="23">
        <f t="shared" si="9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+'10'!J98</f>
        <v>34</v>
      </c>
      <c r="F98" s="72">
        <v>0</v>
      </c>
      <c r="G98" s="46">
        <f t="shared" si="7"/>
        <v>34</v>
      </c>
      <c r="H98" s="82">
        <v>0</v>
      </c>
      <c r="I98" s="80">
        <v>0</v>
      </c>
      <c r="J98" s="46">
        <f t="shared" si="8"/>
        <v>30</v>
      </c>
      <c r="K98" s="73">
        <v>4</v>
      </c>
      <c r="L98" s="20">
        <v>100</v>
      </c>
      <c r="M98" s="66">
        <f>+L98*K98</f>
        <v>400</v>
      </c>
      <c r="N98" s="17" t="s">
        <v>16</v>
      </c>
      <c r="O98" s="18"/>
      <c r="P98" s="23">
        <f t="shared" si="9"/>
        <v>400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+'10'!J99</f>
        <v>6</v>
      </c>
      <c r="F99" s="72">
        <v>0</v>
      </c>
      <c r="G99" s="46">
        <f t="shared" si="7"/>
        <v>6</v>
      </c>
      <c r="H99" s="82">
        <v>0</v>
      </c>
      <c r="I99" s="80">
        <v>0</v>
      </c>
      <c r="J99" s="46">
        <f t="shared" si="8"/>
        <v>6</v>
      </c>
      <c r="K99" s="73"/>
      <c r="L99" s="20">
        <v>55</v>
      </c>
      <c r="M99" s="66">
        <f t="shared" si="10"/>
        <v>0</v>
      </c>
      <c r="N99" s="17" t="s">
        <v>16</v>
      </c>
      <c r="O99" s="18"/>
      <c r="P99" s="23">
        <f t="shared" si="9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+'10'!J100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10"/>
        <v>0</v>
      </c>
      <c r="N100" s="17" t="s">
        <v>16</v>
      </c>
      <c r="O100" s="18"/>
      <c r="P100" s="23">
        <f t="shared" si="9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+'10'!J101</f>
        <v>5</v>
      </c>
      <c r="F101" s="72">
        <v>0</v>
      </c>
      <c r="G101" s="46">
        <f t="shared" si="7"/>
        <v>5</v>
      </c>
      <c r="H101" s="82">
        <v>0</v>
      </c>
      <c r="I101" s="80">
        <v>0</v>
      </c>
      <c r="J101" s="46">
        <f t="shared" si="8"/>
        <v>5</v>
      </c>
      <c r="K101" s="73"/>
      <c r="L101" s="22">
        <v>60</v>
      </c>
      <c r="M101" s="66">
        <f t="shared" si="10"/>
        <v>0</v>
      </c>
      <c r="N101" s="17" t="s">
        <v>16</v>
      </c>
      <c r="O101" s="18"/>
      <c r="P101" s="23">
        <f t="shared" si="9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+'10'!J102</f>
        <v>4</v>
      </c>
      <c r="F102" s="72">
        <v>0</v>
      </c>
      <c r="G102" s="46">
        <f t="shared" si="7"/>
        <v>4</v>
      </c>
      <c r="H102" s="82">
        <v>0</v>
      </c>
      <c r="I102" s="80">
        <v>0</v>
      </c>
      <c r="J102" s="46">
        <f t="shared" si="8"/>
        <v>4</v>
      </c>
      <c r="K102" s="73"/>
      <c r="L102" s="22">
        <v>100</v>
      </c>
      <c r="M102" s="66">
        <f t="shared" si="10"/>
        <v>0</v>
      </c>
      <c r="N102" s="17" t="s">
        <v>16</v>
      </c>
      <c r="O102" s="18"/>
      <c r="P102" s="23">
        <f t="shared" si="9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+'10'!J103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10"/>
        <v>0</v>
      </c>
      <c r="N103" s="17" t="s">
        <v>16</v>
      </c>
      <c r="O103" s="18"/>
      <c r="P103" s="23">
        <f t="shared" si="9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+'10'!J104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10"/>
        <v>0</v>
      </c>
      <c r="N104" s="17" t="s">
        <v>16</v>
      </c>
      <c r="O104" s="18"/>
      <c r="P104" s="23">
        <f t="shared" si="9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+'10'!J105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10"/>
        <v>0</v>
      </c>
      <c r="N105" s="17" t="s">
        <v>16</v>
      </c>
      <c r="O105" s="18"/>
      <c r="P105" s="23">
        <f t="shared" si="9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+'10'!J106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10"/>
        <v>0</v>
      </c>
      <c r="N106" s="17" t="s">
        <v>16</v>
      </c>
      <c r="O106" s="18"/>
      <c r="P106" s="23">
        <f t="shared" si="9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+'10'!J107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9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+'10'!J108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10"/>
        <v>0</v>
      </c>
      <c r="N108" s="17" t="s">
        <v>16</v>
      </c>
      <c r="O108" s="18"/>
      <c r="P108" s="23">
        <f t="shared" si="9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+'10'!J109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10"/>
        <v>0</v>
      </c>
      <c r="N109" s="17" t="s">
        <v>16</v>
      </c>
      <c r="O109" s="18"/>
      <c r="P109" s="23">
        <f t="shared" si="9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+'10'!J110</f>
        <v>19</v>
      </c>
      <c r="F110" s="72">
        <v>0</v>
      </c>
      <c r="G110" s="46">
        <f t="shared" si="7"/>
        <v>19</v>
      </c>
      <c r="H110" s="82">
        <v>0</v>
      </c>
      <c r="I110" s="80">
        <v>0</v>
      </c>
      <c r="J110" s="46">
        <f t="shared" si="8"/>
        <v>18</v>
      </c>
      <c r="K110" s="73">
        <v>1</v>
      </c>
      <c r="L110" s="22">
        <v>50</v>
      </c>
      <c r="M110" s="66">
        <f t="shared" si="10"/>
        <v>50</v>
      </c>
      <c r="N110" s="17" t="s">
        <v>16</v>
      </c>
      <c r="O110" s="18"/>
      <c r="P110" s="23">
        <f t="shared" si="9"/>
        <v>50</v>
      </c>
      <c r="Q110" s="94">
        <v>33</v>
      </c>
      <c r="R110" s="43">
        <f t="shared" si="11"/>
        <v>33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+'10'!J111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10"/>
        <v>0</v>
      </c>
      <c r="N111" s="17" t="s">
        <v>16</v>
      </c>
      <c r="O111" s="18"/>
      <c r="P111" s="23">
        <f t="shared" si="9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+'10'!J112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10"/>
        <v>0</v>
      </c>
      <c r="N112" s="17" t="s">
        <v>16</v>
      </c>
      <c r="O112" s="18"/>
      <c r="P112" s="23">
        <f t="shared" si="9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+'10'!J113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10"/>
        <v>0</v>
      </c>
      <c r="N113" s="17" t="s">
        <v>16</v>
      </c>
      <c r="O113" s="18"/>
      <c r="P113" s="23">
        <f t="shared" si="9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+'10'!J114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10"/>
        <v>0</v>
      </c>
      <c r="N114" s="17" t="s">
        <v>16</v>
      </c>
      <c r="O114" s="18"/>
      <c r="P114" s="23">
        <f t="shared" si="9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+'10'!J115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10"/>
        <v>0</v>
      </c>
      <c r="N115" s="17" t="s">
        <v>16</v>
      </c>
      <c r="O115" s="18"/>
      <c r="P115" s="23">
        <f t="shared" si="9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+'10'!J116</f>
        <v>0</v>
      </c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10"/>
        <v>0</v>
      </c>
      <c r="N116" s="17" t="s">
        <v>16</v>
      </c>
      <c r="O116" s="18"/>
      <c r="P116" s="23">
        <f t="shared" si="9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+'10'!J117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10"/>
        <v>0</v>
      </c>
      <c r="N117" s="17" t="s">
        <v>16</v>
      </c>
      <c r="O117" s="18"/>
      <c r="P117" s="23">
        <f t="shared" si="9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+'10'!J118</f>
        <v>14</v>
      </c>
      <c r="F118" s="72">
        <v>0</v>
      </c>
      <c r="G118" s="46">
        <f t="shared" si="7"/>
        <v>14</v>
      </c>
      <c r="H118" s="82">
        <v>0</v>
      </c>
      <c r="I118" s="80">
        <v>0</v>
      </c>
      <c r="J118" s="46">
        <f t="shared" si="8"/>
        <v>9</v>
      </c>
      <c r="K118" s="73">
        <v>5</v>
      </c>
      <c r="L118" s="20">
        <v>50</v>
      </c>
      <c r="M118" s="66">
        <f t="shared" si="10"/>
        <v>250</v>
      </c>
      <c r="N118" s="17" t="s">
        <v>16</v>
      </c>
      <c r="O118" s="18"/>
      <c r="P118" s="23">
        <f t="shared" si="9"/>
        <v>250</v>
      </c>
      <c r="Q118" s="94">
        <v>21.75</v>
      </c>
      <c r="R118" s="43">
        <f t="shared" si="11"/>
        <v>108.75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+'10'!J119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10"/>
        <v>0</v>
      </c>
      <c r="N119" s="17" t="s">
        <v>16</v>
      </c>
      <c r="O119" s="18"/>
      <c r="P119" s="23">
        <f t="shared" si="9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+'10'!J120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10"/>
        <v>0</v>
      </c>
      <c r="N120" s="17" t="s">
        <v>16</v>
      </c>
      <c r="O120" s="18"/>
      <c r="P120" s="23">
        <f t="shared" si="9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+'10'!J121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10"/>
        <v>0</v>
      </c>
      <c r="N121" s="17" t="s">
        <v>16</v>
      </c>
      <c r="O121" s="18"/>
      <c r="P121" s="23">
        <f t="shared" si="9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+'10'!J122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10"/>
        <v>0</v>
      </c>
      <c r="N122" s="17" t="s">
        <v>16</v>
      </c>
      <c r="O122" s="18"/>
      <c r="P122" s="23">
        <f t="shared" si="9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+'10'!J123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10"/>
        <v>0</v>
      </c>
      <c r="N123" s="17" t="s">
        <v>16</v>
      </c>
      <c r="O123" s="18"/>
      <c r="P123" s="23">
        <f t="shared" si="9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+'10'!J124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10"/>
        <v>0</v>
      </c>
      <c r="N124" s="17" t="s">
        <v>16</v>
      </c>
      <c r="O124" s="18"/>
      <c r="P124" s="23">
        <f t="shared" si="9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+'10'!J125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10"/>
        <v>0</v>
      </c>
      <c r="N125" s="17" t="s">
        <v>16</v>
      </c>
      <c r="O125" s="18"/>
      <c r="P125" s="23">
        <f t="shared" si="9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+'10'!J126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10"/>
        <v>0</v>
      </c>
      <c r="N126" s="17" t="s">
        <v>16</v>
      </c>
      <c r="O126" s="18"/>
      <c r="P126" s="23">
        <f t="shared" si="9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+'10'!J127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10"/>
        <v>0</v>
      </c>
      <c r="N127" s="17" t="s">
        <v>16</v>
      </c>
      <c r="O127" s="18"/>
      <c r="P127" s="23">
        <f t="shared" si="9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+'10'!J128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10"/>
        <v>0</v>
      </c>
      <c r="N128" s="17" t="s">
        <v>16</v>
      </c>
      <c r="O128" s="18"/>
      <c r="P128" s="23">
        <f t="shared" si="9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+'10'!J129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10"/>
        <v>0</v>
      </c>
      <c r="N129" s="17" t="s">
        <v>16</v>
      </c>
      <c r="O129" s="18"/>
      <c r="P129" s="23">
        <f t="shared" si="9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+'10'!J130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10"/>
        <v>0</v>
      </c>
      <c r="N130" s="17" t="s">
        <v>16</v>
      </c>
      <c r="O130" s="18"/>
      <c r="P130" s="23">
        <f t="shared" si="9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+'10'!J131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10"/>
        <v>0</v>
      </c>
      <c r="N131" s="17" t="s">
        <v>16</v>
      </c>
      <c r="O131" s="18"/>
      <c r="P131" s="23">
        <f t="shared" si="9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+'10'!J132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10"/>
        <v>0</v>
      </c>
      <c r="N132" s="17" t="s">
        <v>16</v>
      </c>
      <c r="O132" s="18"/>
      <c r="P132" s="23">
        <f t="shared" si="9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+'10'!J133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10"/>
        <v>0</v>
      </c>
      <c r="N133" s="17" t="s">
        <v>16</v>
      </c>
      <c r="O133" s="18"/>
      <c r="P133" s="23">
        <f t="shared" si="9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+'10'!J134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10"/>
        <v>0</v>
      </c>
      <c r="N134" s="17" t="s">
        <v>16</v>
      </c>
      <c r="O134" s="18"/>
      <c r="P134" s="23">
        <f t="shared" ref="P134:P197" si="14">SUM(M134-O134)</f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+'10'!J135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4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+'10'!J136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10"/>
        <v>0</v>
      </c>
      <c r="N136" s="17" t="s">
        <v>16</v>
      </c>
      <c r="O136" s="18"/>
      <c r="P136" s="23">
        <f t="shared" si="14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+'10'!J137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10"/>
        <v>0</v>
      </c>
      <c r="N137" s="17" t="s">
        <v>16</v>
      </c>
      <c r="O137" s="18"/>
      <c r="P137" s="23">
        <f t="shared" si="14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+'10'!J138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10"/>
        <v>0</v>
      </c>
      <c r="N138" s="17" t="s">
        <v>16</v>
      </c>
      <c r="O138" s="18"/>
      <c r="P138" s="23">
        <f t="shared" si="14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+'10'!J139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10"/>
        <v>0</v>
      </c>
      <c r="N139" s="17" t="s">
        <v>16</v>
      </c>
      <c r="O139" s="18"/>
      <c r="P139" s="23">
        <f t="shared" si="14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+'10'!J140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10"/>
        <v>0</v>
      </c>
      <c r="N140" s="17" t="s">
        <v>16</v>
      </c>
      <c r="O140" s="18"/>
      <c r="P140" s="23">
        <f t="shared" si="14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+'10'!J141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10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+'10'!J142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10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+'10'!J143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10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+'10'!J144</f>
        <v>-2</v>
      </c>
      <c r="F144" s="72">
        <v>0</v>
      </c>
      <c r="G144" s="46">
        <f t="shared" si="12"/>
        <v>-2</v>
      </c>
      <c r="H144" s="82">
        <v>0</v>
      </c>
      <c r="I144" s="80">
        <v>0</v>
      </c>
      <c r="J144" s="46">
        <f t="shared" si="13"/>
        <v>-6</v>
      </c>
      <c r="K144" s="73">
        <v>4</v>
      </c>
      <c r="L144" s="20">
        <v>40</v>
      </c>
      <c r="M144" s="66">
        <f t="shared" si="10"/>
        <v>160</v>
      </c>
      <c r="N144" s="17" t="s">
        <v>16</v>
      </c>
      <c r="O144" s="18">
        <v>100</v>
      </c>
      <c r="P144" s="23">
        <f t="shared" si="14"/>
        <v>60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+'10'!J145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10"/>
        <v>0</v>
      </c>
      <c r="N145" s="17" t="s">
        <v>16</v>
      </c>
      <c r="O145" s="18"/>
      <c r="P145" s="23">
        <f t="shared" si="14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+'10'!J146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10"/>
        <v>0</v>
      </c>
      <c r="N146" s="17" t="s">
        <v>16</v>
      </c>
      <c r="O146" s="18"/>
      <c r="P146" s="23">
        <f t="shared" si="14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+'10'!J147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10"/>
        <v>0</v>
      </c>
      <c r="N147" s="17" t="s">
        <v>16</v>
      </c>
      <c r="O147" s="18"/>
      <c r="P147" s="23">
        <f t="shared" si="14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+'10'!J148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4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+'10'!J149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4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+'10'!J150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10"/>
        <v>0</v>
      </c>
      <c r="N150" s="17" t="s">
        <v>16</v>
      </c>
      <c r="O150" s="18"/>
      <c r="P150" s="23">
        <f t="shared" si="14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+'10'!J151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10"/>
        <v>0</v>
      </c>
      <c r="N151" s="17" t="s">
        <v>16</v>
      </c>
      <c r="O151" s="18"/>
      <c r="P151" s="23">
        <f t="shared" si="14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+'10'!J152</f>
        <v>7</v>
      </c>
      <c r="F152" s="72">
        <v>0</v>
      </c>
      <c r="G152" s="46">
        <f t="shared" si="12"/>
        <v>7</v>
      </c>
      <c r="H152" s="82">
        <v>6</v>
      </c>
      <c r="I152" s="80">
        <v>0</v>
      </c>
      <c r="J152" s="46">
        <f t="shared" si="13"/>
        <v>0</v>
      </c>
      <c r="K152" s="73">
        <v>1</v>
      </c>
      <c r="L152" s="22">
        <v>25</v>
      </c>
      <c r="M152" s="66">
        <f t="shared" si="10"/>
        <v>25</v>
      </c>
      <c r="N152" s="17" t="s">
        <v>16</v>
      </c>
      <c r="O152" s="18">
        <v>15</v>
      </c>
      <c r="P152" s="23">
        <f t="shared" si="14"/>
        <v>10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+'10'!J153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10"/>
        <v>0</v>
      </c>
      <c r="N153" s="17" t="s">
        <v>16</v>
      </c>
      <c r="O153" s="18"/>
      <c r="P153" s="23">
        <f t="shared" si="14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+'10'!J154</f>
        <v>7</v>
      </c>
      <c r="F154" s="72">
        <v>0</v>
      </c>
      <c r="G154" s="46">
        <f t="shared" si="12"/>
        <v>7</v>
      </c>
      <c r="H154" s="82">
        <v>0</v>
      </c>
      <c r="I154" s="80">
        <v>0</v>
      </c>
      <c r="J154" s="46">
        <f t="shared" si="13"/>
        <v>7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4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+'10'!J155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5">+L155*K155</f>
        <v>0</v>
      </c>
      <c r="N155" s="17" t="s">
        <v>16</v>
      </c>
      <c r="O155" s="18"/>
      <c r="P155" s="23">
        <f t="shared" si="14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+'10'!J156</f>
        <v>8</v>
      </c>
      <c r="F156" s="72">
        <v>0</v>
      </c>
      <c r="G156" s="46">
        <f t="shared" si="12"/>
        <v>8</v>
      </c>
      <c r="H156" s="82">
        <v>0</v>
      </c>
      <c r="I156" s="80">
        <v>0</v>
      </c>
      <c r="J156" s="46">
        <f t="shared" si="13"/>
        <v>7</v>
      </c>
      <c r="K156" s="73">
        <v>1</v>
      </c>
      <c r="L156" s="20">
        <v>55</v>
      </c>
      <c r="M156" s="66">
        <f t="shared" si="15"/>
        <v>55</v>
      </c>
      <c r="N156" s="17" t="s">
        <v>16</v>
      </c>
      <c r="O156" s="18"/>
      <c r="P156" s="23">
        <f t="shared" si="14"/>
        <v>55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+'10'!J157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5"/>
        <v>0</v>
      </c>
      <c r="N157" s="17" t="s">
        <v>16</v>
      </c>
      <c r="O157" s="18"/>
      <c r="P157" s="23">
        <f t="shared" si="14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+'10'!J158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5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+'10'!J159</f>
        <v>10</v>
      </c>
      <c r="F159" s="72">
        <v>0</v>
      </c>
      <c r="G159" s="46">
        <f t="shared" si="12"/>
        <v>10</v>
      </c>
      <c r="H159" s="82">
        <v>0</v>
      </c>
      <c r="I159" s="80">
        <v>0</v>
      </c>
      <c r="J159" s="46">
        <f t="shared" si="13"/>
        <v>10</v>
      </c>
      <c r="K159" s="73"/>
      <c r="L159" s="20">
        <v>35</v>
      </c>
      <c r="M159" s="66">
        <f t="shared" si="15"/>
        <v>0</v>
      </c>
      <c r="N159" s="17" t="s">
        <v>16</v>
      </c>
      <c r="O159" s="18"/>
      <c r="P159" s="23">
        <f t="shared" si="14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+'10'!J160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4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+'10'!J161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5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+'10'!J162</f>
        <v>1</v>
      </c>
      <c r="F162" s="72">
        <v>0</v>
      </c>
      <c r="G162" s="46">
        <f t="shared" si="12"/>
        <v>1</v>
      </c>
      <c r="H162" s="82">
        <v>0</v>
      </c>
      <c r="I162" s="80">
        <v>0</v>
      </c>
      <c r="J162" s="46">
        <f t="shared" si="13"/>
        <v>1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4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+'10'!J163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5"/>
        <v>0</v>
      </c>
      <c r="N163" s="17" t="s">
        <v>16</v>
      </c>
      <c r="O163" s="18"/>
      <c r="P163" s="23">
        <f t="shared" si="14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+'10'!J164</f>
        <v>14</v>
      </c>
      <c r="F164" s="72">
        <v>0</v>
      </c>
      <c r="G164" s="46">
        <f t="shared" si="12"/>
        <v>14</v>
      </c>
      <c r="H164" s="82">
        <v>0</v>
      </c>
      <c r="I164" s="80">
        <v>0</v>
      </c>
      <c r="J164" s="46">
        <f t="shared" si="13"/>
        <v>13</v>
      </c>
      <c r="K164" s="73">
        <v>1</v>
      </c>
      <c r="L164" s="20">
        <v>80</v>
      </c>
      <c r="M164" s="66">
        <f t="shared" si="15"/>
        <v>80</v>
      </c>
      <c r="N164" s="17" t="s">
        <v>16</v>
      </c>
      <c r="O164" s="18"/>
      <c r="P164" s="23">
        <f t="shared" si="14"/>
        <v>80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+'10'!J165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5"/>
        <v>0</v>
      </c>
      <c r="N165" s="17" t="s">
        <v>16</v>
      </c>
      <c r="O165" s="18"/>
      <c r="P165" s="23">
        <f t="shared" si="14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+'10'!J166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5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+'10'!J167</f>
        <v>11</v>
      </c>
      <c r="F167" s="72">
        <v>0</v>
      </c>
      <c r="G167" s="46">
        <f t="shared" si="12"/>
        <v>11</v>
      </c>
      <c r="H167" s="82">
        <v>0</v>
      </c>
      <c r="I167" s="80">
        <v>0</v>
      </c>
      <c r="J167" s="46">
        <f t="shared" si="13"/>
        <v>10</v>
      </c>
      <c r="K167" s="73">
        <v>1</v>
      </c>
      <c r="L167" s="20">
        <v>60</v>
      </c>
      <c r="M167" s="66">
        <f t="shared" si="15"/>
        <v>60</v>
      </c>
      <c r="N167" s="17" t="s">
        <v>16</v>
      </c>
      <c r="O167" s="18"/>
      <c r="P167" s="23">
        <f t="shared" si="14"/>
        <v>60</v>
      </c>
      <c r="Q167" s="94">
        <v>38</v>
      </c>
      <c r="R167" s="43">
        <f t="shared" si="16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+'10'!J168</f>
        <v>20</v>
      </c>
      <c r="F168" s="72">
        <v>0</v>
      </c>
      <c r="G168" s="46">
        <f t="shared" si="12"/>
        <v>20</v>
      </c>
      <c r="H168" s="82">
        <v>0</v>
      </c>
      <c r="I168" s="80">
        <v>0</v>
      </c>
      <c r="J168" s="46">
        <f t="shared" si="13"/>
        <v>19</v>
      </c>
      <c r="K168" s="73">
        <v>1</v>
      </c>
      <c r="L168" s="20">
        <v>120</v>
      </c>
      <c r="M168" s="66">
        <f t="shared" si="15"/>
        <v>120</v>
      </c>
      <c r="N168" s="17" t="s">
        <v>16</v>
      </c>
      <c r="O168" s="18"/>
      <c r="P168" s="23">
        <f t="shared" si="14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+'10'!J169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5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+'10'!J170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5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+'10'!J171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5"/>
        <v>0</v>
      </c>
      <c r="N171" s="17" t="s">
        <v>16</v>
      </c>
      <c r="O171" s="18"/>
      <c r="P171" s="23">
        <f t="shared" si="14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+'10'!J172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5"/>
        <v>0</v>
      </c>
      <c r="N172" s="17" t="s">
        <v>16</v>
      </c>
      <c r="O172" s="18"/>
      <c r="P172" s="23">
        <f t="shared" si="14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+'10'!J173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5"/>
        <v>0</v>
      </c>
      <c r="N173" s="17" t="s">
        <v>16</v>
      </c>
      <c r="O173" s="18"/>
      <c r="P173" s="23">
        <f t="shared" si="14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+'10'!J174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5"/>
        <v>0</v>
      </c>
      <c r="N174" s="17" t="s">
        <v>16</v>
      </c>
      <c r="O174" s="18"/>
      <c r="P174" s="23">
        <f t="shared" si="14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+'10'!J175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5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+'10'!J176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5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+'10'!J177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5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+'10'!J178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5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+'10'!J179</f>
        <v>138</v>
      </c>
      <c r="F179" s="72">
        <v>0</v>
      </c>
      <c r="G179" s="46">
        <f t="shared" si="12"/>
        <v>138</v>
      </c>
      <c r="H179" s="82">
        <v>0</v>
      </c>
      <c r="I179" s="80">
        <v>0</v>
      </c>
      <c r="J179" s="46">
        <f t="shared" si="13"/>
        <v>138</v>
      </c>
      <c r="K179" s="73"/>
      <c r="L179" s="20">
        <v>55</v>
      </c>
      <c r="M179" s="66">
        <f t="shared" si="15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+'10'!J180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5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+'10'!J181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5"/>
        <v>0</v>
      </c>
      <c r="N181" s="17" t="s">
        <v>16</v>
      </c>
      <c r="O181" s="18"/>
      <c r="P181" s="23">
        <f t="shared" si="14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+'10'!J182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5"/>
        <v>0</v>
      </c>
      <c r="N182" s="17" t="s">
        <v>16</v>
      </c>
      <c r="O182" s="18"/>
      <c r="P182" s="23">
        <f t="shared" si="14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+'10'!J183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4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+'10'!J184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5"/>
        <v>0</v>
      </c>
      <c r="N184" s="17" t="s">
        <v>16</v>
      </c>
      <c r="O184" s="18"/>
      <c r="P184" s="23">
        <f t="shared" si="14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+'10'!J185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5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+'10'!J186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5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+'10'!J187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+'10'!J188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4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+'10'!J189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5"/>
        <v>0</v>
      </c>
      <c r="N189" s="17" t="s">
        <v>16</v>
      </c>
      <c r="O189" s="18"/>
      <c r="P189" s="23">
        <f t="shared" si="14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+'10'!J190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5"/>
        <v>0</v>
      </c>
      <c r="N190" s="17" t="s">
        <v>16</v>
      </c>
      <c r="O190" s="18"/>
      <c r="P190" s="23">
        <f t="shared" si="14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+'10'!J191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5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+'10'!J192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5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+'10'!J193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5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+'10'!J194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5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+'10'!J195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5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+'10'!J196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5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+'10'!J197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5"/>
        <v>0</v>
      </c>
      <c r="N197" s="17" t="s">
        <v>16</v>
      </c>
      <c r="O197" s="18"/>
      <c r="P197" s="23">
        <f t="shared" si="14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+'10'!J198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5"/>
        <v>0</v>
      </c>
      <c r="N198" s="17" t="s">
        <v>16</v>
      </c>
      <c r="O198" s="18"/>
      <c r="P198" s="23">
        <f t="shared" ref="P198:P225" si="19">SUM(M198-O198)</f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+'10'!J199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5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+'10'!J200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5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+'10'!J201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9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+'10'!J202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5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+'10'!J203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5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+'10'!J204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5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+'10'!J205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5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+'10'!J206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5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+'10'!J207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5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+'10'!J208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5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+'10'!J209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5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+'10'!J210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5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+'10'!J211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5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+'10'!J212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5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+'10'!J213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5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+'10'!J214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5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+'10'!J215</f>
        <v>2</v>
      </c>
      <c r="F215" s="72"/>
      <c r="G215" s="46">
        <f t="shared" si="17"/>
        <v>2</v>
      </c>
      <c r="H215" s="82">
        <v>0</v>
      </c>
      <c r="I215" s="80">
        <v>0</v>
      </c>
      <c r="J215" s="46">
        <f t="shared" si="18"/>
        <v>2</v>
      </c>
      <c r="K215" s="73"/>
      <c r="L215" s="20">
        <v>40</v>
      </c>
      <c r="M215" s="66">
        <f t="shared" si="15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+'10'!J216</f>
        <v>0</v>
      </c>
      <c r="F216" s="72">
        <v>20</v>
      </c>
      <c r="G216" s="46">
        <f t="shared" si="17"/>
        <v>20</v>
      </c>
      <c r="H216" s="82">
        <v>0</v>
      </c>
      <c r="I216" s="80">
        <v>0</v>
      </c>
      <c r="J216" s="46">
        <f t="shared" si="18"/>
        <v>18</v>
      </c>
      <c r="K216" s="73">
        <v>2</v>
      </c>
      <c r="L216" s="20">
        <v>35</v>
      </c>
      <c r="M216" s="66">
        <f t="shared" si="15"/>
        <v>70</v>
      </c>
      <c r="N216" s="17" t="s">
        <v>16</v>
      </c>
      <c r="O216" s="18">
        <v>20</v>
      </c>
      <c r="P216" s="23">
        <f t="shared" si="19"/>
        <v>50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+'10'!J217</f>
        <v>0</v>
      </c>
      <c r="F217" s="72">
        <v>10</v>
      </c>
      <c r="G217" s="46">
        <f t="shared" si="17"/>
        <v>10</v>
      </c>
      <c r="H217" s="82">
        <v>0</v>
      </c>
      <c r="I217" s="80">
        <v>0</v>
      </c>
      <c r="J217" s="46">
        <f t="shared" si="18"/>
        <v>10</v>
      </c>
      <c r="K217" s="73"/>
      <c r="L217" s="20">
        <v>35</v>
      </c>
      <c r="M217" s="66">
        <f t="shared" si="15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+'10'!J218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5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+'10'!J219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20">+L219*K219</f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+'10'!J220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20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+'10'!J221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20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+'10'!J222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20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+'10'!J223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20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+'10'!J224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20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+'10'!J225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20"/>
        <v>0</v>
      </c>
      <c r="N225" s="17" t="s">
        <v>16</v>
      </c>
      <c r="O225" s="18"/>
      <c r="P225" s="23">
        <f t="shared" si="19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595.19000000000005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2250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100</v>
      </c>
      <c r="O230" s="2">
        <v>50</v>
      </c>
      <c r="P230" s="2">
        <v>50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135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2015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2015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12"/>
  <sheetViews>
    <sheetView zoomScale="80" zoomScaleNormal="80" workbookViewId="0">
      <pane xSplit="10" ySplit="4" topLeftCell="K224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+'11'!J5</f>
        <v>15</v>
      </c>
      <c r="F5" s="72">
        <v>0</v>
      </c>
      <c r="G5" s="46">
        <f t="shared" ref="G5" si="0">E5+F5</f>
        <v>15</v>
      </c>
      <c r="H5" s="82">
        <v>0</v>
      </c>
      <c r="I5" s="80">
        <v>0</v>
      </c>
      <c r="J5" s="46">
        <f t="shared" ref="J5" si="1">+G5-H5-K5-I5</f>
        <v>14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+'11'!J6</f>
        <v>34</v>
      </c>
      <c r="F6" s="72">
        <v>0</v>
      </c>
      <c r="G6" s="46">
        <f t="shared" ref="G6:G69" si="2">E6+F6</f>
        <v>34</v>
      </c>
      <c r="H6" s="82">
        <v>0</v>
      </c>
      <c r="I6" s="80">
        <v>0</v>
      </c>
      <c r="J6" s="46">
        <f t="shared" ref="J6:J69" si="3">+G6-H6-K6-I6</f>
        <v>30</v>
      </c>
      <c r="K6" s="73">
        <v>4</v>
      </c>
      <c r="L6" s="15">
        <v>100</v>
      </c>
      <c r="M6" s="66">
        <f t="shared" ref="M6:M78" si="4">+L6*K6</f>
        <v>400</v>
      </c>
      <c r="N6" s="17" t="s">
        <v>16</v>
      </c>
      <c r="O6" s="18"/>
      <c r="P6" s="23">
        <f t="shared" ref="P6:P69" si="5">SUM(M6-O6)</f>
        <v>400</v>
      </c>
      <c r="Q6" s="94">
        <v>39.29</v>
      </c>
      <c r="R6" s="43">
        <f t="shared" ref="R6:R78" si="6">+K6*Q6</f>
        <v>157.16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+'11'!J7</f>
        <v>0</v>
      </c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+'11'!J8</f>
        <v>0</v>
      </c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+'11'!J9</f>
        <v>0</v>
      </c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+'11'!J10</f>
        <v>0</v>
      </c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+'11'!J11</f>
        <v>3</v>
      </c>
      <c r="F11" s="72">
        <v>0</v>
      </c>
      <c r="G11" s="46">
        <f t="shared" si="2"/>
        <v>3</v>
      </c>
      <c r="H11" s="82">
        <v>0</v>
      </c>
      <c r="I11" s="80">
        <v>0</v>
      </c>
      <c r="J11" s="46">
        <f t="shared" si="3"/>
        <v>3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+'11'!J12</f>
        <v>0</v>
      </c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+'11'!J13</f>
        <v>0</v>
      </c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+'11'!J14</f>
        <v>0</v>
      </c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+'11'!J15</f>
        <v>0</v>
      </c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+'11'!J16</f>
        <v>0</v>
      </c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+'11'!J17</f>
        <v>0</v>
      </c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+'11'!J18</f>
        <v>0</v>
      </c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+'11'!J19</f>
        <v>0</v>
      </c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+'11'!J20</f>
        <v>10</v>
      </c>
      <c r="F20" s="72">
        <v>0</v>
      </c>
      <c r="G20" s="46">
        <f t="shared" si="2"/>
        <v>10</v>
      </c>
      <c r="H20" s="82">
        <v>0</v>
      </c>
      <c r="I20" s="80">
        <v>0</v>
      </c>
      <c r="J20" s="46">
        <f t="shared" si="3"/>
        <v>10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+'11'!J21</f>
        <v>1</v>
      </c>
      <c r="F21" s="72">
        <v>0</v>
      </c>
      <c r="G21" s="46">
        <f t="shared" si="2"/>
        <v>1</v>
      </c>
      <c r="H21" s="82">
        <v>0</v>
      </c>
      <c r="I21" s="80">
        <v>0</v>
      </c>
      <c r="J21" s="46">
        <f t="shared" si="3"/>
        <v>1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+'11'!J22</f>
        <v>21</v>
      </c>
      <c r="F22" s="72">
        <v>0</v>
      </c>
      <c r="G22" s="46">
        <f t="shared" si="2"/>
        <v>21</v>
      </c>
      <c r="H22" s="82">
        <v>0</v>
      </c>
      <c r="I22" s="80">
        <v>0</v>
      </c>
      <c r="J22" s="46">
        <f t="shared" si="3"/>
        <v>17</v>
      </c>
      <c r="K22" s="73">
        <v>4</v>
      </c>
      <c r="L22" s="20">
        <v>100</v>
      </c>
      <c r="M22" s="66">
        <f t="shared" si="4"/>
        <v>400</v>
      </c>
      <c r="N22" s="17" t="s">
        <v>16</v>
      </c>
      <c r="O22" s="18"/>
      <c r="P22" s="23">
        <f t="shared" si="5"/>
        <v>400</v>
      </c>
      <c r="Q22" s="94">
        <v>26.6</v>
      </c>
      <c r="R22" s="43">
        <f t="shared" si="6"/>
        <v>106.4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+'11'!J23</f>
        <v>0</v>
      </c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+'11'!J24</f>
        <v>0</v>
      </c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+'11'!J25</f>
        <v>0</v>
      </c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+'11'!J26</f>
        <v>0</v>
      </c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+'11'!J27</f>
        <v>0</v>
      </c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+'11'!J28</f>
        <v>0</v>
      </c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+'11'!J29</f>
        <v>0</v>
      </c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+'11'!J30</f>
        <v>0</v>
      </c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+'11'!J31</f>
        <v>0</v>
      </c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+'11'!J32</f>
        <v>6</v>
      </c>
      <c r="F32" s="72">
        <v>0</v>
      </c>
      <c r="G32" s="46">
        <f t="shared" si="2"/>
        <v>6</v>
      </c>
      <c r="H32" s="82">
        <v>0</v>
      </c>
      <c r="I32" s="80">
        <v>0</v>
      </c>
      <c r="J32" s="46">
        <f t="shared" si="3"/>
        <v>6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+'11'!J33</f>
        <v>0</v>
      </c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+'11'!J34</f>
        <v>2</v>
      </c>
      <c r="F34" s="72">
        <v>0</v>
      </c>
      <c r="G34" s="46">
        <f t="shared" si="2"/>
        <v>2</v>
      </c>
      <c r="H34" s="82">
        <v>0</v>
      </c>
      <c r="I34" s="80">
        <v>0</v>
      </c>
      <c r="J34" s="46">
        <f t="shared" si="3"/>
        <v>0</v>
      </c>
      <c r="K34" s="73">
        <v>2</v>
      </c>
      <c r="L34" s="15">
        <v>130</v>
      </c>
      <c r="M34" s="66">
        <f t="shared" si="4"/>
        <v>260</v>
      </c>
      <c r="N34" s="17" t="s">
        <v>16</v>
      </c>
      <c r="O34" s="18"/>
      <c r="P34" s="23">
        <f t="shared" si="5"/>
        <v>260</v>
      </c>
      <c r="Q34" s="94">
        <v>38.07</v>
      </c>
      <c r="R34" s="43">
        <f t="shared" si="6"/>
        <v>76.14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+'11'!J35</f>
        <v>0</v>
      </c>
      <c r="F35" s="72">
        <v>0</v>
      </c>
      <c r="G35" s="46">
        <f t="shared" si="2"/>
        <v>0</v>
      </c>
      <c r="H35" s="82">
        <v>0</v>
      </c>
      <c r="I35" s="80">
        <v>0</v>
      </c>
      <c r="J35" s="46">
        <f t="shared" si="3"/>
        <v>0</v>
      </c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+'11'!J36</f>
        <v>0</v>
      </c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+'11'!J37</f>
        <v>0</v>
      </c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+'11'!J38</f>
        <v>7</v>
      </c>
      <c r="F38" s="72">
        <v>0</v>
      </c>
      <c r="G38" s="46">
        <f t="shared" si="2"/>
        <v>7</v>
      </c>
      <c r="H38" s="82">
        <v>0</v>
      </c>
      <c r="I38" s="80">
        <v>0</v>
      </c>
      <c r="J38" s="46">
        <f t="shared" si="3"/>
        <v>7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+'11'!J39</f>
        <v>2</v>
      </c>
      <c r="F39" s="72">
        <v>0</v>
      </c>
      <c r="G39" s="46">
        <f t="shared" si="2"/>
        <v>2</v>
      </c>
      <c r="H39" s="82">
        <v>0</v>
      </c>
      <c r="I39" s="80">
        <v>0</v>
      </c>
      <c r="J39" s="46">
        <f t="shared" si="3"/>
        <v>2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+'11'!J40</f>
        <v>0</v>
      </c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+'11'!J41</f>
        <v>0</v>
      </c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+'11'!J42</f>
        <v>0</v>
      </c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5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+'11'!J43</f>
        <v>0</v>
      </c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+'11'!J44</f>
        <v>0</v>
      </c>
      <c r="F44" s="72">
        <v>0</v>
      </c>
      <c r="G44" s="46">
        <f t="shared" si="2"/>
        <v>0</v>
      </c>
      <c r="H44" s="82">
        <v>0</v>
      </c>
      <c r="I44" s="80">
        <v>0</v>
      </c>
      <c r="J44" s="46">
        <f t="shared" si="3"/>
        <v>0</v>
      </c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+'11'!J45</f>
        <v>14</v>
      </c>
      <c r="F45" s="72">
        <v>0</v>
      </c>
      <c r="G45" s="46">
        <f t="shared" si="2"/>
        <v>14</v>
      </c>
      <c r="H45" s="82">
        <v>0</v>
      </c>
      <c r="I45" s="80">
        <v>0</v>
      </c>
      <c r="J45" s="46">
        <f t="shared" si="3"/>
        <v>13</v>
      </c>
      <c r="K45" s="73">
        <v>1</v>
      </c>
      <c r="L45" s="15">
        <v>50</v>
      </c>
      <c r="M45" s="66">
        <f t="shared" si="4"/>
        <v>50</v>
      </c>
      <c r="N45" s="17" t="s">
        <v>16</v>
      </c>
      <c r="O45" s="18"/>
      <c r="P45" s="23">
        <f t="shared" si="5"/>
        <v>50</v>
      </c>
      <c r="Q45" s="94">
        <v>19.05</v>
      </c>
      <c r="R45" s="43">
        <f t="shared" si="6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+'11'!J46</f>
        <v>0</v>
      </c>
      <c r="F46" s="72">
        <v>0</v>
      </c>
      <c r="G46" s="46">
        <f t="shared" si="2"/>
        <v>0</v>
      </c>
      <c r="H46" s="82">
        <v>0</v>
      </c>
      <c r="I46" s="80">
        <v>0</v>
      </c>
      <c r="J46" s="46">
        <f t="shared" si="3"/>
        <v>0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+'11'!J47</f>
        <v>9</v>
      </c>
      <c r="F47" s="72">
        <v>0</v>
      </c>
      <c r="G47" s="46">
        <f t="shared" si="2"/>
        <v>9</v>
      </c>
      <c r="H47" s="82">
        <v>0</v>
      </c>
      <c r="I47" s="80">
        <v>0</v>
      </c>
      <c r="J47" s="46">
        <f t="shared" si="3"/>
        <v>7</v>
      </c>
      <c r="K47" s="73">
        <v>2</v>
      </c>
      <c r="L47" s="20">
        <v>50</v>
      </c>
      <c r="M47" s="66">
        <f>+L47*K47</f>
        <v>100</v>
      </c>
      <c r="N47" s="17" t="s">
        <v>16</v>
      </c>
      <c r="O47" s="18">
        <v>50</v>
      </c>
      <c r="P47" s="23">
        <f t="shared" si="5"/>
        <v>50</v>
      </c>
      <c r="Q47" s="94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+'11'!J48</f>
        <v>5</v>
      </c>
      <c r="F48" s="72">
        <v>0</v>
      </c>
      <c r="G48" s="46">
        <f t="shared" si="2"/>
        <v>5</v>
      </c>
      <c r="H48" s="82">
        <v>0</v>
      </c>
      <c r="I48" s="80">
        <v>0</v>
      </c>
      <c r="J48" s="46">
        <f t="shared" si="3"/>
        <v>5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5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+'11'!J49</f>
        <v>4</v>
      </c>
      <c r="F49" s="72">
        <v>0</v>
      </c>
      <c r="G49" s="46">
        <f t="shared" si="2"/>
        <v>4</v>
      </c>
      <c r="H49" s="82">
        <v>0</v>
      </c>
      <c r="I49" s="80">
        <v>0</v>
      </c>
      <c r="J49" s="46">
        <f t="shared" si="3"/>
        <v>3</v>
      </c>
      <c r="K49" s="73">
        <v>1</v>
      </c>
      <c r="L49" s="15">
        <v>50</v>
      </c>
      <c r="M49" s="66">
        <f t="shared" si="4"/>
        <v>50</v>
      </c>
      <c r="N49" s="17" t="s">
        <v>16</v>
      </c>
      <c r="O49" s="18"/>
      <c r="P49" s="23">
        <f t="shared" si="5"/>
        <v>50</v>
      </c>
      <c r="Q49" s="94">
        <v>21.81</v>
      </c>
      <c r="R49" s="43">
        <f t="shared" si="6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+'11'!J50</f>
        <v>0</v>
      </c>
      <c r="F50" s="72">
        <v>0</v>
      </c>
      <c r="G50" s="46">
        <f t="shared" si="2"/>
        <v>0</v>
      </c>
      <c r="H50" s="82">
        <v>0</v>
      </c>
      <c r="I50" s="80">
        <v>0</v>
      </c>
      <c r="J50" s="46">
        <f t="shared" si="3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5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+'11'!J51</f>
        <v>0</v>
      </c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5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+'11'!J52</f>
        <v>5</v>
      </c>
      <c r="F52" s="72">
        <v>0</v>
      </c>
      <c r="G52" s="46">
        <f t="shared" si="2"/>
        <v>5</v>
      </c>
      <c r="H52" s="82">
        <v>0</v>
      </c>
      <c r="I52" s="80">
        <v>0</v>
      </c>
      <c r="J52" s="46">
        <f t="shared" si="3"/>
        <v>5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5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+'11'!J53</f>
        <v>1</v>
      </c>
      <c r="F53" s="72">
        <v>0</v>
      </c>
      <c r="G53" s="46">
        <f t="shared" si="2"/>
        <v>1</v>
      </c>
      <c r="H53" s="82">
        <v>0</v>
      </c>
      <c r="I53" s="80">
        <v>0</v>
      </c>
      <c r="J53" s="46">
        <f t="shared" si="3"/>
        <v>0</v>
      </c>
      <c r="K53" s="73">
        <v>1</v>
      </c>
      <c r="L53" s="15">
        <v>50</v>
      </c>
      <c r="M53" s="66">
        <f t="shared" si="4"/>
        <v>50</v>
      </c>
      <c r="N53" s="17" t="s">
        <v>16</v>
      </c>
      <c r="O53" s="18"/>
      <c r="P53" s="23">
        <f t="shared" si="5"/>
        <v>50</v>
      </c>
      <c r="Q53" s="94">
        <v>14.38</v>
      </c>
      <c r="R53" s="43">
        <f t="shared" si="6"/>
        <v>14.38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+'11'!J54</f>
        <v>2</v>
      </c>
      <c r="F54" s="72">
        <v>0</v>
      </c>
      <c r="G54" s="46">
        <f t="shared" si="2"/>
        <v>2</v>
      </c>
      <c r="H54" s="82">
        <v>0</v>
      </c>
      <c r="I54" s="80">
        <v>0</v>
      </c>
      <c r="J54" s="46">
        <f t="shared" si="3"/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5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+'11'!J55</f>
        <v>2</v>
      </c>
      <c r="F55" s="72">
        <v>0</v>
      </c>
      <c r="G55" s="46">
        <f t="shared" si="2"/>
        <v>2</v>
      </c>
      <c r="H55" s="82">
        <v>0</v>
      </c>
      <c r="I55" s="80">
        <v>0</v>
      </c>
      <c r="J55" s="46">
        <f t="shared" si="3"/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5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+'11'!J56</f>
        <v>4</v>
      </c>
      <c r="F56" s="72">
        <v>0</v>
      </c>
      <c r="G56" s="46">
        <f t="shared" si="2"/>
        <v>4</v>
      </c>
      <c r="H56" s="82">
        <v>0</v>
      </c>
      <c r="I56" s="80">
        <v>0</v>
      </c>
      <c r="J56" s="46">
        <f t="shared" si="3"/>
        <v>4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+'11'!J57</f>
        <v>4</v>
      </c>
      <c r="F57" s="72">
        <v>0</v>
      </c>
      <c r="G57" s="46">
        <f t="shared" si="2"/>
        <v>4</v>
      </c>
      <c r="H57" s="82">
        <v>0</v>
      </c>
      <c r="I57" s="80">
        <v>0</v>
      </c>
      <c r="J57" s="46">
        <f t="shared" si="3"/>
        <v>4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+'11'!J58</f>
        <v>0</v>
      </c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+'11'!J59</f>
        <v>0</v>
      </c>
      <c r="F59" s="72">
        <v>0</v>
      </c>
      <c r="G59" s="46">
        <f t="shared" si="2"/>
        <v>0</v>
      </c>
      <c r="H59" s="82">
        <v>0</v>
      </c>
      <c r="I59" s="80">
        <v>0</v>
      </c>
      <c r="J59" s="46">
        <f t="shared" si="3"/>
        <v>0</v>
      </c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+'11'!J60</f>
        <v>0</v>
      </c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+'11'!J61</f>
        <v>4</v>
      </c>
      <c r="F61" s="72">
        <v>0</v>
      </c>
      <c r="G61" s="46">
        <f t="shared" si="2"/>
        <v>4</v>
      </c>
      <c r="H61" s="82">
        <v>0</v>
      </c>
      <c r="I61" s="80">
        <v>0</v>
      </c>
      <c r="J61" s="46">
        <f t="shared" si="3"/>
        <v>4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+'11'!J62</f>
        <v>0</v>
      </c>
      <c r="F62" s="72"/>
      <c r="G62" s="46">
        <f t="shared" si="2"/>
        <v>0</v>
      </c>
      <c r="H62" s="82">
        <v>0</v>
      </c>
      <c r="I62" s="80">
        <v>0</v>
      </c>
      <c r="J62" s="46">
        <f t="shared" si="3"/>
        <v>0</v>
      </c>
      <c r="K62" s="73"/>
      <c r="L62" s="15">
        <v>120</v>
      </c>
      <c r="M62" s="66">
        <f t="shared" si="4"/>
        <v>0</v>
      </c>
      <c r="N62" s="17" t="s">
        <v>16</v>
      </c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+'11'!J63</f>
        <v>4</v>
      </c>
      <c r="F63" s="72">
        <v>0</v>
      </c>
      <c r="G63" s="46">
        <f t="shared" si="2"/>
        <v>4</v>
      </c>
      <c r="H63" s="82">
        <v>0</v>
      </c>
      <c r="I63" s="80">
        <v>0</v>
      </c>
      <c r="J63" s="46">
        <f t="shared" si="3"/>
        <v>3</v>
      </c>
      <c r="K63" s="73">
        <v>1</v>
      </c>
      <c r="L63" s="15">
        <v>50</v>
      </c>
      <c r="M63" s="66">
        <f t="shared" si="4"/>
        <v>50</v>
      </c>
      <c r="N63" s="17" t="s">
        <v>16</v>
      </c>
      <c r="O63" s="18"/>
      <c r="P63" s="23">
        <f t="shared" si="5"/>
        <v>50</v>
      </c>
      <c r="Q63" s="94">
        <v>23.69</v>
      </c>
      <c r="R63" s="43">
        <f t="shared" si="6"/>
        <v>23.69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+'11'!J64</f>
        <v>3</v>
      </c>
      <c r="F64" s="72">
        <v>0</v>
      </c>
      <c r="G64" s="46">
        <f t="shared" si="2"/>
        <v>3</v>
      </c>
      <c r="H64" s="82">
        <v>0</v>
      </c>
      <c r="I64" s="80">
        <v>0</v>
      </c>
      <c r="J64" s="46">
        <f t="shared" si="3"/>
        <v>3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+'11'!J65</f>
        <v>2</v>
      </c>
      <c r="F65" s="72">
        <v>0</v>
      </c>
      <c r="G65" s="46">
        <f t="shared" si="2"/>
        <v>2</v>
      </c>
      <c r="H65" s="82">
        <v>0</v>
      </c>
      <c r="I65" s="80">
        <v>0</v>
      </c>
      <c r="J65" s="46">
        <f t="shared" si="3"/>
        <v>2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+'11'!J66</f>
        <v>0</v>
      </c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+'11'!J67</f>
        <v>0</v>
      </c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+'11'!J68</f>
        <v>0</v>
      </c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+'11'!J69</f>
        <v>0</v>
      </c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+'11'!J70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ref="P70:P133" si="9">SUM(M70-O70)</f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+'11'!J71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9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+'11'!J72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9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+'11'!J73</f>
        <v>5</v>
      </c>
      <c r="F73" s="72">
        <v>0</v>
      </c>
      <c r="G73" s="46">
        <f t="shared" si="7"/>
        <v>5</v>
      </c>
      <c r="H73" s="82">
        <v>0</v>
      </c>
      <c r="I73" s="80">
        <v>0</v>
      </c>
      <c r="J73" s="46">
        <f t="shared" si="8"/>
        <v>3</v>
      </c>
      <c r="K73" s="73">
        <v>2</v>
      </c>
      <c r="L73" s="21">
        <v>50</v>
      </c>
      <c r="M73" s="66">
        <f t="shared" si="4"/>
        <v>100</v>
      </c>
      <c r="N73" s="17" t="s">
        <v>16</v>
      </c>
      <c r="O73" s="18"/>
      <c r="P73" s="23">
        <f t="shared" si="9"/>
        <v>100</v>
      </c>
      <c r="Q73" s="94">
        <v>17.09</v>
      </c>
      <c r="R73" s="43">
        <f t="shared" si="6"/>
        <v>34.18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+'11'!J74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9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+'11'!J75</f>
        <v>6</v>
      </c>
      <c r="F75" s="72">
        <v>0</v>
      </c>
      <c r="G75" s="46">
        <f t="shared" si="7"/>
        <v>6</v>
      </c>
      <c r="H75" s="82">
        <v>0</v>
      </c>
      <c r="I75" s="80">
        <v>0</v>
      </c>
      <c r="J75" s="46">
        <f t="shared" si="8"/>
        <v>5</v>
      </c>
      <c r="K75" s="73">
        <v>1</v>
      </c>
      <c r="L75" s="21">
        <v>50</v>
      </c>
      <c r="M75" s="66">
        <f t="shared" si="4"/>
        <v>50</v>
      </c>
      <c r="N75" s="17" t="s">
        <v>16</v>
      </c>
      <c r="O75" s="18"/>
      <c r="P75" s="23">
        <f t="shared" si="9"/>
        <v>50</v>
      </c>
      <c r="Q75" s="94">
        <v>17.329999999999998</v>
      </c>
      <c r="R75" s="43">
        <f t="shared" si="6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+'11'!J76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9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+'11'!J77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9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+'11'!J78</f>
        <v>3</v>
      </c>
      <c r="F78" s="72">
        <v>0</v>
      </c>
      <c r="G78" s="46">
        <f t="shared" si="7"/>
        <v>3</v>
      </c>
      <c r="H78" s="82">
        <v>0</v>
      </c>
      <c r="I78" s="80">
        <v>0</v>
      </c>
      <c r="J78" s="46">
        <f t="shared" si="8"/>
        <v>3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9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+'11'!J79</f>
        <v>5</v>
      </c>
      <c r="F79" s="72">
        <v>0</v>
      </c>
      <c r="G79" s="46">
        <f t="shared" si="7"/>
        <v>5</v>
      </c>
      <c r="H79" s="82">
        <v>0</v>
      </c>
      <c r="I79" s="80">
        <v>0</v>
      </c>
      <c r="J79" s="46">
        <f t="shared" si="8"/>
        <v>5</v>
      </c>
      <c r="K79" s="73"/>
      <c r="L79" s="20">
        <v>55</v>
      </c>
      <c r="M79" s="66">
        <f t="shared" ref="M79:M153" si="10">+L79*K79</f>
        <v>0</v>
      </c>
      <c r="N79" s="17" t="s">
        <v>16</v>
      </c>
      <c r="O79" s="18"/>
      <c r="P79" s="23">
        <f t="shared" si="9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+'11'!J80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9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+'11'!J81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9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+'11'!J82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9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+'11'!J83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9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+'11'!J84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9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+'11'!J85</f>
        <v>4</v>
      </c>
      <c r="F85" s="72">
        <v>0</v>
      </c>
      <c r="G85" s="46">
        <f t="shared" si="7"/>
        <v>4</v>
      </c>
      <c r="H85" s="82">
        <v>0</v>
      </c>
      <c r="I85" s="80">
        <v>0</v>
      </c>
      <c r="J85" s="46">
        <f t="shared" si="8"/>
        <v>4</v>
      </c>
      <c r="K85" s="73"/>
      <c r="L85" s="20">
        <v>45</v>
      </c>
      <c r="M85" s="66">
        <f t="shared" si="10"/>
        <v>0</v>
      </c>
      <c r="N85" s="17" t="s">
        <v>16</v>
      </c>
      <c r="O85" s="18"/>
      <c r="P85" s="23">
        <f t="shared" si="9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+'11'!J86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10"/>
        <v>0</v>
      </c>
      <c r="N86" s="17" t="s">
        <v>16</v>
      </c>
      <c r="O86" s="18"/>
      <c r="P86" s="23">
        <f t="shared" si="9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+'11'!J87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9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+'11'!J88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10"/>
        <v>0</v>
      </c>
      <c r="N88" s="17" t="s">
        <v>16</v>
      </c>
      <c r="O88" s="18"/>
      <c r="P88" s="23">
        <f t="shared" si="9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+'11'!J89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10"/>
        <v>0</v>
      </c>
      <c r="N89" s="17" t="s">
        <v>16</v>
      </c>
      <c r="O89" s="18"/>
      <c r="P89" s="23">
        <f t="shared" si="9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+'11'!J90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10"/>
        <v>0</v>
      </c>
      <c r="N90" s="17" t="s">
        <v>16</v>
      </c>
      <c r="O90" s="18"/>
      <c r="P90" s="23">
        <f t="shared" si="9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+'11'!J91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10"/>
        <v>0</v>
      </c>
      <c r="N91" s="17" t="s">
        <v>16</v>
      </c>
      <c r="O91" s="18"/>
      <c r="P91" s="23">
        <f t="shared" si="9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+'11'!J92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10"/>
        <v>0</v>
      </c>
      <c r="N92" s="17" t="s">
        <v>16</v>
      </c>
      <c r="O92" s="18"/>
      <c r="P92" s="23">
        <f t="shared" si="9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+'11'!J93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10"/>
        <v>0</v>
      </c>
      <c r="N93" s="17" t="s">
        <v>16</v>
      </c>
      <c r="O93" s="18"/>
      <c r="P93" s="23">
        <f t="shared" si="9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+'11'!J94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9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+'11'!J95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9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+'11'!J96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10"/>
        <v>0</v>
      </c>
      <c r="N96" s="17" t="s">
        <v>16</v>
      </c>
      <c r="O96" s="18"/>
      <c r="P96" s="23">
        <f t="shared" si="9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+'11'!J97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10"/>
        <v>0</v>
      </c>
      <c r="N97" s="17" t="s">
        <v>16</v>
      </c>
      <c r="O97" s="18"/>
      <c r="P97" s="23">
        <f t="shared" si="9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+'11'!J98</f>
        <v>30</v>
      </c>
      <c r="F98" s="72">
        <v>0</v>
      </c>
      <c r="G98" s="46">
        <f t="shared" si="7"/>
        <v>30</v>
      </c>
      <c r="H98" s="82">
        <v>0</v>
      </c>
      <c r="I98" s="80">
        <v>0</v>
      </c>
      <c r="J98" s="46">
        <f t="shared" si="8"/>
        <v>29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 t="shared" si="9"/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+'11'!J99</f>
        <v>6</v>
      </c>
      <c r="F99" s="72">
        <v>0</v>
      </c>
      <c r="G99" s="46">
        <f t="shared" si="7"/>
        <v>6</v>
      </c>
      <c r="H99" s="82">
        <v>0</v>
      </c>
      <c r="I99" s="80">
        <v>0</v>
      </c>
      <c r="J99" s="46">
        <f t="shared" si="8"/>
        <v>5</v>
      </c>
      <c r="K99" s="73">
        <v>1</v>
      </c>
      <c r="L99" s="20">
        <v>55</v>
      </c>
      <c r="M99" s="66">
        <f t="shared" si="10"/>
        <v>55</v>
      </c>
      <c r="N99" s="17" t="s">
        <v>16</v>
      </c>
      <c r="O99" s="18"/>
      <c r="P99" s="23">
        <f t="shared" si="9"/>
        <v>55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+'11'!J100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10"/>
        <v>0</v>
      </c>
      <c r="N100" s="17" t="s">
        <v>16</v>
      </c>
      <c r="O100" s="18"/>
      <c r="P100" s="23">
        <f t="shared" si="9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+'11'!J101</f>
        <v>5</v>
      </c>
      <c r="F101" s="72">
        <v>0</v>
      </c>
      <c r="G101" s="46">
        <f t="shared" si="7"/>
        <v>5</v>
      </c>
      <c r="H101" s="82">
        <v>0</v>
      </c>
      <c r="I101" s="80">
        <v>0</v>
      </c>
      <c r="J101" s="46">
        <f t="shared" si="8"/>
        <v>5</v>
      </c>
      <c r="K101" s="73"/>
      <c r="L101" s="22">
        <v>60</v>
      </c>
      <c r="M101" s="66">
        <f t="shared" si="10"/>
        <v>0</v>
      </c>
      <c r="N101" s="17" t="s">
        <v>16</v>
      </c>
      <c r="O101" s="18"/>
      <c r="P101" s="23">
        <f t="shared" si="9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+'11'!J102</f>
        <v>4</v>
      </c>
      <c r="F102" s="72">
        <v>0</v>
      </c>
      <c r="G102" s="46">
        <f t="shared" si="7"/>
        <v>4</v>
      </c>
      <c r="H102" s="82">
        <v>0</v>
      </c>
      <c r="I102" s="80">
        <v>0</v>
      </c>
      <c r="J102" s="46">
        <f t="shared" si="8"/>
        <v>3</v>
      </c>
      <c r="K102" s="73">
        <v>1</v>
      </c>
      <c r="L102" s="22">
        <v>100</v>
      </c>
      <c r="M102" s="66">
        <f t="shared" si="10"/>
        <v>100</v>
      </c>
      <c r="N102" s="17" t="s">
        <v>16</v>
      </c>
      <c r="O102" s="18"/>
      <c r="P102" s="23">
        <f t="shared" si="9"/>
        <v>100</v>
      </c>
      <c r="Q102" s="94">
        <v>13.03</v>
      </c>
      <c r="R102" s="43">
        <f t="shared" si="11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+'11'!J103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10"/>
        <v>0</v>
      </c>
      <c r="N103" s="17" t="s">
        <v>16</v>
      </c>
      <c r="O103" s="18"/>
      <c r="P103" s="23">
        <f t="shared" si="9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+'11'!J104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10"/>
        <v>0</v>
      </c>
      <c r="N104" s="17" t="s">
        <v>16</v>
      </c>
      <c r="O104" s="18"/>
      <c r="P104" s="23">
        <f t="shared" si="9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+'11'!J105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10"/>
        <v>0</v>
      </c>
      <c r="N105" s="17" t="s">
        <v>16</v>
      </c>
      <c r="O105" s="18"/>
      <c r="P105" s="23">
        <f t="shared" si="9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+'11'!J106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10"/>
        <v>0</v>
      </c>
      <c r="N106" s="17" t="s">
        <v>16</v>
      </c>
      <c r="O106" s="18"/>
      <c r="P106" s="23">
        <f t="shared" si="9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+'11'!J107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9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+'11'!J108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10"/>
        <v>0</v>
      </c>
      <c r="N108" s="17" t="s">
        <v>16</v>
      </c>
      <c r="O108" s="18"/>
      <c r="P108" s="23">
        <f t="shared" si="9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+'11'!J109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10"/>
        <v>0</v>
      </c>
      <c r="N109" s="17" t="s">
        <v>16</v>
      </c>
      <c r="O109" s="18"/>
      <c r="P109" s="23">
        <f t="shared" si="9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+'11'!J110</f>
        <v>18</v>
      </c>
      <c r="F110" s="72">
        <v>0</v>
      </c>
      <c r="G110" s="46">
        <f t="shared" si="7"/>
        <v>18</v>
      </c>
      <c r="H110" s="82">
        <v>0</v>
      </c>
      <c r="I110" s="80">
        <v>0</v>
      </c>
      <c r="J110" s="46">
        <f t="shared" si="8"/>
        <v>18</v>
      </c>
      <c r="K110" s="73"/>
      <c r="L110" s="22">
        <v>50</v>
      </c>
      <c r="M110" s="66">
        <f t="shared" si="10"/>
        <v>0</v>
      </c>
      <c r="N110" s="17" t="s">
        <v>16</v>
      </c>
      <c r="O110" s="18"/>
      <c r="P110" s="23">
        <f t="shared" si="9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+'11'!J111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10"/>
        <v>0</v>
      </c>
      <c r="N111" s="17" t="s">
        <v>16</v>
      </c>
      <c r="O111" s="18"/>
      <c r="P111" s="23">
        <f t="shared" si="9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+'11'!J112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10"/>
        <v>0</v>
      </c>
      <c r="N112" s="17" t="s">
        <v>16</v>
      </c>
      <c r="O112" s="18"/>
      <c r="P112" s="23">
        <f t="shared" si="9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+'11'!J113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10"/>
        <v>0</v>
      </c>
      <c r="N113" s="17" t="s">
        <v>16</v>
      </c>
      <c r="O113" s="18"/>
      <c r="P113" s="23">
        <f t="shared" si="9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+'11'!J114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10"/>
        <v>0</v>
      </c>
      <c r="N114" s="17" t="s">
        <v>16</v>
      </c>
      <c r="O114" s="18"/>
      <c r="P114" s="23">
        <f t="shared" si="9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+'11'!J115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10"/>
        <v>0</v>
      </c>
      <c r="N115" s="17" t="s">
        <v>16</v>
      </c>
      <c r="O115" s="18"/>
      <c r="P115" s="23">
        <f t="shared" si="9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+'11'!J116</f>
        <v>0</v>
      </c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10"/>
        <v>0</v>
      </c>
      <c r="N116" s="17" t="s">
        <v>16</v>
      </c>
      <c r="O116" s="18"/>
      <c r="P116" s="23">
        <f t="shared" si="9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+'11'!J117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10"/>
        <v>0</v>
      </c>
      <c r="N117" s="17" t="s">
        <v>16</v>
      </c>
      <c r="O117" s="18"/>
      <c r="P117" s="23">
        <f t="shared" si="9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+'11'!J118</f>
        <v>9</v>
      </c>
      <c r="F118" s="72">
        <v>0</v>
      </c>
      <c r="G118" s="46">
        <f t="shared" si="7"/>
        <v>9</v>
      </c>
      <c r="H118" s="82">
        <v>0</v>
      </c>
      <c r="I118" s="80">
        <v>0</v>
      </c>
      <c r="J118" s="46">
        <f t="shared" si="8"/>
        <v>8</v>
      </c>
      <c r="K118" s="73">
        <v>1</v>
      </c>
      <c r="L118" s="20">
        <v>50</v>
      </c>
      <c r="M118" s="66">
        <f t="shared" si="10"/>
        <v>50</v>
      </c>
      <c r="N118" s="17" t="s">
        <v>16</v>
      </c>
      <c r="O118" s="18"/>
      <c r="P118" s="23">
        <f t="shared" si="9"/>
        <v>50</v>
      </c>
      <c r="Q118" s="94">
        <v>21.75</v>
      </c>
      <c r="R118" s="43">
        <f t="shared" si="11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+'11'!J119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10"/>
        <v>0</v>
      </c>
      <c r="N119" s="17" t="s">
        <v>16</v>
      </c>
      <c r="O119" s="18"/>
      <c r="P119" s="23">
        <f t="shared" si="9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+'11'!J120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10"/>
        <v>0</v>
      </c>
      <c r="N120" s="17" t="s">
        <v>16</v>
      </c>
      <c r="O120" s="18"/>
      <c r="P120" s="23">
        <f t="shared" si="9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+'11'!J121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10"/>
        <v>0</v>
      </c>
      <c r="N121" s="17" t="s">
        <v>16</v>
      </c>
      <c r="O121" s="18"/>
      <c r="P121" s="23">
        <f t="shared" si="9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+'11'!J122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10"/>
        <v>0</v>
      </c>
      <c r="N122" s="17" t="s">
        <v>16</v>
      </c>
      <c r="O122" s="18"/>
      <c r="P122" s="23">
        <f t="shared" si="9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+'11'!J123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10"/>
        <v>0</v>
      </c>
      <c r="N123" s="17" t="s">
        <v>16</v>
      </c>
      <c r="O123" s="18"/>
      <c r="P123" s="23">
        <f t="shared" si="9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+'11'!J124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10"/>
        <v>0</v>
      </c>
      <c r="N124" s="17" t="s">
        <v>16</v>
      </c>
      <c r="O124" s="18"/>
      <c r="P124" s="23">
        <f t="shared" si="9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+'11'!J125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10"/>
        <v>0</v>
      </c>
      <c r="N125" s="17" t="s">
        <v>16</v>
      </c>
      <c r="O125" s="18"/>
      <c r="P125" s="23">
        <f t="shared" si="9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+'11'!J126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10"/>
        <v>0</v>
      </c>
      <c r="N126" s="17" t="s">
        <v>16</v>
      </c>
      <c r="O126" s="18"/>
      <c r="P126" s="23">
        <f t="shared" si="9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+'11'!J127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10"/>
        <v>0</v>
      </c>
      <c r="N127" s="17" t="s">
        <v>16</v>
      </c>
      <c r="O127" s="18"/>
      <c r="P127" s="23">
        <f t="shared" si="9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+'11'!J128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10"/>
        <v>0</v>
      </c>
      <c r="N128" s="17" t="s">
        <v>16</v>
      </c>
      <c r="O128" s="18"/>
      <c r="P128" s="23">
        <f t="shared" si="9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+'11'!J129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10"/>
        <v>0</v>
      </c>
      <c r="N129" s="17" t="s">
        <v>16</v>
      </c>
      <c r="O129" s="18"/>
      <c r="P129" s="23">
        <f t="shared" si="9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+'11'!J130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10"/>
        <v>0</v>
      </c>
      <c r="N130" s="17" t="s">
        <v>16</v>
      </c>
      <c r="O130" s="18"/>
      <c r="P130" s="23">
        <f t="shared" si="9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+'11'!J131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10"/>
        <v>0</v>
      </c>
      <c r="N131" s="17" t="s">
        <v>16</v>
      </c>
      <c r="O131" s="18"/>
      <c r="P131" s="23">
        <f t="shared" si="9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+'11'!J132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10"/>
        <v>0</v>
      </c>
      <c r="N132" s="17" t="s">
        <v>16</v>
      </c>
      <c r="O132" s="18"/>
      <c r="P132" s="23">
        <f t="shared" si="9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+'11'!J133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10"/>
        <v>0</v>
      </c>
      <c r="N133" s="17" t="s">
        <v>16</v>
      </c>
      <c r="O133" s="18"/>
      <c r="P133" s="23">
        <f t="shared" si="9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+'11'!J134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10"/>
        <v>0</v>
      </c>
      <c r="N134" s="17" t="s">
        <v>16</v>
      </c>
      <c r="O134" s="18"/>
      <c r="P134" s="23">
        <f t="shared" ref="P134:P197" si="14">SUM(M134-O134)</f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+'11'!J135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4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+'11'!J136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10"/>
        <v>0</v>
      </c>
      <c r="N136" s="17" t="s">
        <v>16</v>
      </c>
      <c r="O136" s="18"/>
      <c r="P136" s="23">
        <f t="shared" si="14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+'11'!J137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10"/>
        <v>0</v>
      </c>
      <c r="N137" s="17" t="s">
        <v>16</v>
      </c>
      <c r="O137" s="18"/>
      <c r="P137" s="23">
        <f t="shared" si="14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+'11'!J138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10"/>
        <v>0</v>
      </c>
      <c r="N138" s="17" t="s">
        <v>16</v>
      </c>
      <c r="O138" s="18"/>
      <c r="P138" s="23">
        <f t="shared" si="14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+'11'!J139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10"/>
        <v>0</v>
      </c>
      <c r="N139" s="17" t="s">
        <v>16</v>
      </c>
      <c r="O139" s="18"/>
      <c r="P139" s="23">
        <f t="shared" si="14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+'11'!J140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10"/>
        <v>0</v>
      </c>
      <c r="N140" s="17" t="s">
        <v>16</v>
      </c>
      <c r="O140" s="18"/>
      <c r="P140" s="23">
        <f t="shared" si="14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+'11'!J141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10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+'11'!J142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10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+'11'!J143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10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+'11'!J144</f>
        <v>-6</v>
      </c>
      <c r="F144" s="72">
        <v>0</v>
      </c>
      <c r="G144" s="46">
        <f t="shared" si="12"/>
        <v>-6</v>
      </c>
      <c r="H144" s="82">
        <v>0</v>
      </c>
      <c r="I144" s="80">
        <v>0</v>
      </c>
      <c r="J144" s="46">
        <f t="shared" si="13"/>
        <v>-6</v>
      </c>
      <c r="K144" s="73"/>
      <c r="L144" s="20">
        <v>40</v>
      </c>
      <c r="M144" s="66">
        <f t="shared" si="10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+'11'!J145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10"/>
        <v>0</v>
      </c>
      <c r="N145" s="17" t="s">
        <v>16</v>
      </c>
      <c r="O145" s="18"/>
      <c r="P145" s="23">
        <f t="shared" si="14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+'11'!J146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10"/>
        <v>0</v>
      </c>
      <c r="N146" s="17" t="s">
        <v>16</v>
      </c>
      <c r="O146" s="18"/>
      <c r="P146" s="23">
        <f t="shared" si="14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+'11'!J147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10"/>
        <v>0</v>
      </c>
      <c r="N147" s="17" t="s">
        <v>16</v>
      </c>
      <c r="O147" s="18"/>
      <c r="P147" s="23">
        <f t="shared" si="14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+'11'!J148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4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+'11'!J149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4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+'11'!J150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10"/>
        <v>0</v>
      </c>
      <c r="N150" s="17" t="s">
        <v>16</v>
      </c>
      <c r="O150" s="18"/>
      <c r="P150" s="23">
        <f t="shared" si="14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+'11'!J151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10"/>
        <v>0</v>
      </c>
      <c r="N151" s="17" t="s">
        <v>16</v>
      </c>
      <c r="O151" s="18"/>
      <c r="P151" s="23">
        <f t="shared" si="14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+'11'!J152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10"/>
        <v>0</v>
      </c>
      <c r="N152" s="17" t="s">
        <v>16</v>
      </c>
      <c r="O152" s="18"/>
      <c r="P152" s="23">
        <f t="shared" si="14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+'11'!J153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10"/>
        <v>0</v>
      </c>
      <c r="N153" s="17" t="s">
        <v>16</v>
      </c>
      <c r="O153" s="18"/>
      <c r="P153" s="23">
        <f t="shared" si="14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+'11'!J154</f>
        <v>7</v>
      </c>
      <c r="F154" s="72">
        <v>0</v>
      </c>
      <c r="G154" s="46">
        <f t="shared" si="12"/>
        <v>7</v>
      </c>
      <c r="H154" s="82">
        <v>0</v>
      </c>
      <c r="I154" s="80">
        <v>0</v>
      </c>
      <c r="J154" s="46">
        <f t="shared" si="13"/>
        <v>7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4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+'11'!J155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5">+L155*K155</f>
        <v>0</v>
      </c>
      <c r="N155" s="17" t="s">
        <v>16</v>
      </c>
      <c r="O155" s="18"/>
      <c r="P155" s="23">
        <f t="shared" si="14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+'11'!J156</f>
        <v>7</v>
      </c>
      <c r="F156" s="72">
        <v>0</v>
      </c>
      <c r="G156" s="46">
        <f t="shared" si="12"/>
        <v>7</v>
      </c>
      <c r="H156" s="82">
        <v>0</v>
      </c>
      <c r="I156" s="80">
        <v>0</v>
      </c>
      <c r="J156" s="46">
        <f t="shared" si="13"/>
        <v>7</v>
      </c>
      <c r="K156" s="73"/>
      <c r="L156" s="20">
        <v>55</v>
      </c>
      <c r="M156" s="66">
        <f t="shared" si="15"/>
        <v>0</v>
      </c>
      <c r="N156" s="17" t="s">
        <v>16</v>
      </c>
      <c r="O156" s="18"/>
      <c r="P156" s="23">
        <f t="shared" si="14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+'11'!J157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5"/>
        <v>0</v>
      </c>
      <c r="N157" s="17" t="s">
        <v>16</v>
      </c>
      <c r="O157" s="18"/>
      <c r="P157" s="23">
        <f t="shared" si="14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+'11'!J158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5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+'11'!J159</f>
        <v>10</v>
      </c>
      <c r="F159" s="72">
        <v>0</v>
      </c>
      <c r="G159" s="46">
        <f t="shared" si="12"/>
        <v>10</v>
      </c>
      <c r="H159" s="82">
        <v>0</v>
      </c>
      <c r="I159" s="80">
        <v>0</v>
      </c>
      <c r="J159" s="46">
        <f t="shared" si="13"/>
        <v>9</v>
      </c>
      <c r="K159" s="73">
        <v>1</v>
      </c>
      <c r="L159" s="20">
        <v>35</v>
      </c>
      <c r="M159" s="66">
        <f t="shared" si="15"/>
        <v>35</v>
      </c>
      <c r="N159" s="17" t="s">
        <v>16</v>
      </c>
      <c r="O159" s="18"/>
      <c r="P159" s="23">
        <f t="shared" si="14"/>
        <v>35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+'11'!J160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4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+'11'!J161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5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+'11'!J162</f>
        <v>1</v>
      </c>
      <c r="F162" s="72">
        <v>0</v>
      </c>
      <c r="G162" s="46">
        <f t="shared" si="12"/>
        <v>1</v>
      </c>
      <c r="H162" s="82">
        <v>0</v>
      </c>
      <c r="I162" s="80">
        <v>0</v>
      </c>
      <c r="J162" s="46">
        <f t="shared" si="13"/>
        <v>1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4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+'11'!J163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5"/>
        <v>0</v>
      </c>
      <c r="N163" s="17" t="s">
        <v>16</v>
      </c>
      <c r="O163" s="18"/>
      <c r="P163" s="23">
        <f t="shared" si="14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+'11'!J164</f>
        <v>13</v>
      </c>
      <c r="F164" s="72">
        <v>0</v>
      </c>
      <c r="G164" s="46">
        <f t="shared" si="12"/>
        <v>13</v>
      </c>
      <c r="H164" s="82">
        <v>0</v>
      </c>
      <c r="I164" s="80">
        <v>0</v>
      </c>
      <c r="J164" s="46">
        <f t="shared" si="13"/>
        <v>13</v>
      </c>
      <c r="K164" s="73"/>
      <c r="L164" s="20">
        <v>80</v>
      </c>
      <c r="M164" s="66">
        <f t="shared" si="15"/>
        <v>0</v>
      </c>
      <c r="N164" s="17" t="s">
        <v>16</v>
      </c>
      <c r="O164" s="18"/>
      <c r="P164" s="23">
        <f t="shared" si="14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+'11'!J165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5"/>
        <v>0</v>
      </c>
      <c r="N165" s="17" t="s">
        <v>16</v>
      </c>
      <c r="O165" s="18"/>
      <c r="P165" s="23">
        <f t="shared" si="14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+'11'!J166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5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+'11'!J167</f>
        <v>10</v>
      </c>
      <c r="F167" s="72">
        <v>0</v>
      </c>
      <c r="G167" s="46">
        <f t="shared" si="12"/>
        <v>10</v>
      </c>
      <c r="H167" s="82">
        <v>0</v>
      </c>
      <c r="I167" s="80">
        <v>0</v>
      </c>
      <c r="J167" s="46">
        <f t="shared" si="13"/>
        <v>6</v>
      </c>
      <c r="K167" s="73">
        <v>4</v>
      </c>
      <c r="L167" s="20">
        <v>60</v>
      </c>
      <c r="M167" s="66">
        <f t="shared" si="15"/>
        <v>240</v>
      </c>
      <c r="N167" s="17" t="s">
        <v>16</v>
      </c>
      <c r="O167" s="18">
        <v>60</v>
      </c>
      <c r="P167" s="23">
        <f t="shared" si="14"/>
        <v>180</v>
      </c>
      <c r="Q167" s="94">
        <v>38</v>
      </c>
      <c r="R167" s="43">
        <f t="shared" si="16"/>
        <v>152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+'11'!J168</f>
        <v>19</v>
      </c>
      <c r="F168" s="72">
        <v>0</v>
      </c>
      <c r="G168" s="46">
        <f t="shared" si="12"/>
        <v>19</v>
      </c>
      <c r="H168" s="82">
        <v>0</v>
      </c>
      <c r="I168" s="80">
        <v>0</v>
      </c>
      <c r="J168" s="46">
        <f t="shared" si="13"/>
        <v>17</v>
      </c>
      <c r="K168" s="73">
        <v>2</v>
      </c>
      <c r="L168" s="20">
        <v>120</v>
      </c>
      <c r="M168" s="66">
        <f t="shared" si="15"/>
        <v>240</v>
      </c>
      <c r="N168" s="17" t="s">
        <v>16</v>
      </c>
      <c r="O168" s="18"/>
      <c r="P168" s="23">
        <f t="shared" si="14"/>
        <v>240</v>
      </c>
      <c r="Q168" s="94">
        <v>73</v>
      </c>
      <c r="R168" s="43">
        <f t="shared" si="16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+'11'!J169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5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+'11'!J170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5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+'11'!J171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5"/>
        <v>0</v>
      </c>
      <c r="N171" s="17" t="s">
        <v>16</v>
      </c>
      <c r="O171" s="18"/>
      <c r="P171" s="23">
        <f t="shared" si="14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+'11'!J172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5"/>
        <v>0</v>
      </c>
      <c r="N172" s="17" t="s">
        <v>16</v>
      </c>
      <c r="O172" s="18"/>
      <c r="P172" s="23">
        <f t="shared" si="14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+'11'!J173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5"/>
        <v>0</v>
      </c>
      <c r="N173" s="17" t="s">
        <v>16</v>
      </c>
      <c r="O173" s="18"/>
      <c r="P173" s="23">
        <f t="shared" si="14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+'11'!J174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5"/>
        <v>0</v>
      </c>
      <c r="N174" s="17" t="s">
        <v>16</v>
      </c>
      <c r="O174" s="18"/>
      <c r="P174" s="23">
        <f t="shared" si="14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+'11'!J175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5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+'11'!J176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5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+'11'!J177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5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+'11'!J178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5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+'11'!J179</f>
        <v>138</v>
      </c>
      <c r="F179" s="72">
        <v>0</v>
      </c>
      <c r="G179" s="46">
        <f t="shared" si="12"/>
        <v>138</v>
      </c>
      <c r="H179" s="82">
        <v>0</v>
      </c>
      <c r="I179" s="80">
        <v>0</v>
      </c>
      <c r="J179" s="46">
        <f t="shared" si="13"/>
        <v>138</v>
      </c>
      <c r="K179" s="73"/>
      <c r="L179" s="20">
        <v>55</v>
      </c>
      <c r="M179" s="66">
        <f t="shared" si="15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+'11'!J180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5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+'11'!J181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5"/>
        <v>0</v>
      </c>
      <c r="N181" s="17" t="s">
        <v>16</v>
      </c>
      <c r="O181" s="18"/>
      <c r="P181" s="23">
        <f t="shared" si="14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+'11'!J182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5"/>
        <v>0</v>
      </c>
      <c r="N182" s="17" t="s">
        <v>16</v>
      </c>
      <c r="O182" s="18"/>
      <c r="P182" s="23">
        <f t="shared" si="14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+'11'!J183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4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+'11'!J184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5"/>
        <v>0</v>
      </c>
      <c r="N184" s="17" t="s">
        <v>16</v>
      </c>
      <c r="O184" s="18"/>
      <c r="P184" s="23">
        <f t="shared" si="14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+'11'!J185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5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+'11'!J186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5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+'11'!J187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+'11'!J188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4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+'11'!J189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5"/>
        <v>0</v>
      </c>
      <c r="N189" s="17" t="s">
        <v>16</v>
      </c>
      <c r="O189" s="18"/>
      <c r="P189" s="23">
        <f t="shared" si="14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+'11'!J190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5"/>
        <v>0</v>
      </c>
      <c r="N190" s="17" t="s">
        <v>16</v>
      </c>
      <c r="O190" s="18"/>
      <c r="P190" s="23">
        <f t="shared" si="14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+'11'!J191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5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+'11'!J192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5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+'11'!J193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5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+'11'!J194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5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+'11'!J195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5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+'11'!J196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5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+'11'!J197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5"/>
        <v>0</v>
      </c>
      <c r="N197" s="17" t="s">
        <v>16</v>
      </c>
      <c r="O197" s="18"/>
      <c r="P197" s="23">
        <f t="shared" si="14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+'11'!J198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5"/>
        <v>0</v>
      </c>
      <c r="N198" s="17" t="s">
        <v>16</v>
      </c>
      <c r="O198" s="18"/>
      <c r="P198" s="23">
        <f t="shared" ref="P198:P225" si="19">SUM(M198-O198)</f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+'11'!J199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5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+'11'!J200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5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+'11'!J201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9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+'11'!J202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5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+'11'!J203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5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+'11'!J204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5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+'11'!J205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5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+'11'!J206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5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+'11'!J207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5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+'11'!J208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5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+'11'!J209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5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+'11'!J210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5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+'11'!J211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5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+'11'!J212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5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+'11'!J213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5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+'11'!J214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5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+'11'!J215</f>
        <v>2</v>
      </c>
      <c r="F215" s="72"/>
      <c r="G215" s="46">
        <f t="shared" si="17"/>
        <v>2</v>
      </c>
      <c r="H215" s="82">
        <v>0</v>
      </c>
      <c r="I215" s="80">
        <v>0</v>
      </c>
      <c r="J215" s="46">
        <f t="shared" si="18"/>
        <v>2</v>
      </c>
      <c r="K215" s="73"/>
      <c r="L215" s="20">
        <v>40</v>
      </c>
      <c r="M215" s="66">
        <f t="shared" si="15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+'11'!J216</f>
        <v>18</v>
      </c>
      <c r="F216" s="72">
        <v>0</v>
      </c>
      <c r="G216" s="46">
        <f t="shared" si="17"/>
        <v>18</v>
      </c>
      <c r="H216" s="82">
        <v>0</v>
      </c>
      <c r="I216" s="80">
        <v>0</v>
      </c>
      <c r="J216" s="46">
        <f t="shared" si="18"/>
        <v>17</v>
      </c>
      <c r="K216" s="73">
        <v>1</v>
      </c>
      <c r="L216" s="20">
        <v>35</v>
      </c>
      <c r="M216" s="66">
        <f t="shared" si="15"/>
        <v>35</v>
      </c>
      <c r="N216" s="17" t="s">
        <v>16</v>
      </c>
      <c r="O216" s="18">
        <v>15</v>
      </c>
      <c r="P216" s="23">
        <f t="shared" si="19"/>
        <v>20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+'11'!J217</f>
        <v>10</v>
      </c>
      <c r="F217" s="72">
        <v>0</v>
      </c>
      <c r="G217" s="46">
        <f t="shared" si="17"/>
        <v>10</v>
      </c>
      <c r="H217" s="82">
        <v>0</v>
      </c>
      <c r="I217" s="80">
        <v>0</v>
      </c>
      <c r="J217" s="46">
        <f t="shared" si="18"/>
        <v>9</v>
      </c>
      <c r="K217" s="73">
        <v>1</v>
      </c>
      <c r="L217" s="20">
        <v>35</v>
      </c>
      <c r="M217" s="66">
        <f t="shared" si="15"/>
        <v>35</v>
      </c>
      <c r="N217" s="17" t="s">
        <v>16</v>
      </c>
      <c r="O217" s="18"/>
      <c r="P217" s="23">
        <f t="shared" si="19"/>
        <v>35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+'11'!J218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5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+'11'!J219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20">+L219*K219</f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+'11'!J220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20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+'11'!J221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20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+'11'!J222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20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+'11'!J223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20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+'11'!J224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20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+'11'!J225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20"/>
        <v>0</v>
      </c>
      <c r="N225" s="17" t="s">
        <v>16</v>
      </c>
      <c r="O225" s="18"/>
      <c r="P225" s="23">
        <f t="shared" si="19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863.16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2450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125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2325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2325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12"/>
  <sheetViews>
    <sheetView zoomScale="80" zoomScaleNormal="80" workbookViewId="0">
      <pane xSplit="10" ySplit="4" topLeftCell="K222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+'12'!J5</f>
        <v>14</v>
      </c>
      <c r="F5" s="72">
        <v>0</v>
      </c>
      <c r="G5" s="46">
        <f t="shared" ref="G5" si="0">E5+F5</f>
        <v>14</v>
      </c>
      <c r="H5" s="82">
        <v>0</v>
      </c>
      <c r="I5" s="80">
        <v>0</v>
      </c>
      <c r="J5" s="46">
        <f t="shared" ref="J5" si="1">+G5-H5-K5-I5</f>
        <v>14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+'12'!J6</f>
        <v>30</v>
      </c>
      <c r="F6" s="72">
        <v>0</v>
      </c>
      <c r="G6" s="46">
        <f t="shared" ref="G6:G69" si="2">E6+F6</f>
        <v>30</v>
      </c>
      <c r="H6" s="82">
        <v>0</v>
      </c>
      <c r="I6" s="80">
        <v>0</v>
      </c>
      <c r="J6" s="46">
        <f t="shared" ref="J6:J69" si="3">+G6-H6-K6-I6</f>
        <v>30</v>
      </c>
      <c r="K6" s="73"/>
      <c r="L6" s="15">
        <v>100</v>
      </c>
      <c r="M6" s="66">
        <f t="shared" ref="M6:M78" si="4">+L6*K6</f>
        <v>0</v>
      </c>
      <c r="N6" s="17" t="s">
        <v>16</v>
      </c>
      <c r="O6" s="18"/>
      <c r="P6" s="23">
        <f t="shared" ref="P6:P69" si="5">SUM(M6-O6)</f>
        <v>0</v>
      </c>
      <c r="Q6" s="94">
        <v>39.29</v>
      </c>
      <c r="R6" s="43">
        <f t="shared" ref="R6:R78" si="6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+'12'!J7</f>
        <v>0</v>
      </c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+'12'!J8</f>
        <v>0</v>
      </c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+'12'!J9</f>
        <v>0</v>
      </c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+'12'!J10</f>
        <v>0</v>
      </c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+'12'!J11</f>
        <v>3</v>
      </c>
      <c r="F11" s="72">
        <v>0</v>
      </c>
      <c r="G11" s="46">
        <f t="shared" si="2"/>
        <v>3</v>
      </c>
      <c r="H11" s="82">
        <v>0</v>
      </c>
      <c r="I11" s="80">
        <v>0</v>
      </c>
      <c r="J11" s="46">
        <f t="shared" si="3"/>
        <v>3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+'12'!J12</f>
        <v>0</v>
      </c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+'12'!J13</f>
        <v>0</v>
      </c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+'12'!J14</f>
        <v>0</v>
      </c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+'12'!J15</f>
        <v>0</v>
      </c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+'12'!J16</f>
        <v>0</v>
      </c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+'12'!J17</f>
        <v>0</v>
      </c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+'12'!J18</f>
        <v>0</v>
      </c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+'12'!J19</f>
        <v>0</v>
      </c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+'12'!J20</f>
        <v>10</v>
      </c>
      <c r="F20" s="72">
        <v>0</v>
      </c>
      <c r="G20" s="46">
        <f t="shared" si="2"/>
        <v>10</v>
      </c>
      <c r="H20" s="82">
        <v>0</v>
      </c>
      <c r="I20" s="80">
        <v>0</v>
      </c>
      <c r="J20" s="46">
        <f t="shared" si="3"/>
        <v>9</v>
      </c>
      <c r="K20" s="73">
        <v>1</v>
      </c>
      <c r="L20" s="15">
        <v>65</v>
      </c>
      <c r="M20" s="66">
        <f t="shared" si="4"/>
        <v>65</v>
      </c>
      <c r="N20" s="17" t="s">
        <v>16</v>
      </c>
      <c r="O20" s="18"/>
      <c r="P20" s="23">
        <f t="shared" si="5"/>
        <v>65</v>
      </c>
      <c r="Q20" s="94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+'12'!J21</f>
        <v>1</v>
      </c>
      <c r="F21" s="72">
        <v>0</v>
      </c>
      <c r="G21" s="46">
        <f t="shared" si="2"/>
        <v>1</v>
      </c>
      <c r="H21" s="82">
        <v>0</v>
      </c>
      <c r="I21" s="80">
        <v>0</v>
      </c>
      <c r="J21" s="46">
        <f t="shared" si="3"/>
        <v>1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+'12'!J22</f>
        <v>17</v>
      </c>
      <c r="F22" s="72">
        <v>0</v>
      </c>
      <c r="G22" s="46">
        <f t="shared" si="2"/>
        <v>17</v>
      </c>
      <c r="H22" s="82">
        <v>0</v>
      </c>
      <c r="I22" s="80">
        <v>0</v>
      </c>
      <c r="J22" s="46">
        <f t="shared" si="3"/>
        <v>17</v>
      </c>
      <c r="K22" s="73"/>
      <c r="L22" s="20">
        <v>100</v>
      </c>
      <c r="M22" s="66">
        <f t="shared" si="4"/>
        <v>0</v>
      </c>
      <c r="N22" s="17" t="s">
        <v>16</v>
      </c>
      <c r="O22" s="18"/>
      <c r="P22" s="23">
        <f t="shared" si="5"/>
        <v>0</v>
      </c>
      <c r="Q22" s="94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+'12'!J23</f>
        <v>0</v>
      </c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+'12'!J24</f>
        <v>0</v>
      </c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+'12'!J25</f>
        <v>0</v>
      </c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+'12'!J26</f>
        <v>0</v>
      </c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+'12'!J27</f>
        <v>0</v>
      </c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+'12'!J28</f>
        <v>0</v>
      </c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+'12'!J29</f>
        <v>0</v>
      </c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+'12'!J30</f>
        <v>0</v>
      </c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+'12'!J31</f>
        <v>0</v>
      </c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+'12'!J32</f>
        <v>6</v>
      </c>
      <c r="F32" s="72">
        <v>0</v>
      </c>
      <c r="G32" s="46">
        <f t="shared" si="2"/>
        <v>6</v>
      </c>
      <c r="H32" s="82">
        <v>0</v>
      </c>
      <c r="I32" s="80">
        <v>0</v>
      </c>
      <c r="J32" s="46">
        <f t="shared" si="3"/>
        <v>5</v>
      </c>
      <c r="K32" s="73">
        <v>1</v>
      </c>
      <c r="L32" s="15">
        <v>130</v>
      </c>
      <c r="M32" s="66">
        <f t="shared" si="4"/>
        <v>130</v>
      </c>
      <c r="N32" s="17" t="s">
        <v>16</v>
      </c>
      <c r="O32" s="18"/>
      <c r="P32" s="23">
        <f t="shared" si="5"/>
        <v>130</v>
      </c>
      <c r="Q32" s="94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+'12'!J33</f>
        <v>0</v>
      </c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+'12'!J34</f>
        <v>0</v>
      </c>
      <c r="F34" s="72">
        <v>0</v>
      </c>
      <c r="G34" s="46">
        <f t="shared" si="2"/>
        <v>0</v>
      </c>
      <c r="H34" s="82">
        <v>0</v>
      </c>
      <c r="I34" s="80">
        <v>0</v>
      </c>
      <c r="J34" s="46">
        <f t="shared" si="3"/>
        <v>0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+'12'!J35</f>
        <v>0</v>
      </c>
      <c r="F35" s="72">
        <v>0</v>
      </c>
      <c r="G35" s="46">
        <f t="shared" si="2"/>
        <v>0</v>
      </c>
      <c r="H35" s="82">
        <v>0</v>
      </c>
      <c r="I35" s="80">
        <v>0</v>
      </c>
      <c r="J35" s="46">
        <f t="shared" si="3"/>
        <v>0</v>
      </c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+'12'!J36</f>
        <v>0</v>
      </c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+'12'!J37</f>
        <v>0</v>
      </c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+'12'!J38</f>
        <v>7</v>
      </c>
      <c r="F38" s="72">
        <v>0</v>
      </c>
      <c r="G38" s="46">
        <f t="shared" si="2"/>
        <v>7</v>
      </c>
      <c r="H38" s="82">
        <v>0</v>
      </c>
      <c r="I38" s="80">
        <v>0</v>
      </c>
      <c r="J38" s="46">
        <f t="shared" si="3"/>
        <v>7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+'12'!J39</f>
        <v>2</v>
      </c>
      <c r="F39" s="72">
        <v>0</v>
      </c>
      <c r="G39" s="46">
        <f t="shared" si="2"/>
        <v>2</v>
      </c>
      <c r="H39" s="82">
        <v>0</v>
      </c>
      <c r="I39" s="80">
        <v>0</v>
      </c>
      <c r="J39" s="46">
        <f t="shared" si="3"/>
        <v>1</v>
      </c>
      <c r="K39" s="73">
        <v>1</v>
      </c>
      <c r="L39" s="15">
        <v>50</v>
      </c>
      <c r="M39" s="66">
        <f t="shared" si="4"/>
        <v>50</v>
      </c>
      <c r="N39" s="17" t="s">
        <v>16</v>
      </c>
      <c r="O39" s="18"/>
      <c r="P39" s="23">
        <f t="shared" si="5"/>
        <v>50</v>
      </c>
      <c r="Q39" s="94">
        <v>27.12</v>
      </c>
      <c r="R39" s="43">
        <f t="shared" si="6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+'12'!J40</f>
        <v>0</v>
      </c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+'12'!J41</f>
        <v>0</v>
      </c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+'12'!J42</f>
        <v>0</v>
      </c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5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+'12'!J43</f>
        <v>0</v>
      </c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+'12'!J44</f>
        <v>0</v>
      </c>
      <c r="F44" s="72">
        <v>0</v>
      </c>
      <c r="G44" s="46">
        <f t="shared" si="2"/>
        <v>0</v>
      </c>
      <c r="H44" s="82">
        <v>0</v>
      </c>
      <c r="I44" s="80">
        <v>0</v>
      </c>
      <c r="J44" s="46">
        <f t="shared" si="3"/>
        <v>0</v>
      </c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+'12'!J45</f>
        <v>13</v>
      </c>
      <c r="F45" s="72">
        <v>0</v>
      </c>
      <c r="G45" s="46">
        <f t="shared" si="2"/>
        <v>13</v>
      </c>
      <c r="H45" s="82">
        <v>0</v>
      </c>
      <c r="I45" s="80">
        <v>0</v>
      </c>
      <c r="J45" s="46">
        <f t="shared" si="3"/>
        <v>13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+'12'!J46</f>
        <v>0</v>
      </c>
      <c r="F46" s="72">
        <v>0</v>
      </c>
      <c r="G46" s="46">
        <f t="shared" si="2"/>
        <v>0</v>
      </c>
      <c r="H46" s="82">
        <v>0</v>
      </c>
      <c r="I46" s="80">
        <v>0</v>
      </c>
      <c r="J46" s="46">
        <f t="shared" si="3"/>
        <v>0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+'12'!J47</f>
        <v>7</v>
      </c>
      <c r="F47" s="72">
        <v>0</v>
      </c>
      <c r="G47" s="46">
        <f t="shared" si="2"/>
        <v>7</v>
      </c>
      <c r="H47" s="82">
        <v>0</v>
      </c>
      <c r="I47" s="80">
        <v>0</v>
      </c>
      <c r="J47" s="46">
        <f t="shared" si="3"/>
        <v>7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5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+'12'!J48</f>
        <v>5</v>
      </c>
      <c r="F48" s="72">
        <v>0</v>
      </c>
      <c r="G48" s="46">
        <f t="shared" si="2"/>
        <v>5</v>
      </c>
      <c r="H48" s="82">
        <v>0</v>
      </c>
      <c r="I48" s="80">
        <v>0</v>
      </c>
      <c r="J48" s="46">
        <f t="shared" si="3"/>
        <v>5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5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+'12'!J49</f>
        <v>3</v>
      </c>
      <c r="F49" s="72">
        <v>0</v>
      </c>
      <c r="G49" s="46">
        <f t="shared" si="2"/>
        <v>3</v>
      </c>
      <c r="H49" s="82">
        <v>0</v>
      </c>
      <c r="I49" s="80">
        <v>0</v>
      </c>
      <c r="J49" s="46">
        <f t="shared" si="3"/>
        <v>3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+'12'!J50</f>
        <v>0</v>
      </c>
      <c r="F50" s="72">
        <v>0</v>
      </c>
      <c r="G50" s="46">
        <f t="shared" si="2"/>
        <v>0</v>
      </c>
      <c r="H50" s="82">
        <v>0</v>
      </c>
      <c r="I50" s="80">
        <v>0</v>
      </c>
      <c r="J50" s="46">
        <f t="shared" si="3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5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+'12'!J51</f>
        <v>0</v>
      </c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5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+'12'!J52</f>
        <v>5</v>
      </c>
      <c r="F52" s="72">
        <v>0</v>
      </c>
      <c r="G52" s="46">
        <f t="shared" si="2"/>
        <v>5</v>
      </c>
      <c r="H52" s="82">
        <v>0</v>
      </c>
      <c r="I52" s="80">
        <v>0</v>
      </c>
      <c r="J52" s="46">
        <f t="shared" si="3"/>
        <v>4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 t="shared" si="5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+'12'!J53</f>
        <v>0</v>
      </c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+'12'!J54</f>
        <v>2</v>
      </c>
      <c r="F54" s="72">
        <v>0</v>
      </c>
      <c r="G54" s="46">
        <f t="shared" si="2"/>
        <v>2</v>
      </c>
      <c r="H54" s="82">
        <v>0</v>
      </c>
      <c r="I54" s="80">
        <v>0</v>
      </c>
      <c r="J54" s="46">
        <f t="shared" si="3"/>
        <v>1</v>
      </c>
      <c r="K54" s="73">
        <v>1</v>
      </c>
      <c r="L54" s="15">
        <v>120</v>
      </c>
      <c r="M54" s="66">
        <f>+L54*K54</f>
        <v>120</v>
      </c>
      <c r="N54" s="17" t="s">
        <v>16</v>
      </c>
      <c r="O54" s="18">
        <v>20</v>
      </c>
      <c r="P54" s="23">
        <f t="shared" si="5"/>
        <v>100</v>
      </c>
      <c r="Q54" s="94">
        <v>29.34</v>
      </c>
      <c r="R54" s="43">
        <f>+K54*Q54</f>
        <v>29.34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+'12'!J55</f>
        <v>2</v>
      </c>
      <c r="F55" s="72">
        <v>0</v>
      </c>
      <c r="G55" s="46">
        <f t="shared" si="2"/>
        <v>2</v>
      </c>
      <c r="H55" s="82">
        <v>0</v>
      </c>
      <c r="I55" s="80">
        <v>0</v>
      </c>
      <c r="J55" s="46">
        <f t="shared" si="3"/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5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+'12'!J56</f>
        <v>4</v>
      </c>
      <c r="F56" s="72">
        <v>0</v>
      </c>
      <c r="G56" s="46">
        <f t="shared" si="2"/>
        <v>4</v>
      </c>
      <c r="H56" s="82">
        <v>0</v>
      </c>
      <c r="I56" s="80">
        <v>0</v>
      </c>
      <c r="J56" s="46">
        <f t="shared" si="3"/>
        <v>2</v>
      </c>
      <c r="K56" s="73">
        <v>2</v>
      </c>
      <c r="L56" s="15">
        <v>120</v>
      </c>
      <c r="M56" s="66">
        <f t="shared" si="4"/>
        <v>240</v>
      </c>
      <c r="N56" s="17" t="s">
        <v>16</v>
      </c>
      <c r="O56" s="18">
        <v>40</v>
      </c>
      <c r="P56" s="23">
        <f t="shared" si="5"/>
        <v>200</v>
      </c>
      <c r="Q56" s="94">
        <v>31.46</v>
      </c>
      <c r="R56" s="43">
        <f t="shared" si="6"/>
        <v>62.92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+'12'!J57</f>
        <v>4</v>
      </c>
      <c r="F57" s="72">
        <v>0</v>
      </c>
      <c r="G57" s="46">
        <f t="shared" si="2"/>
        <v>4</v>
      </c>
      <c r="H57" s="82">
        <v>0</v>
      </c>
      <c r="I57" s="80">
        <v>0</v>
      </c>
      <c r="J57" s="46">
        <f t="shared" si="3"/>
        <v>2</v>
      </c>
      <c r="K57" s="73">
        <v>2</v>
      </c>
      <c r="L57" s="15">
        <v>120</v>
      </c>
      <c r="M57" s="66">
        <f t="shared" si="4"/>
        <v>240</v>
      </c>
      <c r="N57" s="17" t="s">
        <v>16</v>
      </c>
      <c r="O57" s="18">
        <v>40</v>
      </c>
      <c r="P57" s="23">
        <f t="shared" si="5"/>
        <v>200</v>
      </c>
      <c r="Q57" s="94">
        <v>34.56</v>
      </c>
      <c r="R57" s="43">
        <f t="shared" si="6"/>
        <v>69.12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+'12'!J58</f>
        <v>0</v>
      </c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+'12'!J59</f>
        <v>0</v>
      </c>
      <c r="F59" s="72">
        <v>0</v>
      </c>
      <c r="G59" s="46">
        <f t="shared" si="2"/>
        <v>0</v>
      </c>
      <c r="H59" s="82">
        <v>0</v>
      </c>
      <c r="I59" s="80">
        <v>0</v>
      </c>
      <c r="J59" s="46">
        <f t="shared" si="3"/>
        <v>0</v>
      </c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+'12'!J60</f>
        <v>0</v>
      </c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+'12'!J61</f>
        <v>4</v>
      </c>
      <c r="F61" s="72">
        <v>0</v>
      </c>
      <c r="G61" s="46">
        <f t="shared" si="2"/>
        <v>4</v>
      </c>
      <c r="H61" s="82">
        <v>0</v>
      </c>
      <c r="I61" s="80">
        <v>0</v>
      </c>
      <c r="J61" s="46">
        <f t="shared" si="3"/>
        <v>3</v>
      </c>
      <c r="K61" s="73">
        <v>1</v>
      </c>
      <c r="L61" s="15">
        <v>120</v>
      </c>
      <c r="M61" s="66">
        <f t="shared" si="4"/>
        <v>120</v>
      </c>
      <c r="N61" s="17" t="s">
        <v>16</v>
      </c>
      <c r="O61" s="18">
        <v>20</v>
      </c>
      <c r="P61" s="23">
        <f t="shared" si="5"/>
        <v>100</v>
      </c>
      <c r="Q61" s="94">
        <v>29.82</v>
      </c>
      <c r="R61" s="43">
        <f t="shared" si="6"/>
        <v>29.82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+'12'!J62</f>
        <v>0</v>
      </c>
      <c r="F62" s="72"/>
      <c r="G62" s="46">
        <f t="shared" si="2"/>
        <v>0</v>
      </c>
      <c r="H62" s="82">
        <v>0</v>
      </c>
      <c r="I62" s="80">
        <v>0</v>
      </c>
      <c r="J62" s="46">
        <f t="shared" si="3"/>
        <v>0</v>
      </c>
      <c r="K62" s="73"/>
      <c r="L62" s="15">
        <v>120</v>
      </c>
      <c r="M62" s="66">
        <f t="shared" si="4"/>
        <v>0</v>
      </c>
      <c r="N62" s="17" t="s">
        <v>16</v>
      </c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+'12'!J63</f>
        <v>3</v>
      </c>
      <c r="F63" s="72">
        <v>0</v>
      </c>
      <c r="G63" s="46">
        <f t="shared" si="2"/>
        <v>3</v>
      </c>
      <c r="H63" s="82">
        <v>0</v>
      </c>
      <c r="I63" s="80">
        <v>0</v>
      </c>
      <c r="J63" s="46">
        <f t="shared" si="3"/>
        <v>1</v>
      </c>
      <c r="K63" s="73">
        <v>2</v>
      </c>
      <c r="L63" s="15">
        <v>50</v>
      </c>
      <c r="M63" s="66">
        <f t="shared" si="4"/>
        <v>100</v>
      </c>
      <c r="N63" s="17" t="s">
        <v>16</v>
      </c>
      <c r="O63" s="18"/>
      <c r="P63" s="23">
        <f t="shared" si="5"/>
        <v>100</v>
      </c>
      <c r="Q63" s="94">
        <v>23.69</v>
      </c>
      <c r="R63" s="43">
        <f t="shared" si="6"/>
        <v>47.38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+'12'!J64</f>
        <v>3</v>
      </c>
      <c r="F64" s="72">
        <v>0</v>
      </c>
      <c r="G64" s="46">
        <f t="shared" si="2"/>
        <v>3</v>
      </c>
      <c r="H64" s="82">
        <v>0</v>
      </c>
      <c r="I64" s="80">
        <v>0</v>
      </c>
      <c r="J64" s="46">
        <f t="shared" si="3"/>
        <v>3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+'12'!J65</f>
        <v>2</v>
      </c>
      <c r="F65" s="72">
        <v>0</v>
      </c>
      <c r="G65" s="46">
        <f t="shared" si="2"/>
        <v>2</v>
      </c>
      <c r="H65" s="82">
        <v>0</v>
      </c>
      <c r="I65" s="80">
        <v>0</v>
      </c>
      <c r="J65" s="46">
        <f t="shared" si="3"/>
        <v>2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+'12'!J66</f>
        <v>0</v>
      </c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+'12'!J67</f>
        <v>0</v>
      </c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+'12'!J68</f>
        <v>0</v>
      </c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+'12'!J69</f>
        <v>0</v>
      </c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+'12'!J70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ref="P70:P133" si="9">SUM(M70-O70)</f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+'12'!J71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9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+'12'!J72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9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+'12'!J73</f>
        <v>3</v>
      </c>
      <c r="F73" s="72">
        <v>0</v>
      </c>
      <c r="G73" s="46">
        <f t="shared" si="7"/>
        <v>3</v>
      </c>
      <c r="H73" s="82">
        <v>0</v>
      </c>
      <c r="I73" s="80">
        <v>0</v>
      </c>
      <c r="J73" s="46">
        <f t="shared" si="8"/>
        <v>3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9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+'12'!J74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9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+'12'!J75</f>
        <v>5</v>
      </c>
      <c r="F75" s="72">
        <v>0</v>
      </c>
      <c r="G75" s="46">
        <f t="shared" si="7"/>
        <v>5</v>
      </c>
      <c r="H75" s="82">
        <v>0</v>
      </c>
      <c r="I75" s="80">
        <v>0</v>
      </c>
      <c r="J75" s="46">
        <f t="shared" si="8"/>
        <v>4</v>
      </c>
      <c r="K75" s="73">
        <v>1</v>
      </c>
      <c r="L75" s="21">
        <v>50</v>
      </c>
      <c r="M75" s="66">
        <f t="shared" si="4"/>
        <v>50</v>
      </c>
      <c r="N75" s="17" t="s">
        <v>16</v>
      </c>
      <c r="O75" s="18"/>
      <c r="P75" s="23">
        <f t="shared" si="9"/>
        <v>50</v>
      </c>
      <c r="Q75" s="94">
        <v>17.329999999999998</v>
      </c>
      <c r="R75" s="43">
        <f t="shared" si="6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+'12'!J76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9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+'12'!J77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9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+'12'!J78</f>
        <v>3</v>
      </c>
      <c r="F78" s="72">
        <v>0</v>
      </c>
      <c r="G78" s="46">
        <f t="shared" si="7"/>
        <v>3</v>
      </c>
      <c r="H78" s="82">
        <v>0</v>
      </c>
      <c r="I78" s="80">
        <v>0</v>
      </c>
      <c r="J78" s="46">
        <f t="shared" si="8"/>
        <v>3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9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+'12'!J79</f>
        <v>5</v>
      </c>
      <c r="F79" s="72">
        <v>0</v>
      </c>
      <c r="G79" s="46">
        <f t="shared" si="7"/>
        <v>5</v>
      </c>
      <c r="H79" s="82">
        <v>0</v>
      </c>
      <c r="I79" s="80">
        <v>0</v>
      </c>
      <c r="J79" s="46">
        <f t="shared" si="8"/>
        <v>5</v>
      </c>
      <c r="K79" s="73"/>
      <c r="L79" s="20">
        <v>55</v>
      </c>
      <c r="M79" s="66">
        <f t="shared" ref="M79:M153" si="10">+L79*K79</f>
        <v>0</v>
      </c>
      <c r="N79" s="17" t="s">
        <v>16</v>
      </c>
      <c r="O79" s="18"/>
      <c r="P79" s="23">
        <f t="shared" si="9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+'12'!J80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9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+'12'!J81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9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+'12'!J82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9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+'12'!J83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9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+'12'!J84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9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+'12'!J85</f>
        <v>4</v>
      </c>
      <c r="F85" s="72">
        <v>0</v>
      </c>
      <c r="G85" s="46">
        <f t="shared" si="7"/>
        <v>4</v>
      </c>
      <c r="H85" s="82">
        <v>0</v>
      </c>
      <c r="I85" s="80">
        <v>0</v>
      </c>
      <c r="J85" s="46">
        <f t="shared" si="8"/>
        <v>4</v>
      </c>
      <c r="K85" s="73"/>
      <c r="L85" s="20">
        <v>45</v>
      </c>
      <c r="M85" s="66">
        <f t="shared" si="10"/>
        <v>0</v>
      </c>
      <c r="N85" s="17" t="s">
        <v>16</v>
      </c>
      <c r="O85" s="18"/>
      <c r="P85" s="23">
        <f t="shared" si="9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+'12'!J86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10"/>
        <v>0</v>
      </c>
      <c r="N86" s="17" t="s">
        <v>16</v>
      </c>
      <c r="O86" s="18"/>
      <c r="P86" s="23">
        <f t="shared" si="9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+'12'!J87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9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+'12'!J88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10"/>
        <v>0</v>
      </c>
      <c r="N88" s="17" t="s">
        <v>16</v>
      </c>
      <c r="O88" s="18"/>
      <c r="P88" s="23">
        <f t="shared" si="9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+'12'!J89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10"/>
        <v>0</v>
      </c>
      <c r="N89" s="17" t="s">
        <v>16</v>
      </c>
      <c r="O89" s="18"/>
      <c r="P89" s="23">
        <f t="shared" si="9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+'12'!J90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10"/>
        <v>0</v>
      </c>
      <c r="N90" s="17" t="s">
        <v>16</v>
      </c>
      <c r="O90" s="18"/>
      <c r="P90" s="23">
        <f t="shared" si="9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+'12'!J91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10"/>
        <v>0</v>
      </c>
      <c r="N91" s="17" t="s">
        <v>16</v>
      </c>
      <c r="O91" s="18"/>
      <c r="P91" s="23">
        <f t="shared" si="9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+'12'!J92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10"/>
        <v>0</v>
      </c>
      <c r="N92" s="17" t="s">
        <v>16</v>
      </c>
      <c r="O92" s="18"/>
      <c r="P92" s="23">
        <f t="shared" si="9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+'12'!J93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10"/>
        <v>0</v>
      </c>
      <c r="N93" s="17" t="s">
        <v>16</v>
      </c>
      <c r="O93" s="18"/>
      <c r="P93" s="23">
        <f t="shared" si="9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+'12'!J94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9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+'12'!J95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9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+'12'!J96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10"/>
        <v>0</v>
      </c>
      <c r="N96" s="17" t="s">
        <v>16</v>
      </c>
      <c r="O96" s="18"/>
      <c r="P96" s="23">
        <f t="shared" si="9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+'12'!J97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10"/>
        <v>0</v>
      </c>
      <c r="N97" s="17" t="s">
        <v>16</v>
      </c>
      <c r="O97" s="18"/>
      <c r="P97" s="23">
        <f t="shared" si="9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+'12'!J98</f>
        <v>29</v>
      </c>
      <c r="F98" s="72">
        <v>0</v>
      </c>
      <c r="G98" s="46">
        <f t="shared" si="7"/>
        <v>29</v>
      </c>
      <c r="H98" s="82">
        <v>0</v>
      </c>
      <c r="I98" s="80">
        <v>0</v>
      </c>
      <c r="J98" s="46">
        <f t="shared" si="8"/>
        <v>26</v>
      </c>
      <c r="K98" s="73">
        <v>3</v>
      </c>
      <c r="L98" s="20">
        <v>100</v>
      </c>
      <c r="M98" s="66">
        <f>+L98*K98</f>
        <v>300</v>
      </c>
      <c r="N98" s="17" t="s">
        <v>16</v>
      </c>
      <c r="O98" s="18"/>
      <c r="P98" s="23">
        <f t="shared" si="9"/>
        <v>300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+'12'!J99</f>
        <v>5</v>
      </c>
      <c r="F99" s="72">
        <v>0</v>
      </c>
      <c r="G99" s="46">
        <f t="shared" si="7"/>
        <v>5</v>
      </c>
      <c r="H99" s="82">
        <v>0</v>
      </c>
      <c r="I99" s="80">
        <v>0</v>
      </c>
      <c r="J99" s="46">
        <f t="shared" si="8"/>
        <v>5</v>
      </c>
      <c r="K99" s="73"/>
      <c r="L99" s="20">
        <v>55</v>
      </c>
      <c r="M99" s="66">
        <f t="shared" si="10"/>
        <v>0</v>
      </c>
      <c r="N99" s="17" t="s">
        <v>16</v>
      </c>
      <c r="O99" s="18"/>
      <c r="P99" s="23">
        <f t="shared" si="9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+'12'!J100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10"/>
        <v>0</v>
      </c>
      <c r="N100" s="17" t="s">
        <v>16</v>
      </c>
      <c r="O100" s="18"/>
      <c r="P100" s="23">
        <f t="shared" si="9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+'12'!J101</f>
        <v>5</v>
      </c>
      <c r="F101" s="72">
        <v>0</v>
      </c>
      <c r="G101" s="46">
        <f t="shared" si="7"/>
        <v>5</v>
      </c>
      <c r="H101" s="82">
        <v>0</v>
      </c>
      <c r="I101" s="80">
        <v>0</v>
      </c>
      <c r="J101" s="46">
        <f t="shared" si="8"/>
        <v>5</v>
      </c>
      <c r="K101" s="73"/>
      <c r="L101" s="22">
        <v>60</v>
      </c>
      <c r="M101" s="66">
        <f t="shared" si="10"/>
        <v>0</v>
      </c>
      <c r="N101" s="17" t="s">
        <v>16</v>
      </c>
      <c r="O101" s="18"/>
      <c r="P101" s="23">
        <f t="shared" si="9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+'12'!J102</f>
        <v>3</v>
      </c>
      <c r="F102" s="72">
        <v>0</v>
      </c>
      <c r="G102" s="46">
        <f t="shared" si="7"/>
        <v>3</v>
      </c>
      <c r="H102" s="82">
        <v>0</v>
      </c>
      <c r="I102" s="80">
        <v>0</v>
      </c>
      <c r="J102" s="46">
        <f t="shared" si="8"/>
        <v>2</v>
      </c>
      <c r="K102" s="73">
        <v>1</v>
      </c>
      <c r="L102" s="22">
        <v>100</v>
      </c>
      <c r="M102" s="66">
        <f t="shared" si="10"/>
        <v>100</v>
      </c>
      <c r="N102" s="17" t="s">
        <v>16</v>
      </c>
      <c r="O102" s="18"/>
      <c r="P102" s="23">
        <f t="shared" si="9"/>
        <v>100</v>
      </c>
      <c r="Q102" s="94">
        <v>13.03</v>
      </c>
      <c r="R102" s="43">
        <f t="shared" si="11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+'12'!J103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10"/>
        <v>0</v>
      </c>
      <c r="N103" s="17" t="s">
        <v>16</v>
      </c>
      <c r="O103" s="18"/>
      <c r="P103" s="23">
        <f t="shared" si="9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+'12'!J104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10"/>
        <v>0</v>
      </c>
      <c r="N104" s="17" t="s">
        <v>16</v>
      </c>
      <c r="O104" s="18"/>
      <c r="P104" s="23">
        <f t="shared" si="9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+'12'!J105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10"/>
        <v>0</v>
      </c>
      <c r="N105" s="17" t="s">
        <v>16</v>
      </c>
      <c r="O105" s="18"/>
      <c r="P105" s="23">
        <f t="shared" si="9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+'12'!J106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10"/>
        <v>0</v>
      </c>
      <c r="N106" s="17" t="s">
        <v>16</v>
      </c>
      <c r="O106" s="18"/>
      <c r="P106" s="23">
        <f t="shared" si="9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+'12'!J107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9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+'12'!J108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10"/>
        <v>0</v>
      </c>
      <c r="N108" s="17" t="s">
        <v>16</v>
      </c>
      <c r="O108" s="18"/>
      <c r="P108" s="23">
        <f t="shared" si="9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+'12'!J109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10"/>
        <v>0</v>
      </c>
      <c r="N109" s="17" t="s">
        <v>16</v>
      </c>
      <c r="O109" s="18"/>
      <c r="P109" s="23">
        <f t="shared" si="9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+'12'!J110</f>
        <v>18</v>
      </c>
      <c r="F110" s="72">
        <v>0</v>
      </c>
      <c r="G110" s="46">
        <f t="shared" si="7"/>
        <v>18</v>
      </c>
      <c r="H110" s="82">
        <v>0</v>
      </c>
      <c r="I110" s="80">
        <v>0</v>
      </c>
      <c r="J110" s="46">
        <f t="shared" si="8"/>
        <v>17</v>
      </c>
      <c r="K110" s="73">
        <v>1</v>
      </c>
      <c r="L110" s="22">
        <v>50</v>
      </c>
      <c r="M110" s="66">
        <f t="shared" si="10"/>
        <v>50</v>
      </c>
      <c r="N110" s="17" t="s">
        <v>16</v>
      </c>
      <c r="O110" s="18"/>
      <c r="P110" s="23">
        <f t="shared" si="9"/>
        <v>50</v>
      </c>
      <c r="Q110" s="94">
        <v>33</v>
      </c>
      <c r="R110" s="43">
        <f t="shared" si="11"/>
        <v>33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+'12'!J111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10"/>
        <v>0</v>
      </c>
      <c r="N111" s="17" t="s">
        <v>16</v>
      </c>
      <c r="O111" s="18"/>
      <c r="P111" s="23">
        <f t="shared" si="9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+'12'!J112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10"/>
        <v>0</v>
      </c>
      <c r="N112" s="17" t="s">
        <v>16</v>
      </c>
      <c r="O112" s="18"/>
      <c r="P112" s="23">
        <f t="shared" si="9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+'12'!J113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10"/>
        <v>0</v>
      </c>
      <c r="N113" s="17" t="s">
        <v>16</v>
      </c>
      <c r="O113" s="18"/>
      <c r="P113" s="23">
        <f t="shared" si="9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+'12'!J114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10"/>
        <v>0</v>
      </c>
      <c r="N114" s="17" t="s">
        <v>16</v>
      </c>
      <c r="O114" s="18"/>
      <c r="P114" s="23">
        <f t="shared" si="9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+'12'!J115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10"/>
        <v>0</v>
      </c>
      <c r="N115" s="17" t="s">
        <v>16</v>
      </c>
      <c r="O115" s="18"/>
      <c r="P115" s="23">
        <f t="shared" si="9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+'12'!J116</f>
        <v>0</v>
      </c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10"/>
        <v>0</v>
      </c>
      <c r="N116" s="17" t="s">
        <v>16</v>
      </c>
      <c r="O116" s="18"/>
      <c r="P116" s="23">
        <f t="shared" si="9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+'12'!J117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10"/>
        <v>0</v>
      </c>
      <c r="N117" s="17" t="s">
        <v>16</v>
      </c>
      <c r="O117" s="18"/>
      <c r="P117" s="23">
        <f t="shared" si="9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+'12'!J118</f>
        <v>8</v>
      </c>
      <c r="F118" s="72">
        <v>0</v>
      </c>
      <c r="G118" s="46">
        <f t="shared" si="7"/>
        <v>8</v>
      </c>
      <c r="H118" s="82">
        <v>0</v>
      </c>
      <c r="I118" s="80">
        <v>0</v>
      </c>
      <c r="J118" s="46">
        <f t="shared" si="8"/>
        <v>8</v>
      </c>
      <c r="K118" s="73"/>
      <c r="L118" s="20">
        <v>50</v>
      </c>
      <c r="M118" s="66">
        <f t="shared" si="10"/>
        <v>0</v>
      </c>
      <c r="N118" s="17" t="s">
        <v>16</v>
      </c>
      <c r="O118" s="18"/>
      <c r="P118" s="23">
        <f t="shared" si="9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+'12'!J119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10"/>
        <v>0</v>
      </c>
      <c r="N119" s="17" t="s">
        <v>16</v>
      </c>
      <c r="O119" s="18"/>
      <c r="P119" s="23">
        <f t="shared" si="9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+'12'!J120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10"/>
        <v>0</v>
      </c>
      <c r="N120" s="17" t="s">
        <v>16</v>
      </c>
      <c r="O120" s="18"/>
      <c r="P120" s="23">
        <f t="shared" si="9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+'12'!J121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10"/>
        <v>0</v>
      </c>
      <c r="N121" s="17" t="s">
        <v>16</v>
      </c>
      <c r="O121" s="18"/>
      <c r="P121" s="23">
        <f t="shared" si="9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+'12'!J122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10"/>
        <v>0</v>
      </c>
      <c r="N122" s="17" t="s">
        <v>16</v>
      </c>
      <c r="O122" s="18"/>
      <c r="P122" s="23">
        <f t="shared" si="9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+'12'!J123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10"/>
        <v>0</v>
      </c>
      <c r="N123" s="17" t="s">
        <v>16</v>
      </c>
      <c r="O123" s="18"/>
      <c r="P123" s="23">
        <f t="shared" si="9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+'12'!J124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10"/>
        <v>0</v>
      </c>
      <c r="N124" s="17" t="s">
        <v>16</v>
      </c>
      <c r="O124" s="18"/>
      <c r="P124" s="23">
        <f t="shared" si="9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+'12'!J125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10"/>
        <v>0</v>
      </c>
      <c r="N125" s="17" t="s">
        <v>16</v>
      </c>
      <c r="O125" s="18"/>
      <c r="P125" s="23">
        <f t="shared" si="9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+'12'!J126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10"/>
        <v>0</v>
      </c>
      <c r="N126" s="17" t="s">
        <v>16</v>
      </c>
      <c r="O126" s="18"/>
      <c r="P126" s="23">
        <f t="shared" si="9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+'12'!J127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10"/>
        <v>0</v>
      </c>
      <c r="N127" s="17" t="s">
        <v>16</v>
      </c>
      <c r="O127" s="18"/>
      <c r="P127" s="23">
        <f t="shared" si="9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+'12'!J128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10"/>
        <v>0</v>
      </c>
      <c r="N128" s="17" t="s">
        <v>16</v>
      </c>
      <c r="O128" s="18"/>
      <c r="P128" s="23">
        <f t="shared" si="9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+'12'!J129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10"/>
        <v>0</v>
      </c>
      <c r="N129" s="17" t="s">
        <v>16</v>
      </c>
      <c r="O129" s="18"/>
      <c r="P129" s="23">
        <f t="shared" si="9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+'12'!J130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10"/>
        <v>0</v>
      </c>
      <c r="N130" s="17" t="s">
        <v>16</v>
      </c>
      <c r="O130" s="18"/>
      <c r="P130" s="23">
        <f t="shared" si="9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+'12'!J131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10"/>
        <v>0</v>
      </c>
      <c r="N131" s="17" t="s">
        <v>16</v>
      </c>
      <c r="O131" s="18"/>
      <c r="P131" s="23">
        <f t="shared" si="9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+'12'!J132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10"/>
        <v>0</v>
      </c>
      <c r="N132" s="17" t="s">
        <v>16</v>
      </c>
      <c r="O132" s="18"/>
      <c r="P132" s="23">
        <f t="shared" si="9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+'12'!J133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10"/>
        <v>0</v>
      </c>
      <c r="N133" s="17" t="s">
        <v>16</v>
      </c>
      <c r="O133" s="18"/>
      <c r="P133" s="23">
        <f t="shared" si="9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+'12'!J134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10"/>
        <v>0</v>
      </c>
      <c r="N134" s="17" t="s">
        <v>16</v>
      </c>
      <c r="O134" s="18"/>
      <c r="P134" s="23">
        <f t="shared" ref="P134:P197" si="14">SUM(M134-O134)</f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+'12'!J135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4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+'12'!J136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10"/>
        <v>0</v>
      </c>
      <c r="N136" s="17" t="s">
        <v>16</v>
      </c>
      <c r="O136" s="18"/>
      <c r="P136" s="23">
        <f t="shared" si="14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+'12'!J137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10"/>
        <v>0</v>
      </c>
      <c r="N137" s="17" t="s">
        <v>16</v>
      </c>
      <c r="O137" s="18"/>
      <c r="P137" s="23">
        <f t="shared" si="14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+'12'!J138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10"/>
        <v>0</v>
      </c>
      <c r="N138" s="17" t="s">
        <v>16</v>
      </c>
      <c r="O138" s="18"/>
      <c r="P138" s="23">
        <f t="shared" si="14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+'12'!J139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10"/>
        <v>0</v>
      </c>
      <c r="N139" s="17" t="s">
        <v>16</v>
      </c>
      <c r="O139" s="18"/>
      <c r="P139" s="23">
        <f t="shared" si="14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+'12'!J140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10"/>
        <v>0</v>
      </c>
      <c r="N140" s="17" t="s">
        <v>16</v>
      </c>
      <c r="O140" s="18"/>
      <c r="P140" s="23">
        <f t="shared" si="14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+'12'!J141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10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+'12'!J142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10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+'12'!J143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10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+'12'!J144</f>
        <v>-6</v>
      </c>
      <c r="F144" s="72">
        <v>0</v>
      </c>
      <c r="G144" s="46">
        <f t="shared" si="12"/>
        <v>-6</v>
      </c>
      <c r="H144" s="82">
        <v>0</v>
      </c>
      <c r="I144" s="80">
        <v>0</v>
      </c>
      <c r="J144" s="46">
        <f t="shared" si="13"/>
        <v>-6</v>
      </c>
      <c r="K144" s="73"/>
      <c r="L144" s="20">
        <v>40</v>
      </c>
      <c r="M144" s="66">
        <f t="shared" si="10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+'12'!J145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10"/>
        <v>0</v>
      </c>
      <c r="N145" s="17" t="s">
        <v>16</v>
      </c>
      <c r="O145" s="18"/>
      <c r="P145" s="23">
        <f t="shared" si="14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+'12'!J146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10"/>
        <v>0</v>
      </c>
      <c r="N146" s="17" t="s">
        <v>16</v>
      </c>
      <c r="O146" s="18"/>
      <c r="P146" s="23">
        <f t="shared" si="14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+'12'!J147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10"/>
        <v>0</v>
      </c>
      <c r="N147" s="17" t="s">
        <v>16</v>
      </c>
      <c r="O147" s="18"/>
      <c r="P147" s="23">
        <f t="shared" si="14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+'12'!J148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4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+'12'!J149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4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+'12'!J150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10"/>
        <v>0</v>
      </c>
      <c r="N150" s="17" t="s">
        <v>16</v>
      </c>
      <c r="O150" s="18"/>
      <c r="P150" s="23">
        <f t="shared" si="14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+'12'!J151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10"/>
        <v>0</v>
      </c>
      <c r="N151" s="17" t="s">
        <v>16</v>
      </c>
      <c r="O151" s="18"/>
      <c r="P151" s="23">
        <f t="shared" si="14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+'12'!J152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10"/>
        <v>0</v>
      </c>
      <c r="N152" s="17" t="s">
        <v>16</v>
      </c>
      <c r="O152" s="18"/>
      <c r="P152" s="23">
        <f t="shared" si="14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+'12'!J153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10"/>
        <v>0</v>
      </c>
      <c r="N153" s="17" t="s">
        <v>16</v>
      </c>
      <c r="O153" s="18"/>
      <c r="P153" s="23">
        <f t="shared" si="14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+'12'!J154</f>
        <v>7</v>
      </c>
      <c r="F154" s="72">
        <v>0</v>
      </c>
      <c r="G154" s="46">
        <f t="shared" si="12"/>
        <v>7</v>
      </c>
      <c r="H154" s="82">
        <v>0</v>
      </c>
      <c r="I154" s="80">
        <v>0</v>
      </c>
      <c r="J154" s="46">
        <f t="shared" si="13"/>
        <v>6</v>
      </c>
      <c r="K154" s="73">
        <v>1</v>
      </c>
      <c r="L154" s="15">
        <v>50</v>
      </c>
      <c r="M154" s="66">
        <f>+L154*K154</f>
        <v>50</v>
      </c>
      <c r="N154" s="17" t="s">
        <v>16</v>
      </c>
      <c r="O154" s="18"/>
      <c r="P154" s="23">
        <f t="shared" si="14"/>
        <v>50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+'12'!J155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5">+L155*K155</f>
        <v>0</v>
      </c>
      <c r="N155" s="17" t="s">
        <v>16</v>
      </c>
      <c r="O155" s="18"/>
      <c r="P155" s="23">
        <f t="shared" si="14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+'12'!J156</f>
        <v>7</v>
      </c>
      <c r="F156" s="72">
        <v>0</v>
      </c>
      <c r="G156" s="46">
        <f t="shared" si="12"/>
        <v>7</v>
      </c>
      <c r="H156" s="82">
        <v>0</v>
      </c>
      <c r="I156" s="80">
        <v>0</v>
      </c>
      <c r="J156" s="46">
        <f t="shared" si="13"/>
        <v>7</v>
      </c>
      <c r="K156" s="73"/>
      <c r="L156" s="20">
        <v>55</v>
      </c>
      <c r="M156" s="66">
        <f t="shared" si="15"/>
        <v>0</v>
      </c>
      <c r="N156" s="17" t="s">
        <v>16</v>
      </c>
      <c r="O156" s="18"/>
      <c r="P156" s="23">
        <f t="shared" si="14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+'12'!J157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5"/>
        <v>0</v>
      </c>
      <c r="N157" s="17" t="s">
        <v>16</v>
      </c>
      <c r="O157" s="18"/>
      <c r="P157" s="23">
        <f t="shared" si="14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+'12'!J158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5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+'12'!J159</f>
        <v>9</v>
      </c>
      <c r="F159" s="72">
        <v>0</v>
      </c>
      <c r="G159" s="46">
        <f t="shared" si="12"/>
        <v>9</v>
      </c>
      <c r="H159" s="82">
        <v>0</v>
      </c>
      <c r="I159" s="80">
        <v>0</v>
      </c>
      <c r="J159" s="46">
        <f t="shared" si="13"/>
        <v>9</v>
      </c>
      <c r="K159" s="73"/>
      <c r="L159" s="20">
        <v>35</v>
      </c>
      <c r="M159" s="66">
        <f t="shared" si="15"/>
        <v>0</v>
      </c>
      <c r="N159" s="17" t="s">
        <v>16</v>
      </c>
      <c r="O159" s="18"/>
      <c r="P159" s="23">
        <f t="shared" si="14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+'12'!J160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4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+'12'!J161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5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+'12'!J162</f>
        <v>1</v>
      </c>
      <c r="F162" s="72">
        <v>0</v>
      </c>
      <c r="G162" s="46">
        <f t="shared" si="12"/>
        <v>1</v>
      </c>
      <c r="H162" s="82">
        <v>0</v>
      </c>
      <c r="I162" s="80">
        <v>0</v>
      </c>
      <c r="J162" s="46">
        <f t="shared" si="13"/>
        <v>1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4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+'12'!J163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5"/>
        <v>0</v>
      </c>
      <c r="N163" s="17" t="s">
        <v>16</v>
      </c>
      <c r="O163" s="18"/>
      <c r="P163" s="23">
        <f t="shared" si="14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+'12'!J164</f>
        <v>13</v>
      </c>
      <c r="F164" s="72">
        <v>0</v>
      </c>
      <c r="G164" s="46">
        <f t="shared" si="12"/>
        <v>13</v>
      </c>
      <c r="H164" s="82">
        <v>0</v>
      </c>
      <c r="I164" s="80">
        <v>0</v>
      </c>
      <c r="J164" s="46">
        <f t="shared" si="13"/>
        <v>13</v>
      </c>
      <c r="K164" s="73"/>
      <c r="L164" s="20">
        <v>80</v>
      </c>
      <c r="M164" s="66">
        <f t="shared" si="15"/>
        <v>0</v>
      </c>
      <c r="N164" s="17" t="s">
        <v>16</v>
      </c>
      <c r="O164" s="18"/>
      <c r="P164" s="23">
        <f t="shared" si="14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+'12'!J165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5"/>
        <v>0</v>
      </c>
      <c r="N165" s="17" t="s">
        <v>16</v>
      </c>
      <c r="O165" s="18"/>
      <c r="P165" s="23">
        <f t="shared" si="14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+'12'!J166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5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+'12'!J167</f>
        <v>6</v>
      </c>
      <c r="F167" s="72">
        <v>0</v>
      </c>
      <c r="G167" s="46">
        <f t="shared" si="12"/>
        <v>6</v>
      </c>
      <c r="H167" s="82">
        <v>0</v>
      </c>
      <c r="I167" s="80">
        <v>0</v>
      </c>
      <c r="J167" s="46">
        <f t="shared" si="13"/>
        <v>5</v>
      </c>
      <c r="K167" s="73">
        <v>1</v>
      </c>
      <c r="L167" s="20">
        <v>60</v>
      </c>
      <c r="M167" s="66">
        <f t="shared" si="15"/>
        <v>60</v>
      </c>
      <c r="N167" s="17" t="s">
        <v>16</v>
      </c>
      <c r="O167" s="18"/>
      <c r="P167" s="23">
        <f t="shared" si="14"/>
        <v>60</v>
      </c>
      <c r="Q167" s="94">
        <v>38</v>
      </c>
      <c r="R167" s="43">
        <f t="shared" si="16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+'12'!J168</f>
        <v>17</v>
      </c>
      <c r="F168" s="72">
        <v>0</v>
      </c>
      <c r="G168" s="46">
        <f t="shared" si="12"/>
        <v>17</v>
      </c>
      <c r="H168" s="82">
        <v>0</v>
      </c>
      <c r="I168" s="80">
        <v>0</v>
      </c>
      <c r="J168" s="46">
        <f t="shared" si="13"/>
        <v>14</v>
      </c>
      <c r="K168" s="73">
        <v>3</v>
      </c>
      <c r="L168" s="20">
        <v>120</v>
      </c>
      <c r="M168" s="66">
        <f t="shared" si="15"/>
        <v>360</v>
      </c>
      <c r="N168" s="17" t="s">
        <v>16</v>
      </c>
      <c r="O168" s="18"/>
      <c r="P168" s="23">
        <f t="shared" si="14"/>
        <v>360</v>
      </c>
      <c r="Q168" s="94">
        <v>73</v>
      </c>
      <c r="R168" s="43">
        <f t="shared" si="16"/>
        <v>219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+'12'!J169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5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+'12'!J170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5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+'12'!J171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5"/>
        <v>0</v>
      </c>
      <c r="N171" s="17" t="s">
        <v>16</v>
      </c>
      <c r="O171" s="18"/>
      <c r="P171" s="23">
        <f t="shared" si="14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+'12'!J172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5"/>
        <v>0</v>
      </c>
      <c r="N172" s="17" t="s">
        <v>16</v>
      </c>
      <c r="O172" s="18"/>
      <c r="P172" s="23">
        <f t="shared" si="14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+'12'!J173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5"/>
        <v>0</v>
      </c>
      <c r="N173" s="17" t="s">
        <v>16</v>
      </c>
      <c r="O173" s="18"/>
      <c r="P173" s="23">
        <f t="shared" si="14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+'12'!J174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5"/>
        <v>0</v>
      </c>
      <c r="N174" s="17" t="s">
        <v>16</v>
      </c>
      <c r="O174" s="18"/>
      <c r="P174" s="23">
        <f t="shared" si="14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+'12'!J175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5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+'12'!J176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5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+'12'!J177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5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+'12'!J178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5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+'12'!J179</f>
        <v>138</v>
      </c>
      <c r="F179" s="72">
        <v>0</v>
      </c>
      <c r="G179" s="46">
        <f t="shared" si="12"/>
        <v>138</v>
      </c>
      <c r="H179" s="82">
        <v>0</v>
      </c>
      <c r="I179" s="80">
        <v>0</v>
      </c>
      <c r="J179" s="46">
        <f t="shared" si="13"/>
        <v>137</v>
      </c>
      <c r="K179" s="73">
        <v>1</v>
      </c>
      <c r="L179" s="20">
        <v>55</v>
      </c>
      <c r="M179" s="66">
        <f t="shared" si="15"/>
        <v>55</v>
      </c>
      <c r="N179" s="17" t="s">
        <v>16</v>
      </c>
      <c r="O179" s="18"/>
      <c r="P179" s="23">
        <f t="shared" si="14"/>
        <v>55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+'12'!J180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5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+'12'!J181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5"/>
        <v>0</v>
      </c>
      <c r="N181" s="17" t="s">
        <v>16</v>
      </c>
      <c r="O181" s="18"/>
      <c r="P181" s="23">
        <f t="shared" si="14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+'12'!J182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5"/>
        <v>0</v>
      </c>
      <c r="N182" s="17" t="s">
        <v>16</v>
      </c>
      <c r="O182" s="18"/>
      <c r="P182" s="23">
        <f t="shared" si="14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+'12'!J183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4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+'12'!J184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5"/>
        <v>0</v>
      </c>
      <c r="N184" s="17" t="s">
        <v>16</v>
      </c>
      <c r="O184" s="18"/>
      <c r="P184" s="23">
        <f t="shared" si="14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+'12'!J185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5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+'12'!J186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5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+'12'!J187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+'12'!J188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4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+'12'!J189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5"/>
        <v>0</v>
      </c>
      <c r="N189" s="17" t="s">
        <v>16</v>
      </c>
      <c r="O189" s="18"/>
      <c r="P189" s="23">
        <f t="shared" si="14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+'12'!J190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5"/>
        <v>0</v>
      </c>
      <c r="N190" s="17" t="s">
        <v>16</v>
      </c>
      <c r="O190" s="18"/>
      <c r="P190" s="23">
        <f t="shared" si="14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+'12'!J191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5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+'12'!J192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5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+'12'!J193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5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+'12'!J194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5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+'12'!J195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5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+'12'!J196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5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+'12'!J197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5"/>
        <v>0</v>
      </c>
      <c r="N197" s="17" t="s">
        <v>16</v>
      </c>
      <c r="O197" s="18"/>
      <c r="P197" s="23">
        <f t="shared" si="14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+'12'!J198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5"/>
        <v>0</v>
      </c>
      <c r="N198" s="17" t="s">
        <v>16</v>
      </c>
      <c r="O198" s="18"/>
      <c r="P198" s="23">
        <f t="shared" ref="P198:P225" si="19">SUM(M198-O198)</f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+'12'!J199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5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+'12'!J200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5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+'12'!J201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9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+'12'!J202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5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+'12'!J203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5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+'12'!J204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5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+'12'!J205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5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+'12'!J206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5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+'12'!J207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5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+'12'!J208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5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+'12'!J209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5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+'12'!J210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5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+'12'!J211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5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+'12'!J212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5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+'12'!J213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5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5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+'12'!J215</f>
        <v>2</v>
      </c>
      <c r="F215" s="72"/>
      <c r="G215" s="46">
        <f t="shared" si="17"/>
        <v>2</v>
      </c>
      <c r="H215" s="82">
        <v>0</v>
      </c>
      <c r="I215" s="80">
        <v>0</v>
      </c>
      <c r="J215" s="46">
        <f t="shared" si="18"/>
        <v>1</v>
      </c>
      <c r="K215" s="73">
        <v>1</v>
      </c>
      <c r="L215" s="20">
        <v>40</v>
      </c>
      <c r="M215" s="66">
        <f t="shared" si="15"/>
        <v>40</v>
      </c>
      <c r="N215" s="17" t="s">
        <v>16</v>
      </c>
      <c r="O215" s="18"/>
      <c r="P215" s="23">
        <f t="shared" si="19"/>
        <v>40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+'12'!J216</f>
        <v>17</v>
      </c>
      <c r="F216" s="72">
        <v>0</v>
      </c>
      <c r="G216" s="46">
        <f t="shared" si="17"/>
        <v>17</v>
      </c>
      <c r="H216" s="82">
        <v>0</v>
      </c>
      <c r="I216" s="80">
        <v>0</v>
      </c>
      <c r="J216" s="46">
        <f t="shared" si="18"/>
        <v>17</v>
      </c>
      <c r="K216" s="73"/>
      <c r="L216" s="20">
        <v>35</v>
      </c>
      <c r="M216" s="66">
        <f t="shared" si="15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+'12'!J217</f>
        <v>9</v>
      </c>
      <c r="F217" s="72">
        <v>0</v>
      </c>
      <c r="G217" s="46">
        <f t="shared" si="17"/>
        <v>9</v>
      </c>
      <c r="H217" s="82">
        <v>0</v>
      </c>
      <c r="I217" s="80">
        <v>0</v>
      </c>
      <c r="J217" s="46">
        <f t="shared" si="18"/>
        <v>8</v>
      </c>
      <c r="K217" s="73">
        <v>1</v>
      </c>
      <c r="L217" s="20">
        <v>35</v>
      </c>
      <c r="M217" s="66">
        <f t="shared" si="15"/>
        <v>35</v>
      </c>
      <c r="N217" s="17" t="s">
        <v>16</v>
      </c>
      <c r="O217" s="18">
        <v>5</v>
      </c>
      <c r="P217" s="23">
        <f t="shared" si="19"/>
        <v>30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+'12'!J218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5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+'12'!J219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20">+L219*K219</f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+'12'!J220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20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20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20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20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20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20"/>
        <v>0</v>
      </c>
      <c r="N225" s="17" t="s">
        <v>16</v>
      </c>
      <c r="O225" s="18"/>
      <c r="P225" s="23">
        <f t="shared" si="19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702.17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2215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385</v>
      </c>
      <c r="O230" s="2">
        <v>170</v>
      </c>
      <c r="P230" s="2">
        <v>100</v>
      </c>
      <c r="Q230" s="92">
        <v>50</v>
      </c>
      <c r="R230" s="2">
        <v>65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125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1705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1705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T312"/>
  <sheetViews>
    <sheetView zoomScale="80" zoomScaleNormal="80" workbookViewId="0">
      <pane xSplit="10" ySplit="4" topLeftCell="M224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+'13'!J5</f>
        <v>14</v>
      </c>
      <c r="F5" s="72">
        <v>0</v>
      </c>
      <c r="G5" s="46">
        <f t="shared" ref="G5" si="0">E5+F5</f>
        <v>14</v>
      </c>
      <c r="H5" s="82">
        <v>0</v>
      </c>
      <c r="I5" s="80">
        <v>0</v>
      </c>
      <c r="J5" s="46">
        <f t="shared" ref="J5" si="1">+G5-H5-K5-I5</f>
        <v>14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+'13'!J6</f>
        <v>30</v>
      </c>
      <c r="F6" s="72">
        <v>0</v>
      </c>
      <c r="G6" s="46">
        <f t="shared" ref="G6:G69" si="2">E6+F6</f>
        <v>30</v>
      </c>
      <c r="H6" s="82">
        <v>0</v>
      </c>
      <c r="I6" s="80">
        <v>0</v>
      </c>
      <c r="J6" s="46">
        <f t="shared" ref="J6:J69" si="3">+G6-H6-K6-I6</f>
        <v>25</v>
      </c>
      <c r="K6" s="73">
        <v>5</v>
      </c>
      <c r="L6" s="15">
        <v>100</v>
      </c>
      <c r="M6" s="66">
        <f t="shared" ref="M6:M78" si="4">+L6*K6</f>
        <v>500</v>
      </c>
      <c r="N6" s="17" t="s">
        <v>16</v>
      </c>
      <c r="O6" s="18">
        <v>100</v>
      </c>
      <c r="P6" s="23">
        <f t="shared" ref="P6:P69" si="5">SUM(M6-O6)</f>
        <v>400</v>
      </c>
      <c r="Q6" s="94">
        <v>39.29</v>
      </c>
      <c r="R6" s="43">
        <f t="shared" ref="R6:R78" si="6">+K6*Q6</f>
        <v>196.45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+'13'!J7</f>
        <v>0</v>
      </c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+'13'!J8</f>
        <v>0</v>
      </c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+'13'!J9</f>
        <v>0</v>
      </c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+'13'!J10</f>
        <v>0</v>
      </c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+'13'!J11</f>
        <v>3</v>
      </c>
      <c r="F11" s="72">
        <v>0</v>
      </c>
      <c r="G11" s="46">
        <f t="shared" si="2"/>
        <v>3</v>
      </c>
      <c r="H11" s="82">
        <v>0</v>
      </c>
      <c r="I11" s="80">
        <v>0</v>
      </c>
      <c r="J11" s="46">
        <f t="shared" si="3"/>
        <v>3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+'13'!J12</f>
        <v>0</v>
      </c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+'13'!J13</f>
        <v>0</v>
      </c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+'13'!J14</f>
        <v>0</v>
      </c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+'13'!J15</f>
        <v>0</v>
      </c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+'13'!J16</f>
        <v>0</v>
      </c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+'13'!J17</f>
        <v>0</v>
      </c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+'13'!J18</f>
        <v>0</v>
      </c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+'13'!J19</f>
        <v>0</v>
      </c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+'13'!J20</f>
        <v>9</v>
      </c>
      <c r="F20" s="72">
        <v>0</v>
      </c>
      <c r="G20" s="46">
        <f t="shared" si="2"/>
        <v>9</v>
      </c>
      <c r="H20" s="82">
        <v>0</v>
      </c>
      <c r="I20" s="80">
        <v>0</v>
      </c>
      <c r="J20" s="46">
        <f t="shared" si="3"/>
        <v>8</v>
      </c>
      <c r="K20" s="73">
        <v>1</v>
      </c>
      <c r="L20" s="15">
        <v>65</v>
      </c>
      <c r="M20" s="66">
        <f t="shared" si="4"/>
        <v>65</v>
      </c>
      <c r="N20" s="17" t="s">
        <v>16</v>
      </c>
      <c r="O20" s="18"/>
      <c r="P20" s="23">
        <f t="shared" si="5"/>
        <v>65</v>
      </c>
      <c r="Q20" s="94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+'13'!J21</f>
        <v>1</v>
      </c>
      <c r="F21" s="72">
        <v>0</v>
      </c>
      <c r="G21" s="46">
        <f t="shared" si="2"/>
        <v>1</v>
      </c>
      <c r="H21" s="82">
        <v>0</v>
      </c>
      <c r="I21" s="80">
        <v>0</v>
      </c>
      <c r="J21" s="46">
        <f t="shared" si="3"/>
        <v>1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+'13'!J22</f>
        <v>17</v>
      </c>
      <c r="F22" s="72">
        <v>0</v>
      </c>
      <c r="G22" s="46">
        <f t="shared" si="2"/>
        <v>17</v>
      </c>
      <c r="H22" s="82">
        <v>0</v>
      </c>
      <c r="I22" s="80">
        <v>0</v>
      </c>
      <c r="J22" s="46">
        <f t="shared" si="3"/>
        <v>14</v>
      </c>
      <c r="K22" s="73">
        <v>3</v>
      </c>
      <c r="L22" s="20">
        <v>100</v>
      </c>
      <c r="M22" s="66">
        <f t="shared" si="4"/>
        <v>300</v>
      </c>
      <c r="N22" s="17" t="s">
        <v>16</v>
      </c>
      <c r="O22" s="18">
        <v>100</v>
      </c>
      <c r="P22" s="23">
        <f t="shared" si="5"/>
        <v>200</v>
      </c>
      <c r="Q22" s="94">
        <v>26.6</v>
      </c>
      <c r="R22" s="43">
        <f t="shared" si="6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+'13'!J23</f>
        <v>0</v>
      </c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+'13'!J24</f>
        <v>0</v>
      </c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+'13'!J25</f>
        <v>0</v>
      </c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+'13'!J26</f>
        <v>0</v>
      </c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+'13'!J27</f>
        <v>0</v>
      </c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+'13'!J28</f>
        <v>0</v>
      </c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+'13'!J29</f>
        <v>0</v>
      </c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+'13'!J30</f>
        <v>0</v>
      </c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+'13'!J31</f>
        <v>0</v>
      </c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+'13'!J32</f>
        <v>5</v>
      </c>
      <c r="F32" s="72">
        <v>0</v>
      </c>
      <c r="G32" s="46">
        <f t="shared" si="2"/>
        <v>5</v>
      </c>
      <c r="H32" s="82">
        <v>0</v>
      </c>
      <c r="I32" s="80">
        <v>0</v>
      </c>
      <c r="J32" s="46">
        <f t="shared" si="3"/>
        <v>5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+'13'!J33</f>
        <v>0</v>
      </c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+'13'!J34</f>
        <v>0</v>
      </c>
      <c r="F34" s="72">
        <v>5</v>
      </c>
      <c r="G34" s="46">
        <f t="shared" si="2"/>
        <v>5</v>
      </c>
      <c r="H34" s="82">
        <v>0</v>
      </c>
      <c r="I34" s="80">
        <v>0</v>
      </c>
      <c r="J34" s="46">
        <f t="shared" si="3"/>
        <v>5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+'13'!J35</f>
        <v>0</v>
      </c>
      <c r="F35" s="72">
        <v>0</v>
      </c>
      <c r="G35" s="46">
        <f t="shared" si="2"/>
        <v>0</v>
      </c>
      <c r="H35" s="82">
        <v>0</v>
      </c>
      <c r="I35" s="80">
        <v>0</v>
      </c>
      <c r="J35" s="46">
        <f t="shared" si="3"/>
        <v>0</v>
      </c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+'13'!J36</f>
        <v>0</v>
      </c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+'13'!J37</f>
        <v>0</v>
      </c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+'13'!J38</f>
        <v>7</v>
      </c>
      <c r="F38" s="72">
        <v>5</v>
      </c>
      <c r="G38" s="46">
        <f t="shared" si="2"/>
        <v>12</v>
      </c>
      <c r="H38" s="82">
        <v>0</v>
      </c>
      <c r="I38" s="80">
        <v>0</v>
      </c>
      <c r="J38" s="46">
        <f t="shared" si="3"/>
        <v>10</v>
      </c>
      <c r="K38" s="73">
        <v>2</v>
      </c>
      <c r="L38" s="15">
        <v>50</v>
      </c>
      <c r="M38" s="66">
        <f t="shared" si="4"/>
        <v>100</v>
      </c>
      <c r="N38" s="17" t="s">
        <v>16</v>
      </c>
      <c r="O38" s="18"/>
      <c r="P38" s="23">
        <f t="shared" si="5"/>
        <v>100</v>
      </c>
      <c r="Q38" s="94">
        <v>27.84</v>
      </c>
      <c r="R38" s="43">
        <f t="shared" si="6"/>
        <v>55.68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+'13'!J39</f>
        <v>1</v>
      </c>
      <c r="F39" s="72">
        <v>5</v>
      </c>
      <c r="G39" s="46">
        <f t="shared" si="2"/>
        <v>6</v>
      </c>
      <c r="H39" s="82">
        <v>0</v>
      </c>
      <c r="I39" s="80">
        <v>0</v>
      </c>
      <c r="J39" s="46">
        <f t="shared" si="3"/>
        <v>5</v>
      </c>
      <c r="K39" s="73">
        <v>1</v>
      </c>
      <c r="L39" s="15">
        <v>50</v>
      </c>
      <c r="M39" s="66">
        <f t="shared" si="4"/>
        <v>50</v>
      </c>
      <c r="N39" s="17" t="s">
        <v>16</v>
      </c>
      <c r="O39" s="18"/>
      <c r="P39" s="23">
        <f t="shared" si="5"/>
        <v>50</v>
      </c>
      <c r="Q39" s="94">
        <v>27.12</v>
      </c>
      <c r="R39" s="43">
        <f t="shared" si="6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+'13'!J40</f>
        <v>0</v>
      </c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+'13'!J41</f>
        <v>0</v>
      </c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+'13'!J42</f>
        <v>0</v>
      </c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5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+'13'!J43</f>
        <v>0</v>
      </c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+'13'!J44</f>
        <v>0</v>
      </c>
      <c r="F44" s="72">
        <v>0</v>
      </c>
      <c r="G44" s="46">
        <f t="shared" si="2"/>
        <v>0</v>
      </c>
      <c r="H44" s="82">
        <v>0</v>
      </c>
      <c r="I44" s="80">
        <v>0</v>
      </c>
      <c r="J44" s="46">
        <f t="shared" si="3"/>
        <v>0</v>
      </c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+'13'!J45</f>
        <v>13</v>
      </c>
      <c r="F45" s="72">
        <v>0</v>
      </c>
      <c r="G45" s="46">
        <f t="shared" si="2"/>
        <v>13</v>
      </c>
      <c r="H45" s="82">
        <v>0</v>
      </c>
      <c r="I45" s="80">
        <v>0</v>
      </c>
      <c r="J45" s="46">
        <f t="shared" si="3"/>
        <v>13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+'13'!J46</f>
        <v>0</v>
      </c>
      <c r="F46" s="72">
        <v>0</v>
      </c>
      <c r="G46" s="46">
        <f t="shared" si="2"/>
        <v>0</v>
      </c>
      <c r="H46" s="82">
        <v>0</v>
      </c>
      <c r="I46" s="80">
        <v>0</v>
      </c>
      <c r="J46" s="46">
        <f t="shared" si="3"/>
        <v>0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+'13'!J47</f>
        <v>7</v>
      </c>
      <c r="F47" s="72">
        <v>0</v>
      </c>
      <c r="G47" s="46">
        <f t="shared" si="2"/>
        <v>7</v>
      </c>
      <c r="H47" s="82">
        <v>0</v>
      </c>
      <c r="I47" s="80">
        <v>0</v>
      </c>
      <c r="J47" s="46">
        <f t="shared" si="3"/>
        <v>7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5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+'13'!J48</f>
        <v>5</v>
      </c>
      <c r="F48" s="72">
        <v>0</v>
      </c>
      <c r="G48" s="46">
        <f t="shared" si="2"/>
        <v>5</v>
      </c>
      <c r="H48" s="82">
        <v>0</v>
      </c>
      <c r="I48" s="80">
        <v>0</v>
      </c>
      <c r="J48" s="46">
        <f t="shared" si="3"/>
        <v>5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5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+'13'!J49</f>
        <v>3</v>
      </c>
      <c r="F49" s="72">
        <v>0</v>
      </c>
      <c r="G49" s="46">
        <f t="shared" si="2"/>
        <v>3</v>
      </c>
      <c r="H49" s="82">
        <v>0</v>
      </c>
      <c r="I49" s="80">
        <v>0</v>
      </c>
      <c r="J49" s="46">
        <f t="shared" si="3"/>
        <v>2</v>
      </c>
      <c r="K49" s="73">
        <v>1</v>
      </c>
      <c r="L49" s="15">
        <v>50</v>
      </c>
      <c r="M49" s="66">
        <f t="shared" si="4"/>
        <v>50</v>
      </c>
      <c r="N49" s="17" t="s">
        <v>16</v>
      </c>
      <c r="O49" s="18"/>
      <c r="P49" s="23">
        <f t="shared" si="5"/>
        <v>50</v>
      </c>
      <c r="Q49" s="94">
        <v>21.81</v>
      </c>
      <c r="R49" s="43">
        <f t="shared" si="6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+'13'!J50</f>
        <v>0</v>
      </c>
      <c r="F50" s="72">
        <v>0</v>
      </c>
      <c r="G50" s="46">
        <f t="shared" si="2"/>
        <v>0</v>
      </c>
      <c r="H50" s="82">
        <v>0</v>
      </c>
      <c r="I50" s="80">
        <v>0</v>
      </c>
      <c r="J50" s="46">
        <f t="shared" si="3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5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+'13'!J51</f>
        <v>0</v>
      </c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5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+'13'!J52</f>
        <v>4</v>
      </c>
      <c r="F52" s="72">
        <v>0</v>
      </c>
      <c r="G52" s="46">
        <f t="shared" si="2"/>
        <v>4</v>
      </c>
      <c r="H52" s="82">
        <v>0</v>
      </c>
      <c r="I52" s="80">
        <v>0</v>
      </c>
      <c r="J52" s="46">
        <f t="shared" si="3"/>
        <v>1</v>
      </c>
      <c r="K52" s="73">
        <v>3</v>
      </c>
      <c r="L52" s="20">
        <v>50</v>
      </c>
      <c r="M52" s="66">
        <f>+L52*K52</f>
        <v>150</v>
      </c>
      <c r="N52" s="17" t="s">
        <v>16</v>
      </c>
      <c r="O52" s="18"/>
      <c r="P52" s="23">
        <f t="shared" si="5"/>
        <v>150</v>
      </c>
      <c r="Q52" s="94">
        <v>17.53</v>
      </c>
      <c r="R52" s="43">
        <f>+K52*Q52</f>
        <v>52.59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+'13'!J53</f>
        <v>0</v>
      </c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+'13'!J54</f>
        <v>1</v>
      </c>
      <c r="F54" s="72">
        <v>0</v>
      </c>
      <c r="G54" s="46">
        <f t="shared" si="2"/>
        <v>1</v>
      </c>
      <c r="H54" s="82">
        <v>0</v>
      </c>
      <c r="I54" s="80">
        <v>0</v>
      </c>
      <c r="J54" s="46">
        <f t="shared" si="3"/>
        <v>1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5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+'13'!J55</f>
        <v>2</v>
      </c>
      <c r="F55" s="72">
        <v>0</v>
      </c>
      <c r="G55" s="46">
        <f t="shared" si="2"/>
        <v>2</v>
      </c>
      <c r="H55" s="82">
        <v>0</v>
      </c>
      <c r="I55" s="80">
        <v>0</v>
      </c>
      <c r="J55" s="46">
        <f t="shared" si="3"/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5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+'13'!J56</f>
        <v>2</v>
      </c>
      <c r="F56" s="72">
        <v>0</v>
      </c>
      <c r="G56" s="46">
        <f t="shared" si="2"/>
        <v>2</v>
      </c>
      <c r="H56" s="82">
        <v>0</v>
      </c>
      <c r="I56" s="80">
        <v>0</v>
      </c>
      <c r="J56" s="46">
        <f t="shared" si="3"/>
        <v>2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+'13'!J57</f>
        <v>2</v>
      </c>
      <c r="F57" s="72">
        <v>0</v>
      </c>
      <c r="G57" s="46">
        <f t="shared" si="2"/>
        <v>2</v>
      </c>
      <c r="H57" s="82">
        <v>0</v>
      </c>
      <c r="I57" s="80">
        <v>0</v>
      </c>
      <c r="J57" s="46">
        <f t="shared" si="3"/>
        <v>2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+'13'!J58</f>
        <v>0</v>
      </c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+'13'!J59</f>
        <v>0</v>
      </c>
      <c r="F59" s="72">
        <v>0</v>
      </c>
      <c r="G59" s="46">
        <f t="shared" si="2"/>
        <v>0</v>
      </c>
      <c r="H59" s="82">
        <v>0</v>
      </c>
      <c r="I59" s="80">
        <v>0</v>
      </c>
      <c r="J59" s="46">
        <f t="shared" si="3"/>
        <v>0</v>
      </c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+'13'!J60</f>
        <v>0</v>
      </c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+'13'!J61</f>
        <v>3</v>
      </c>
      <c r="F61" s="72">
        <v>0</v>
      </c>
      <c r="G61" s="46">
        <f t="shared" si="2"/>
        <v>3</v>
      </c>
      <c r="H61" s="82">
        <v>0</v>
      </c>
      <c r="I61" s="80">
        <v>0</v>
      </c>
      <c r="J61" s="46">
        <f t="shared" si="3"/>
        <v>3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+'13'!J62</f>
        <v>0</v>
      </c>
      <c r="F62" s="72"/>
      <c r="G62" s="46">
        <f t="shared" si="2"/>
        <v>0</v>
      </c>
      <c r="H62" s="82">
        <v>0</v>
      </c>
      <c r="I62" s="80">
        <v>0</v>
      </c>
      <c r="J62" s="46">
        <f t="shared" si="3"/>
        <v>0</v>
      </c>
      <c r="K62" s="73"/>
      <c r="L62" s="15">
        <v>120</v>
      </c>
      <c r="M62" s="66">
        <f t="shared" si="4"/>
        <v>0</v>
      </c>
      <c r="N62" s="17" t="s">
        <v>16</v>
      </c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+'13'!J63</f>
        <v>1</v>
      </c>
      <c r="F63" s="72">
        <v>0</v>
      </c>
      <c r="G63" s="46">
        <f t="shared" si="2"/>
        <v>1</v>
      </c>
      <c r="H63" s="82">
        <v>0</v>
      </c>
      <c r="I63" s="80">
        <v>0</v>
      </c>
      <c r="J63" s="46">
        <f t="shared" si="3"/>
        <v>1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+'13'!J64</f>
        <v>3</v>
      </c>
      <c r="F64" s="72">
        <v>0</v>
      </c>
      <c r="G64" s="46">
        <f t="shared" si="2"/>
        <v>3</v>
      </c>
      <c r="H64" s="82">
        <v>0</v>
      </c>
      <c r="I64" s="80">
        <v>0</v>
      </c>
      <c r="J64" s="46">
        <f t="shared" si="3"/>
        <v>3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+'13'!J65</f>
        <v>2</v>
      </c>
      <c r="F65" s="72">
        <v>0</v>
      </c>
      <c r="G65" s="46">
        <f t="shared" si="2"/>
        <v>2</v>
      </c>
      <c r="H65" s="82">
        <v>0</v>
      </c>
      <c r="I65" s="80">
        <v>0</v>
      </c>
      <c r="J65" s="46">
        <f t="shared" si="3"/>
        <v>2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+'13'!J66</f>
        <v>0</v>
      </c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+'13'!J67</f>
        <v>0</v>
      </c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+'13'!J68</f>
        <v>0</v>
      </c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+'13'!J69</f>
        <v>0</v>
      </c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+'13'!J70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ref="P70:P133" si="9">SUM(M70-O70)</f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+'13'!J71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9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+'13'!J72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9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+'13'!J73</f>
        <v>3</v>
      </c>
      <c r="F73" s="72">
        <v>5</v>
      </c>
      <c r="G73" s="46">
        <f t="shared" si="7"/>
        <v>8</v>
      </c>
      <c r="H73" s="82">
        <v>0</v>
      </c>
      <c r="I73" s="80">
        <v>0</v>
      </c>
      <c r="J73" s="46">
        <f t="shared" si="8"/>
        <v>8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9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+'13'!J74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9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+'13'!J75</f>
        <v>4</v>
      </c>
      <c r="F75" s="72">
        <v>10</v>
      </c>
      <c r="G75" s="46">
        <f t="shared" si="7"/>
        <v>14</v>
      </c>
      <c r="H75" s="82">
        <v>0</v>
      </c>
      <c r="I75" s="80">
        <v>0</v>
      </c>
      <c r="J75" s="46">
        <f t="shared" si="8"/>
        <v>9</v>
      </c>
      <c r="K75" s="73">
        <v>5</v>
      </c>
      <c r="L75" s="21">
        <v>50</v>
      </c>
      <c r="M75" s="66">
        <f t="shared" si="4"/>
        <v>250</v>
      </c>
      <c r="N75" s="17" t="s">
        <v>16</v>
      </c>
      <c r="O75" s="18"/>
      <c r="P75" s="23">
        <f t="shared" si="9"/>
        <v>250</v>
      </c>
      <c r="Q75" s="94">
        <v>17.329999999999998</v>
      </c>
      <c r="R75" s="43">
        <f t="shared" si="6"/>
        <v>86.649999999999991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+'13'!J76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9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+'13'!J77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9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+'13'!J78</f>
        <v>3</v>
      </c>
      <c r="F78" s="72">
        <v>0</v>
      </c>
      <c r="G78" s="46">
        <f t="shared" si="7"/>
        <v>3</v>
      </c>
      <c r="H78" s="82">
        <v>0</v>
      </c>
      <c r="I78" s="80">
        <v>0</v>
      </c>
      <c r="J78" s="46">
        <f t="shared" si="8"/>
        <v>3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9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+'13'!J79</f>
        <v>5</v>
      </c>
      <c r="F79" s="72">
        <v>0</v>
      </c>
      <c r="G79" s="46">
        <f t="shared" si="7"/>
        <v>5</v>
      </c>
      <c r="H79" s="82">
        <v>0</v>
      </c>
      <c r="I79" s="80">
        <v>0</v>
      </c>
      <c r="J79" s="46">
        <f t="shared" si="8"/>
        <v>4</v>
      </c>
      <c r="K79" s="73">
        <v>1</v>
      </c>
      <c r="L79" s="20">
        <v>55</v>
      </c>
      <c r="M79" s="66">
        <f t="shared" ref="M79:M153" si="10">+L79*K79</f>
        <v>55</v>
      </c>
      <c r="N79" s="17" t="s">
        <v>16</v>
      </c>
      <c r="O79" s="18"/>
      <c r="P79" s="23">
        <f t="shared" si="9"/>
        <v>55</v>
      </c>
      <c r="Q79" s="94">
        <v>11.58</v>
      </c>
      <c r="R79" s="43">
        <f t="shared" ref="R79:R153" si="11">+K79*Q79</f>
        <v>11.58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+'13'!J80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9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+'13'!J81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9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+'13'!J82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9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+'13'!J83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9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+'13'!J84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9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+'13'!J85</f>
        <v>4</v>
      </c>
      <c r="F85" s="72">
        <v>0</v>
      </c>
      <c r="G85" s="46">
        <f t="shared" si="7"/>
        <v>4</v>
      </c>
      <c r="H85" s="82">
        <v>0</v>
      </c>
      <c r="I85" s="80">
        <v>0</v>
      </c>
      <c r="J85" s="46">
        <f t="shared" si="8"/>
        <v>4</v>
      </c>
      <c r="K85" s="73"/>
      <c r="L85" s="20">
        <v>45</v>
      </c>
      <c r="M85" s="66">
        <f t="shared" si="10"/>
        <v>0</v>
      </c>
      <c r="N85" s="17" t="s">
        <v>16</v>
      </c>
      <c r="O85" s="18"/>
      <c r="P85" s="23">
        <f t="shared" si="9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+'13'!J86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10"/>
        <v>0</v>
      </c>
      <c r="N86" s="17" t="s">
        <v>16</v>
      </c>
      <c r="O86" s="18"/>
      <c r="P86" s="23">
        <f t="shared" si="9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+'13'!J87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9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+'13'!J88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10"/>
        <v>0</v>
      </c>
      <c r="N88" s="17" t="s">
        <v>16</v>
      </c>
      <c r="O88" s="18"/>
      <c r="P88" s="23">
        <f t="shared" si="9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+'13'!J89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10"/>
        <v>0</v>
      </c>
      <c r="N89" s="17" t="s">
        <v>16</v>
      </c>
      <c r="O89" s="18"/>
      <c r="P89" s="23">
        <f t="shared" si="9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+'13'!J90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10"/>
        <v>0</v>
      </c>
      <c r="N90" s="17" t="s">
        <v>16</v>
      </c>
      <c r="O90" s="18"/>
      <c r="P90" s="23">
        <f t="shared" si="9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+'13'!J91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10"/>
        <v>0</v>
      </c>
      <c r="N91" s="17" t="s">
        <v>16</v>
      </c>
      <c r="O91" s="18"/>
      <c r="P91" s="23">
        <f t="shared" si="9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+'13'!J92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10"/>
        <v>0</v>
      </c>
      <c r="N92" s="17" t="s">
        <v>16</v>
      </c>
      <c r="O92" s="18"/>
      <c r="P92" s="23">
        <f t="shared" si="9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+'13'!J93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10"/>
        <v>0</v>
      </c>
      <c r="N93" s="17" t="s">
        <v>16</v>
      </c>
      <c r="O93" s="18"/>
      <c r="P93" s="23">
        <f t="shared" si="9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+'13'!J94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9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+'13'!J95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9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+'13'!J96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10"/>
        <v>0</v>
      </c>
      <c r="N96" s="17" t="s">
        <v>16</v>
      </c>
      <c r="O96" s="18"/>
      <c r="P96" s="23">
        <f t="shared" si="9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+'13'!J97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10"/>
        <v>0</v>
      </c>
      <c r="N97" s="17" t="s">
        <v>16</v>
      </c>
      <c r="O97" s="18"/>
      <c r="P97" s="23">
        <f t="shared" si="9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+'13'!J98</f>
        <v>26</v>
      </c>
      <c r="F98" s="72">
        <v>0</v>
      </c>
      <c r="G98" s="46">
        <f t="shared" si="7"/>
        <v>26</v>
      </c>
      <c r="H98" s="82">
        <v>0</v>
      </c>
      <c r="I98" s="80">
        <v>0</v>
      </c>
      <c r="J98" s="46">
        <f t="shared" si="8"/>
        <v>21</v>
      </c>
      <c r="K98" s="73">
        <v>5</v>
      </c>
      <c r="L98" s="20">
        <v>100</v>
      </c>
      <c r="M98" s="66">
        <f>+L98*K98</f>
        <v>500</v>
      </c>
      <c r="N98" s="17" t="s">
        <v>16</v>
      </c>
      <c r="O98" s="18"/>
      <c r="P98" s="23">
        <f t="shared" si="9"/>
        <v>500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+'13'!J99</f>
        <v>5</v>
      </c>
      <c r="F99" s="72">
        <v>0</v>
      </c>
      <c r="G99" s="46">
        <f t="shared" si="7"/>
        <v>5</v>
      </c>
      <c r="H99" s="82">
        <v>0</v>
      </c>
      <c r="I99" s="80">
        <v>0</v>
      </c>
      <c r="J99" s="46">
        <f t="shared" si="8"/>
        <v>5</v>
      </c>
      <c r="K99" s="73"/>
      <c r="L99" s="20">
        <v>55</v>
      </c>
      <c r="M99" s="66">
        <f t="shared" si="10"/>
        <v>0</v>
      </c>
      <c r="N99" s="17" t="s">
        <v>16</v>
      </c>
      <c r="O99" s="18"/>
      <c r="P99" s="23">
        <f t="shared" si="9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+'13'!J100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10"/>
        <v>0</v>
      </c>
      <c r="N100" s="17" t="s">
        <v>16</v>
      </c>
      <c r="O100" s="18"/>
      <c r="P100" s="23">
        <f t="shared" si="9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+'13'!J101</f>
        <v>5</v>
      </c>
      <c r="F101" s="72">
        <v>0</v>
      </c>
      <c r="G101" s="46">
        <f t="shared" si="7"/>
        <v>5</v>
      </c>
      <c r="H101" s="82">
        <v>0</v>
      </c>
      <c r="I101" s="80">
        <v>0</v>
      </c>
      <c r="J101" s="46">
        <f t="shared" si="8"/>
        <v>5</v>
      </c>
      <c r="K101" s="73"/>
      <c r="L101" s="22">
        <v>60</v>
      </c>
      <c r="M101" s="66">
        <f t="shared" si="10"/>
        <v>0</v>
      </c>
      <c r="N101" s="17" t="s">
        <v>16</v>
      </c>
      <c r="O101" s="18"/>
      <c r="P101" s="23">
        <f t="shared" si="9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+'13'!J102</f>
        <v>2</v>
      </c>
      <c r="F102" s="72">
        <v>0</v>
      </c>
      <c r="G102" s="46">
        <f t="shared" si="7"/>
        <v>2</v>
      </c>
      <c r="H102" s="82">
        <v>0</v>
      </c>
      <c r="I102" s="80">
        <v>0</v>
      </c>
      <c r="J102" s="46">
        <f t="shared" si="8"/>
        <v>2</v>
      </c>
      <c r="K102" s="73"/>
      <c r="L102" s="22">
        <v>100</v>
      </c>
      <c r="M102" s="66">
        <f t="shared" si="10"/>
        <v>0</v>
      </c>
      <c r="N102" s="17" t="s">
        <v>16</v>
      </c>
      <c r="O102" s="18"/>
      <c r="P102" s="23">
        <f t="shared" si="9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+'13'!J103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10"/>
        <v>0</v>
      </c>
      <c r="N103" s="17" t="s">
        <v>16</v>
      </c>
      <c r="O103" s="18"/>
      <c r="P103" s="23">
        <f t="shared" si="9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+'13'!J104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10"/>
        <v>0</v>
      </c>
      <c r="N104" s="17" t="s">
        <v>16</v>
      </c>
      <c r="O104" s="18"/>
      <c r="P104" s="23">
        <f t="shared" si="9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+'13'!J105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10"/>
        <v>0</v>
      </c>
      <c r="N105" s="17" t="s">
        <v>16</v>
      </c>
      <c r="O105" s="18"/>
      <c r="P105" s="23">
        <f t="shared" si="9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+'13'!J106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10"/>
        <v>0</v>
      </c>
      <c r="N106" s="17" t="s">
        <v>16</v>
      </c>
      <c r="O106" s="18"/>
      <c r="P106" s="23">
        <f t="shared" si="9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+'13'!J107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9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+'13'!J108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10"/>
        <v>0</v>
      </c>
      <c r="N108" s="17" t="s">
        <v>16</v>
      </c>
      <c r="O108" s="18"/>
      <c r="P108" s="23">
        <f t="shared" si="9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+'13'!J109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10"/>
        <v>0</v>
      </c>
      <c r="N109" s="17" t="s">
        <v>16</v>
      </c>
      <c r="O109" s="18"/>
      <c r="P109" s="23">
        <f t="shared" si="9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+'13'!J110</f>
        <v>17</v>
      </c>
      <c r="F110" s="72">
        <v>0</v>
      </c>
      <c r="G110" s="46">
        <f t="shared" si="7"/>
        <v>17</v>
      </c>
      <c r="H110" s="82">
        <v>0</v>
      </c>
      <c r="I110" s="80">
        <v>0</v>
      </c>
      <c r="J110" s="46">
        <f t="shared" si="8"/>
        <v>14</v>
      </c>
      <c r="K110" s="73">
        <v>3</v>
      </c>
      <c r="L110" s="22">
        <v>50</v>
      </c>
      <c r="M110" s="66">
        <f t="shared" si="10"/>
        <v>150</v>
      </c>
      <c r="N110" s="17" t="s">
        <v>16</v>
      </c>
      <c r="O110" s="18"/>
      <c r="P110" s="23">
        <f t="shared" si="9"/>
        <v>150</v>
      </c>
      <c r="Q110" s="94">
        <v>33</v>
      </c>
      <c r="R110" s="43">
        <f t="shared" si="11"/>
        <v>99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+'13'!J111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10"/>
        <v>0</v>
      </c>
      <c r="N111" s="17" t="s">
        <v>16</v>
      </c>
      <c r="O111" s="18"/>
      <c r="P111" s="23">
        <f t="shared" si="9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+'13'!J112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10"/>
        <v>0</v>
      </c>
      <c r="N112" s="17" t="s">
        <v>16</v>
      </c>
      <c r="O112" s="18"/>
      <c r="P112" s="23">
        <f t="shared" si="9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+'13'!J113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10"/>
        <v>0</v>
      </c>
      <c r="N113" s="17" t="s">
        <v>16</v>
      </c>
      <c r="O113" s="18"/>
      <c r="P113" s="23">
        <f t="shared" si="9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+'13'!J114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10"/>
        <v>0</v>
      </c>
      <c r="N114" s="17" t="s">
        <v>16</v>
      </c>
      <c r="O114" s="18"/>
      <c r="P114" s="23">
        <f t="shared" si="9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+'13'!J115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10"/>
        <v>0</v>
      </c>
      <c r="N115" s="17" t="s">
        <v>16</v>
      </c>
      <c r="O115" s="18"/>
      <c r="P115" s="23">
        <f t="shared" si="9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+'13'!J116</f>
        <v>0</v>
      </c>
      <c r="F116" s="72">
        <v>10</v>
      </c>
      <c r="G116" s="46">
        <f t="shared" si="7"/>
        <v>10</v>
      </c>
      <c r="H116" s="82">
        <v>0</v>
      </c>
      <c r="I116" s="80">
        <v>0</v>
      </c>
      <c r="J116" s="46">
        <f t="shared" si="8"/>
        <v>9</v>
      </c>
      <c r="K116" s="73">
        <v>1</v>
      </c>
      <c r="L116" s="22">
        <v>50</v>
      </c>
      <c r="M116" s="66">
        <f t="shared" si="10"/>
        <v>50</v>
      </c>
      <c r="N116" s="17" t="s">
        <v>16</v>
      </c>
      <c r="O116" s="18"/>
      <c r="P116" s="23">
        <f t="shared" si="9"/>
        <v>50</v>
      </c>
      <c r="Q116" s="94">
        <v>9.91</v>
      </c>
      <c r="R116" s="43">
        <f t="shared" si="11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+'13'!J117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10"/>
        <v>0</v>
      </c>
      <c r="N117" s="17" t="s">
        <v>16</v>
      </c>
      <c r="O117" s="18"/>
      <c r="P117" s="23">
        <f t="shared" si="9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+'13'!J118</f>
        <v>8</v>
      </c>
      <c r="F118" s="72">
        <v>0</v>
      </c>
      <c r="G118" s="46">
        <f t="shared" si="7"/>
        <v>8</v>
      </c>
      <c r="H118" s="82">
        <v>0</v>
      </c>
      <c r="I118" s="80">
        <v>0</v>
      </c>
      <c r="J118" s="46">
        <f t="shared" si="8"/>
        <v>6</v>
      </c>
      <c r="K118" s="73">
        <v>2</v>
      </c>
      <c r="L118" s="20">
        <v>50</v>
      </c>
      <c r="M118" s="66">
        <f t="shared" si="10"/>
        <v>100</v>
      </c>
      <c r="N118" s="17" t="s">
        <v>16</v>
      </c>
      <c r="O118" s="18"/>
      <c r="P118" s="23">
        <f t="shared" si="9"/>
        <v>100</v>
      </c>
      <c r="Q118" s="94">
        <v>21.75</v>
      </c>
      <c r="R118" s="43">
        <f t="shared" si="11"/>
        <v>43.5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+'13'!J119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10"/>
        <v>0</v>
      </c>
      <c r="N119" s="17" t="s">
        <v>16</v>
      </c>
      <c r="O119" s="18"/>
      <c r="P119" s="23">
        <f t="shared" si="9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+'13'!J120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10"/>
        <v>0</v>
      </c>
      <c r="N120" s="17" t="s">
        <v>16</v>
      </c>
      <c r="O120" s="18"/>
      <c r="P120" s="23">
        <f t="shared" si="9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+'13'!J121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10"/>
        <v>0</v>
      </c>
      <c r="N121" s="17" t="s">
        <v>16</v>
      </c>
      <c r="O121" s="18"/>
      <c r="P121" s="23">
        <f t="shared" si="9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+'13'!J122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10"/>
        <v>0</v>
      </c>
      <c r="N122" s="17" t="s">
        <v>16</v>
      </c>
      <c r="O122" s="18"/>
      <c r="P122" s="23">
        <f t="shared" si="9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+'13'!J123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10"/>
        <v>0</v>
      </c>
      <c r="N123" s="17" t="s">
        <v>16</v>
      </c>
      <c r="O123" s="18"/>
      <c r="P123" s="23">
        <f t="shared" si="9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+'13'!J124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10"/>
        <v>0</v>
      </c>
      <c r="N124" s="17" t="s">
        <v>16</v>
      </c>
      <c r="O124" s="18"/>
      <c r="P124" s="23">
        <f t="shared" si="9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+'13'!J125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10"/>
        <v>0</v>
      </c>
      <c r="N125" s="17" t="s">
        <v>16</v>
      </c>
      <c r="O125" s="18"/>
      <c r="P125" s="23">
        <f t="shared" si="9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+'13'!J126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10"/>
        <v>0</v>
      </c>
      <c r="N126" s="17" t="s">
        <v>16</v>
      </c>
      <c r="O126" s="18"/>
      <c r="P126" s="23">
        <f t="shared" si="9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+'13'!J127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10"/>
        <v>0</v>
      </c>
      <c r="N127" s="17" t="s">
        <v>16</v>
      </c>
      <c r="O127" s="18"/>
      <c r="P127" s="23">
        <f t="shared" si="9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+'13'!J128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10"/>
        <v>0</v>
      </c>
      <c r="N128" s="17" t="s">
        <v>16</v>
      </c>
      <c r="O128" s="18"/>
      <c r="P128" s="23">
        <f t="shared" si="9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+'13'!J129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10"/>
        <v>0</v>
      </c>
      <c r="N129" s="17" t="s">
        <v>16</v>
      </c>
      <c r="O129" s="18"/>
      <c r="P129" s="23">
        <f t="shared" si="9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+'13'!J130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10"/>
        <v>0</v>
      </c>
      <c r="N130" s="17" t="s">
        <v>16</v>
      </c>
      <c r="O130" s="18"/>
      <c r="P130" s="23">
        <f t="shared" si="9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+'13'!J131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10"/>
        <v>0</v>
      </c>
      <c r="N131" s="17" t="s">
        <v>16</v>
      </c>
      <c r="O131" s="18"/>
      <c r="P131" s="23">
        <f t="shared" si="9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+'13'!J132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10"/>
        <v>0</v>
      </c>
      <c r="N132" s="17" t="s">
        <v>16</v>
      </c>
      <c r="O132" s="18"/>
      <c r="P132" s="23">
        <f t="shared" si="9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+'13'!J133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10"/>
        <v>0</v>
      </c>
      <c r="N133" s="17" t="s">
        <v>16</v>
      </c>
      <c r="O133" s="18"/>
      <c r="P133" s="23">
        <f t="shared" si="9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+'13'!J134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10"/>
        <v>0</v>
      </c>
      <c r="N134" s="17" t="s">
        <v>16</v>
      </c>
      <c r="O134" s="18"/>
      <c r="P134" s="23">
        <f t="shared" ref="P134:P197" si="14">SUM(M134-O134)</f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+'13'!J135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4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+'13'!J136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10"/>
        <v>0</v>
      </c>
      <c r="N136" s="17" t="s">
        <v>16</v>
      </c>
      <c r="O136" s="18"/>
      <c r="P136" s="23">
        <f t="shared" si="14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+'13'!J137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10"/>
        <v>0</v>
      </c>
      <c r="N137" s="17" t="s">
        <v>16</v>
      </c>
      <c r="O137" s="18"/>
      <c r="P137" s="23">
        <f t="shared" si="14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+'13'!J138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10"/>
        <v>0</v>
      </c>
      <c r="N138" s="17" t="s">
        <v>16</v>
      </c>
      <c r="O138" s="18"/>
      <c r="P138" s="23">
        <f t="shared" si="14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+'13'!J139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10"/>
        <v>0</v>
      </c>
      <c r="N139" s="17" t="s">
        <v>16</v>
      </c>
      <c r="O139" s="18"/>
      <c r="P139" s="23">
        <f t="shared" si="14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+'13'!J140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10"/>
        <v>0</v>
      </c>
      <c r="N140" s="17" t="s">
        <v>16</v>
      </c>
      <c r="O140" s="18"/>
      <c r="P140" s="23">
        <f t="shared" si="14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+'13'!J141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10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+'13'!J142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10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+'13'!J143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10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+'13'!J144</f>
        <v>-6</v>
      </c>
      <c r="F144" s="72">
        <v>0</v>
      </c>
      <c r="G144" s="46">
        <f t="shared" si="12"/>
        <v>-6</v>
      </c>
      <c r="H144" s="82">
        <v>0</v>
      </c>
      <c r="I144" s="80">
        <v>0</v>
      </c>
      <c r="J144" s="46">
        <f t="shared" si="13"/>
        <v>-6</v>
      </c>
      <c r="K144" s="73"/>
      <c r="L144" s="20">
        <v>40</v>
      </c>
      <c r="M144" s="66">
        <f t="shared" si="10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+'13'!J145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10"/>
        <v>0</v>
      </c>
      <c r="N145" s="17" t="s">
        <v>16</v>
      </c>
      <c r="O145" s="18"/>
      <c r="P145" s="23">
        <f t="shared" si="14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+'13'!J146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10"/>
        <v>0</v>
      </c>
      <c r="N146" s="17" t="s">
        <v>16</v>
      </c>
      <c r="O146" s="18"/>
      <c r="P146" s="23">
        <f t="shared" si="14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+'13'!J147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10"/>
        <v>0</v>
      </c>
      <c r="N147" s="17" t="s">
        <v>16</v>
      </c>
      <c r="O147" s="18"/>
      <c r="P147" s="23">
        <f t="shared" si="14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+'13'!J148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4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+'13'!J149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4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+'13'!J150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10"/>
        <v>0</v>
      </c>
      <c r="N150" s="17" t="s">
        <v>16</v>
      </c>
      <c r="O150" s="18"/>
      <c r="P150" s="23">
        <f t="shared" si="14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+'13'!J151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10"/>
        <v>0</v>
      </c>
      <c r="N151" s="17" t="s">
        <v>16</v>
      </c>
      <c r="O151" s="18"/>
      <c r="P151" s="23">
        <f t="shared" si="14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+'13'!J152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10"/>
        <v>0</v>
      </c>
      <c r="N152" s="17" t="s">
        <v>16</v>
      </c>
      <c r="O152" s="18"/>
      <c r="P152" s="23">
        <f t="shared" si="14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+'13'!J153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10"/>
        <v>0</v>
      </c>
      <c r="N153" s="17" t="s">
        <v>16</v>
      </c>
      <c r="O153" s="18"/>
      <c r="P153" s="23">
        <f t="shared" si="14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+'13'!J154</f>
        <v>6</v>
      </c>
      <c r="F154" s="72">
        <v>0</v>
      </c>
      <c r="G154" s="46">
        <f t="shared" si="12"/>
        <v>6</v>
      </c>
      <c r="H154" s="82">
        <v>0</v>
      </c>
      <c r="I154" s="80">
        <v>0</v>
      </c>
      <c r="J154" s="46">
        <f t="shared" si="13"/>
        <v>6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4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+'13'!J155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5">+L155*K155</f>
        <v>0</v>
      </c>
      <c r="N155" s="17" t="s">
        <v>16</v>
      </c>
      <c r="O155" s="18"/>
      <c r="P155" s="23">
        <f t="shared" si="14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+'13'!J156</f>
        <v>7</v>
      </c>
      <c r="F156" s="72">
        <v>0</v>
      </c>
      <c r="G156" s="46">
        <f t="shared" si="12"/>
        <v>7</v>
      </c>
      <c r="H156" s="82">
        <v>0</v>
      </c>
      <c r="I156" s="80">
        <v>0</v>
      </c>
      <c r="J156" s="46">
        <f t="shared" si="13"/>
        <v>5</v>
      </c>
      <c r="K156" s="73">
        <v>2</v>
      </c>
      <c r="L156" s="20">
        <v>55</v>
      </c>
      <c r="M156" s="66">
        <f t="shared" si="15"/>
        <v>110</v>
      </c>
      <c r="N156" s="17" t="s">
        <v>16</v>
      </c>
      <c r="O156" s="18"/>
      <c r="P156" s="23">
        <f t="shared" si="14"/>
        <v>110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+'13'!J157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5"/>
        <v>0</v>
      </c>
      <c r="N157" s="17" t="s">
        <v>16</v>
      </c>
      <c r="O157" s="18"/>
      <c r="P157" s="23">
        <f t="shared" si="14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+'13'!J158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5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+'13'!J159</f>
        <v>9</v>
      </c>
      <c r="F159" s="72">
        <v>0</v>
      </c>
      <c r="G159" s="46">
        <f t="shared" si="12"/>
        <v>9</v>
      </c>
      <c r="H159" s="82">
        <v>0</v>
      </c>
      <c r="I159" s="80">
        <v>0</v>
      </c>
      <c r="J159" s="46">
        <f t="shared" si="13"/>
        <v>8</v>
      </c>
      <c r="K159" s="73">
        <v>1</v>
      </c>
      <c r="L159" s="20">
        <v>35</v>
      </c>
      <c r="M159" s="66">
        <f t="shared" si="15"/>
        <v>35</v>
      </c>
      <c r="N159" s="17" t="s">
        <v>16</v>
      </c>
      <c r="O159" s="18"/>
      <c r="P159" s="23">
        <f t="shared" si="14"/>
        <v>35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+'13'!J160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4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+'13'!J161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5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+'13'!J162</f>
        <v>1</v>
      </c>
      <c r="F162" s="72">
        <v>0</v>
      </c>
      <c r="G162" s="46">
        <f t="shared" si="12"/>
        <v>1</v>
      </c>
      <c r="H162" s="82">
        <v>0</v>
      </c>
      <c r="I162" s="80">
        <v>0</v>
      </c>
      <c r="J162" s="46">
        <f t="shared" si="13"/>
        <v>1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4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+'13'!J163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5"/>
        <v>0</v>
      </c>
      <c r="N163" s="17" t="s">
        <v>16</v>
      </c>
      <c r="O163" s="18"/>
      <c r="P163" s="23">
        <f t="shared" si="14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+'13'!J164</f>
        <v>13</v>
      </c>
      <c r="F164" s="72">
        <v>0</v>
      </c>
      <c r="G164" s="46">
        <f t="shared" si="12"/>
        <v>13</v>
      </c>
      <c r="H164" s="82">
        <v>0</v>
      </c>
      <c r="I164" s="80">
        <v>0</v>
      </c>
      <c r="J164" s="46">
        <f t="shared" si="13"/>
        <v>11</v>
      </c>
      <c r="K164" s="73">
        <v>2</v>
      </c>
      <c r="L164" s="20">
        <v>80</v>
      </c>
      <c r="M164" s="66">
        <f t="shared" si="15"/>
        <v>160</v>
      </c>
      <c r="N164" s="17" t="s">
        <v>16</v>
      </c>
      <c r="O164" s="18"/>
      <c r="P164" s="23">
        <f t="shared" si="14"/>
        <v>160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+'13'!J165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5"/>
        <v>0</v>
      </c>
      <c r="N165" s="17" t="s">
        <v>16</v>
      </c>
      <c r="O165" s="18"/>
      <c r="P165" s="23">
        <f t="shared" si="14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+'13'!J166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5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+'13'!J167</f>
        <v>5</v>
      </c>
      <c r="F167" s="72">
        <v>0</v>
      </c>
      <c r="G167" s="46">
        <f t="shared" si="12"/>
        <v>5</v>
      </c>
      <c r="H167" s="82">
        <v>0</v>
      </c>
      <c r="I167" s="80">
        <v>0</v>
      </c>
      <c r="J167" s="46">
        <f t="shared" si="13"/>
        <v>5</v>
      </c>
      <c r="K167" s="73"/>
      <c r="L167" s="20">
        <v>60</v>
      </c>
      <c r="M167" s="66">
        <f t="shared" si="15"/>
        <v>0</v>
      </c>
      <c r="N167" s="17" t="s">
        <v>16</v>
      </c>
      <c r="O167" s="18"/>
      <c r="P167" s="23">
        <f t="shared" si="14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+'13'!J168</f>
        <v>14</v>
      </c>
      <c r="F168" s="72">
        <v>0</v>
      </c>
      <c r="G168" s="46">
        <f t="shared" si="12"/>
        <v>14</v>
      </c>
      <c r="H168" s="82">
        <v>1</v>
      </c>
      <c r="I168" s="80">
        <v>0</v>
      </c>
      <c r="J168" s="46">
        <f t="shared" si="13"/>
        <v>6</v>
      </c>
      <c r="K168" s="73">
        <v>7</v>
      </c>
      <c r="L168" s="20">
        <v>120</v>
      </c>
      <c r="M168" s="66">
        <f t="shared" si="15"/>
        <v>840</v>
      </c>
      <c r="N168" s="17" t="s">
        <v>16</v>
      </c>
      <c r="O168" s="18"/>
      <c r="P168" s="23">
        <f t="shared" si="14"/>
        <v>840</v>
      </c>
      <c r="Q168" s="94">
        <v>73</v>
      </c>
      <c r="R168" s="43">
        <f t="shared" si="16"/>
        <v>511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+'13'!J169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5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+'13'!J170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5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+'13'!J171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5"/>
        <v>0</v>
      </c>
      <c r="N171" s="17" t="s">
        <v>16</v>
      </c>
      <c r="O171" s="18"/>
      <c r="P171" s="23">
        <f t="shared" si="14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+'13'!J172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5"/>
        <v>0</v>
      </c>
      <c r="N172" s="17" t="s">
        <v>16</v>
      </c>
      <c r="O172" s="18"/>
      <c r="P172" s="23">
        <f t="shared" si="14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+'13'!J173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5"/>
        <v>0</v>
      </c>
      <c r="N173" s="17" t="s">
        <v>16</v>
      </c>
      <c r="O173" s="18"/>
      <c r="P173" s="23">
        <f t="shared" si="14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+'13'!J174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5"/>
        <v>0</v>
      </c>
      <c r="N174" s="17" t="s">
        <v>16</v>
      </c>
      <c r="O174" s="18"/>
      <c r="P174" s="23">
        <f t="shared" si="14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+'13'!J175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5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+'13'!J176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5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+'13'!J177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5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+'13'!J178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5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+'13'!J179</f>
        <v>137</v>
      </c>
      <c r="F179" s="72">
        <v>0</v>
      </c>
      <c r="G179" s="46">
        <f t="shared" si="12"/>
        <v>137</v>
      </c>
      <c r="H179" s="82">
        <v>0</v>
      </c>
      <c r="I179" s="80">
        <v>0</v>
      </c>
      <c r="J179" s="46">
        <f t="shared" si="13"/>
        <v>136</v>
      </c>
      <c r="K179" s="73">
        <v>1</v>
      </c>
      <c r="L179" s="20">
        <v>55</v>
      </c>
      <c r="M179" s="66">
        <f t="shared" si="15"/>
        <v>55</v>
      </c>
      <c r="N179" s="17" t="s">
        <v>16</v>
      </c>
      <c r="O179" s="18"/>
      <c r="P179" s="23">
        <f t="shared" si="14"/>
        <v>55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+'13'!J180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5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+'13'!J181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5"/>
        <v>0</v>
      </c>
      <c r="N181" s="17" t="s">
        <v>16</v>
      </c>
      <c r="O181" s="18"/>
      <c r="P181" s="23">
        <f t="shared" si="14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+'13'!J182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5"/>
        <v>0</v>
      </c>
      <c r="N182" s="17" t="s">
        <v>16</v>
      </c>
      <c r="O182" s="18"/>
      <c r="P182" s="23">
        <f t="shared" si="14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+'13'!J183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4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+'13'!J184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5"/>
        <v>0</v>
      </c>
      <c r="N184" s="17" t="s">
        <v>16</v>
      </c>
      <c r="O184" s="18"/>
      <c r="P184" s="23">
        <f t="shared" si="14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+'13'!J185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5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+'13'!J186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5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+'13'!J187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+'13'!J188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4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+'13'!J189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5"/>
        <v>0</v>
      </c>
      <c r="N189" s="17" t="s">
        <v>16</v>
      </c>
      <c r="O189" s="18"/>
      <c r="P189" s="23">
        <f t="shared" si="14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+'13'!J190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5"/>
        <v>0</v>
      </c>
      <c r="N190" s="17" t="s">
        <v>16</v>
      </c>
      <c r="O190" s="18"/>
      <c r="P190" s="23">
        <f t="shared" si="14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+'13'!J191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5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+'13'!J192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5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+'13'!J193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5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+'13'!J194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5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+'13'!J195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5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+'13'!J196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5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+'13'!J197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5"/>
        <v>0</v>
      </c>
      <c r="N197" s="17" t="s">
        <v>16</v>
      </c>
      <c r="O197" s="18"/>
      <c r="P197" s="23">
        <f t="shared" si="14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+'13'!J198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5"/>
        <v>0</v>
      </c>
      <c r="N198" s="17" t="s">
        <v>16</v>
      </c>
      <c r="O198" s="18"/>
      <c r="P198" s="23">
        <f t="shared" ref="P198:P225" si="19">SUM(M198-O198)</f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+'13'!J199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5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+'13'!J200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5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+'13'!J201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9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+'13'!J202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5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+'13'!J203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5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+'13'!J204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5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+'13'!J205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5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+'13'!J206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5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+'13'!J207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5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+'13'!J208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5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+'13'!J209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5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+'13'!J210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5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+'13'!J211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5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+'13'!J212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5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+'13'!J213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5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+'13'!J214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5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+'13'!J215</f>
        <v>1</v>
      </c>
      <c r="F215" s="72"/>
      <c r="G215" s="46">
        <f t="shared" si="17"/>
        <v>1</v>
      </c>
      <c r="H215" s="82">
        <v>0</v>
      </c>
      <c r="I215" s="80">
        <v>0</v>
      </c>
      <c r="J215" s="46">
        <f t="shared" si="18"/>
        <v>1</v>
      </c>
      <c r="K215" s="73"/>
      <c r="L215" s="20">
        <v>40</v>
      </c>
      <c r="M215" s="66">
        <f t="shared" si="15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+'13'!J216</f>
        <v>17</v>
      </c>
      <c r="F216" s="72">
        <v>0</v>
      </c>
      <c r="G216" s="46">
        <f t="shared" si="17"/>
        <v>17</v>
      </c>
      <c r="H216" s="82">
        <v>0</v>
      </c>
      <c r="I216" s="80">
        <v>0</v>
      </c>
      <c r="J216" s="46">
        <f t="shared" si="18"/>
        <v>17</v>
      </c>
      <c r="K216" s="73"/>
      <c r="L216" s="20">
        <v>35</v>
      </c>
      <c r="M216" s="66">
        <f t="shared" si="15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+'13'!J217</f>
        <v>8</v>
      </c>
      <c r="F217" s="72">
        <v>0</v>
      </c>
      <c r="G217" s="46">
        <f t="shared" si="17"/>
        <v>8</v>
      </c>
      <c r="H217" s="82">
        <v>0</v>
      </c>
      <c r="I217" s="80">
        <v>0</v>
      </c>
      <c r="J217" s="46">
        <f t="shared" si="18"/>
        <v>5</v>
      </c>
      <c r="K217" s="73">
        <v>3</v>
      </c>
      <c r="L217" s="20">
        <v>35</v>
      </c>
      <c r="M217" s="66">
        <f t="shared" si="15"/>
        <v>105</v>
      </c>
      <c r="N217" s="17" t="s">
        <v>16</v>
      </c>
      <c r="O217" s="18">
        <v>15</v>
      </c>
      <c r="P217" s="23">
        <f t="shared" si="19"/>
        <v>90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+'13'!J218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5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+'13'!J219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20">+L219*K219</f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+'13'!J220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20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+'13'!J221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20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+'13'!J222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20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+'13'!J223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20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+'13'!J224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20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1"/>
        <v>0</v>
      </c>
    </row>
    <row r="225" spans="1:20" ht="24.6" x14ac:dyDescent="0.65">
      <c r="A225" s="10">
        <v>221</v>
      </c>
      <c r="B225" s="10"/>
      <c r="C225" s="19"/>
      <c r="D225" s="10"/>
      <c r="E225" s="65">
        <f>+'13'!J225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20"/>
        <v>0</v>
      </c>
      <c r="N225" s="17" t="s">
        <v>16</v>
      </c>
      <c r="O225" s="18"/>
      <c r="P225" s="23">
        <f t="shared" si="19"/>
        <v>0</v>
      </c>
      <c r="Q225" s="94"/>
      <c r="R225" s="43">
        <f t="shared" si="21"/>
        <v>0</v>
      </c>
    </row>
    <row r="226" spans="1:20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1217.3400000000001</v>
      </c>
      <c r="S226" s="77"/>
    </row>
    <row r="227" spans="1:20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20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3625</v>
      </c>
    </row>
    <row r="229" spans="1:20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20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935</v>
      </c>
      <c r="O230" s="2">
        <v>150</v>
      </c>
      <c r="P230" s="2">
        <v>210</v>
      </c>
      <c r="Q230" s="92">
        <v>240</v>
      </c>
      <c r="R230" s="2">
        <v>100</v>
      </c>
      <c r="S230" s="2">
        <v>135</v>
      </c>
      <c r="T230" s="2">
        <v>100</v>
      </c>
    </row>
    <row r="231" spans="1:20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20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20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215</v>
      </c>
    </row>
    <row r="234" spans="1:20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2475</v>
      </c>
    </row>
    <row r="235" spans="1:20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2475</v>
      </c>
    </row>
    <row r="236" spans="1:20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20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20" x14ac:dyDescent="0.6">
      <c r="J238" s="2"/>
      <c r="L238" s="2"/>
    </row>
    <row r="239" spans="1:20" ht="24.6" x14ac:dyDescent="0.65">
      <c r="J239" s="2"/>
      <c r="L239" s="74" t="s">
        <v>273</v>
      </c>
      <c r="M239" s="2" t="s">
        <v>309</v>
      </c>
    </row>
    <row r="240" spans="1:20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12"/>
  <sheetViews>
    <sheetView zoomScale="80" zoomScaleNormal="80" workbookViewId="0">
      <pane xSplit="10" ySplit="4" topLeftCell="K228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+'14'!J5</f>
        <v>14</v>
      </c>
      <c r="F5" s="72">
        <v>0</v>
      </c>
      <c r="G5" s="46">
        <f t="shared" ref="G5" si="0">E5+F5</f>
        <v>14</v>
      </c>
      <c r="H5" s="82">
        <v>0</v>
      </c>
      <c r="I5" s="80">
        <v>0</v>
      </c>
      <c r="J5" s="46">
        <f t="shared" ref="J5" si="1">+G5-H5-K5-I5</f>
        <v>12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23">
        <f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+'14'!J6</f>
        <v>25</v>
      </c>
      <c r="F6" s="72">
        <v>0</v>
      </c>
      <c r="G6" s="46">
        <f t="shared" ref="G6:G69" si="2">E6+F6</f>
        <v>25</v>
      </c>
      <c r="H6" s="82">
        <v>0</v>
      </c>
      <c r="I6" s="80">
        <v>0</v>
      </c>
      <c r="J6" s="46">
        <f t="shared" ref="J6:J69" si="3">+G6-H6-K6-I6</f>
        <v>21</v>
      </c>
      <c r="K6" s="73">
        <v>4</v>
      </c>
      <c r="L6" s="15">
        <v>100</v>
      </c>
      <c r="M6" s="66">
        <f t="shared" ref="M6:M78" si="4">+L6*K6</f>
        <v>400</v>
      </c>
      <c r="N6" s="17" t="s">
        <v>16</v>
      </c>
      <c r="O6" s="18">
        <v>100</v>
      </c>
      <c r="P6" s="23">
        <f t="shared" ref="P6:P69" si="5">SUM(M6-O6)</f>
        <v>300</v>
      </c>
      <c r="Q6" s="94">
        <v>39.29</v>
      </c>
      <c r="R6" s="43">
        <f t="shared" ref="R6:R78" si="6">+K6*Q6</f>
        <v>157.16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+'14'!J7</f>
        <v>0</v>
      </c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+'14'!J8</f>
        <v>0</v>
      </c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+'14'!J9</f>
        <v>0</v>
      </c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+'14'!J10</f>
        <v>0</v>
      </c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+'14'!J11</f>
        <v>3</v>
      </c>
      <c r="F11" s="72">
        <v>0</v>
      </c>
      <c r="G11" s="46">
        <f t="shared" si="2"/>
        <v>3</v>
      </c>
      <c r="H11" s="82">
        <v>0</v>
      </c>
      <c r="I11" s="80">
        <v>0</v>
      </c>
      <c r="J11" s="46">
        <f t="shared" si="3"/>
        <v>3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+'14'!J12</f>
        <v>0</v>
      </c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+'14'!J13</f>
        <v>0</v>
      </c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+'14'!J14</f>
        <v>0</v>
      </c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+'14'!J15</f>
        <v>0</v>
      </c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+'14'!J16</f>
        <v>0</v>
      </c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+'14'!J17</f>
        <v>0</v>
      </c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+'14'!J18</f>
        <v>0</v>
      </c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+'14'!J19</f>
        <v>0</v>
      </c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+'14'!J20</f>
        <v>8</v>
      </c>
      <c r="F20" s="72">
        <v>0</v>
      </c>
      <c r="G20" s="46">
        <f t="shared" si="2"/>
        <v>8</v>
      </c>
      <c r="H20" s="82">
        <v>0</v>
      </c>
      <c r="I20" s="80">
        <v>0</v>
      </c>
      <c r="J20" s="46">
        <f t="shared" si="3"/>
        <v>8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+'14'!J21</f>
        <v>1</v>
      </c>
      <c r="F21" s="72">
        <v>0</v>
      </c>
      <c r="G21" s="46">
        <f t="shared" si="2"/>
        <v>1</v>
      </c>
      <c r="H21" s="82">
        <v>0</v>
      </c>
      <c r="I21" s="80">
        <v>0</v>
      </c>
      <c r="J21" s="46">
        <f t="shared" si="3"/>
        <v>1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+'14'!J22</f>
        <v>14</v>
      </c>
      <c r="F22" s="72">
        <v>0</v>
      </c>
      <c r="G22" s="46">
        <f t="shared" si="2"/>
        <v>14</v>
      </c>
      <c r="H22" s="82">
        <v>0</v>
      </c>
      <c r="I22" s="80">
        <v>0</v>
      </c>
      <c r="J22" s="46">
        <f t="shared" si="3"/>
        <v>13</v>
      </c>
      <c r="K22" s="73">
        <v>1</v>
      </c>
      <c r="L22" s="20">
        <v>100</v>
      </c>
      <c r="M22" s="66">
        <f t="shared" si="4"/>
        <v>100</v>
      </c>
      <c r="N22" s="17" t="s">
        <v>16</v>
      </c>
      <c r="O22" s="18">
        <v>50</v>
      </c>
      <c r="P22" s="23">
        <f t="shared" si="5"/>
        <v>50</v>
      </c>
      <c r="Q22" s="94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+'14'!J23</f>
        <v>0</v>
      </c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+'14'!J24</f>
        <v>0</v>
      </c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+'14'!J25</f>
        <v>0</v>
      </c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+'14'!J26</f>
        <v>0</v>
      </c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+'14'!J27</f>
        <v>0</v>
      </c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+'14'!J28</f>
        <v>0</v>
      </c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+'14'!J29</f>
        <v>0</v>
      </c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+'14'!J30</f>
        <v>0</v>
      </c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+'14'!J31</f>
        <v>0</v>
      </c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+'14'!J32</f>
        <v>5</v>
      </c>
      <c r="F32" s="72">
        <v>0</v>
      </c>
      <c r="G32" s="46">
        <f t="shared" si="2"/>
        <v>5</v>
      </c>
      <c r="H32" s="82">
        <v>0</v>
      </c>
      <c r="I32" s="80">
        <v>0</v>
      </c>
      <c r="J32" s="46">
        <f t="shared" si="3"/>
        <v>5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+'14'!J33</f>
        <v>0</v>
      </c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+'14'!J34</f>
        <v>5</v>
      </c>
      <c r="F34" s="72">
        <v>0</v>
      </c>
      <c r="G34" s="46">
        <f t="shared" si="2"/>
        <v>5</v>
      </c>
      <c r="H34" s="82">
        <v>0</v>
      </c>
      <c r="I34" s="80">
        <v>0</v>
      </c>
      <c r="J34" s="46">
        <f t="shared" si="3"/>
        <v>5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+'14'!J35</f>
        <v>0</v>
      </c>
      <c r="F35" s="72">
        <v>0</v>
      </c>
      <c r="G35" s="46">
        <f t="shared" si="2"/>
        <v>0</v>
      </c>
      <c r="H35" s="82">
        <v>0</v>
      </c>
      <c r="I35" s="80">
        <v>0</v>
      </c>
      <c r="J35" s="46">
        <f t="shared" si="3"/>
        <v>0</v>
      </c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+'14'!J36</f>
        <v>0</v>
      </c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+'14'!J37</f>
        <v>0</v>
      </c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+'14'!J38</f>
        <v>10</v>
      </c>
      <c r="F38" s="72">
        <v>0</v>
      </c>
      <c r="G38" s="46">
        <f t="shared" si="2"/>
        <v>10</v>
      </c>
      <c r="H38" s="82">
        <v>0</v>
      </c>
      <c r="I38" s="80">
        <v>0</v>
      </c>
      <c r="J38" s="46">
        <f t="shared" si="3"/>
        <v>10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+'14'!J39</f>
        <v>5</v>
      </c>
      <c r="F39" s="72">
        <v>0</v>
      </c>
      <c r="G39" s="46">
        <f t="shared" si="2"/>
        <v>5</v>
      </c>
      <c r="H39" s="82">
        <v>0</v>
      </c>
      <c r="I39" s="80">
        <v>0</v>
      </c>
      <c r="J39" s="46">
        <f t="shared" si="3"/>
        <v>5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+'14'!J40</f>
        <v>0</v>
      </c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+'14'!J41</f>
        <v>0</v>
      </c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+'14'!J42</f>
        <v>0</v>
      </c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5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+'14'!J43</f>
        <v>0</v>
      </c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+'14'!J44</f>
        <v>0</v>
      </c>
      <c r="F44" s="72">
        <v>0</v>
      </c>
      <c r="G44" s="46">
        <f t="shared" si="2"/>
        <v>0</v>
      </c>
      <c r="H44" s="82">
        <v>0</v>
      </c>
      <c r="I44" s="80">
        <v>0</v>
      </c>
      <c r="J44" s="46">
        <f t="shared" si="3"/>
        <v>0</v>
      </c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+'14'!J45</f>
        <v>13</v>
      </c>
      <c r="F45" s="72">
        <v>0</v>
      </c>
      <c r="G45" s="46">
        <f t="shared" si="2"/>
        <v>13</v>
      </c>
      <c r="H45" s="82">
        <v>0</v>
      </c>
      <c r="I45" s="80">
        <v>0</v>
      </c>
      <c r="J45" s="46">
        <f t="shared" si="3"/>
        <v>13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+'14'!J46</f>
        <v>0</v>
      </c>
      <c r="F46" s="72">
        <v>0</v>
      </c>
      <c r="G46" s="46">
        <f t="shared" si="2"/>
        <v>0</v>
      </c>
      <c r="H46" s="82">
        <v>0</v>
      </c>
      <c r="I46" s="80">
        <v>0</v>
      </c>
      <c r="J46" s="46">
        <f t="shared" si="3"/>
        <v>0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+'14'!J47</f>
        <v>7</v>
      </c>
      <c r="F47" s="72">
        <v>0</v>
      </c>
      <c r="G47" s="46">
        <f t="shared" si="2"/>
        <v>7</v>
      </c>
      <c r="H47" s="82">
        <v>0</v>
      </c>
      <c r="I47" s="80">
        <v>0</v>
      </c>
      <c r="J47" s="46">
        <f t="shared" si="3"/>
        <v>5</v>
      </c>
      <c r="K47" s="73">
        <v>2</v>
      </c>
      <c r="L47" s="20">
        <v>50</v>
      </c>
      <c r="M47" s="66">
        <f>+L47*K47</f>
        <v>100</v>
      </c>
      <c r="N47" s="17" t="s">
        <v>16</v>
      </c>
      <c r="O47" s="18"/>
      <c r="P47" s="23">
        <f t="shared" si="5"/>
        <v>100</v>
      </c>
      <c r="Q47" s="94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+'14'!J48</f>
        <v>5</v>
      </c>
      <c r="F48" s="72">
        <v>0</v>
      </c>
      <c r="G48" s="46">
        <f t="shared" si="2"/>
        <v>5</v>
      </c>
      <c r="H48" s="82">
        <v>0</v>
      </c>
      <c r="I48" s="80">
        <v>0</v>
      </c>
      <c r="J48" s="46">
        <f t="shared" si="3"/>
        <v>5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5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+'14'!J49</f>
        <v>2</v>
      </c>
      <c r="F49" s="72">
        <v>0</v>
      </c>
      <c r="G49" s="46">
        <f t="shared" si="2"/>
        <v>2</v>
      </c>
      <c r="H49" s="82">
        <v>0</v>
      </c>
      <c r="I49" s="80">
        <v>0</v>
      </c>
      <c r="J49" s="46">
        <f t="shared" si="3"/>
        <v>2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+'14'!J50</f>
        <v>0</v>
      </c>
      <c r="F50" s="72">
        <v>0</v>
      </c>
      <c r="G50" s="46">
        <f t="shared" si="2"/>
        <v>0</v>
      </c>
      <c r="H50" s="82">
        <v>0</v>
      </c>
      <c r="I50" s="80">
        <v>0</v>
      </c>
      <c r="J50" s="46">
        <f t="shared" si="3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5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+'14'!J51</f>
        <v>0</v>
      </c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5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+'14'!J52</f>
        <v>1</v>
      </c>
      <c r="F52" s="72">
        <v>0</v>
      </c>
      <c r="G52" s="46">
        <f t="shared" si="2"/>
        <v>1</v>
      </c>
      <c r="H52" s="82">
        <v>0</v>
      </c>
      <c r="I52" s="80">
        <v>0</v>
      </c>
      <c r="J52" s="46">
        <f t="shared" si="3"/>
        <v>1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5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+'14'!J53</f>
        <v>0</v>
      </c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+'14'!J54</f>
        <v>1</v>
      </c>
      <c r="F54" s="72">
        <v>0</v>
      </c>
      <c r="G54" s="46">
        <f t="shared" si="2"/>
        <v>1</v>
      </c>
      <c r="H54" s="82">
        <v>0</v>
      </c>
      <c r="I54" s="80">
        <v>0</v>
      </c>
      <c r="J54" s="46">
        <f t="shared" si="3"/>
        <v>1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5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+'14'!J55</f>
        <v>2</v>
      </c>
      <c r="F55" s="72">
        <v>0</v>
      </c>
      <c r="G55" s="46">
        <f t="shared" si="2"/>
        <v>2</v>
      </c>
      <c r="H55" s="82">
        <v>0</v>
      </c>
      <c r="I55" s="80">
        <v>0</v>
      </c>
      <c r="J55" s="46">
        <f t="shared" si="3"/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5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+'14'!J56</f>
        <v>2</v>
      </c>
      <c r="F56" s="72">
        <v>0</v>
      </c>
      <c r="G56" s="46">
        <f t="shared" si="2"/>
        <v>2</v>
      </c>
      <c r="H56" s="82">
        <v>0</v>
      </c>
      <c r="I56" s="80">
        <v>0</v>
      </c>
      <c r="J56" s="46">
        <f t="shared" si="3"/>
        <v>2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+'14'!J57</f>
        <v>2</v>
      </c>
      <c r="F57" s="72">
        <v>0</v>
      </c>
      <c r="G57" s="46">
        <f t="shared" si="2"/>
        <v>2</v>
      </c>
      <c r="H57" s="82">
        <v>0</v>
      </c>
      <c r="I57" s="80">
        <v>0</v>
      </c>
      <c r="J57" s="46">
        <f t="shared" si="3"/>
        <v>2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+'14'!J58</f>
        <v>0</v>
      </c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+'14'!J59</f>
        <v>0</v>
      </c>
      <c r="F59" s="72">
        <v>0</v>
      </c>
      <c r="G59" s="46">
        <f t="shared" si="2"/>
        <v>0</v>
      </c>
      <c r="H59" s="82">
        <v>0</v>
      </c>
      <c r="I59" s="80">
        <v>0</v>
      </c>
      <c r="J59" s="46">
        <f t="shared" si="3"/>
        <v>0</v>
      </c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+'14'!J60</f>
        <v>0</v>
      </c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+'14'!J61</f>
        <v>3</v>
      </c>
      <c r="F61" s="72">
        <v>0</v>
      </c>
      <c r="G61" s="46">
        <f t="shared" si="2"/>
        <v>3</v>
      </c>
      <c r="H61" s="82">
        <v>0</v>
      </c>
      <c r="I61" s="80">
        <v>0</v>
      </c>
      <c r="J61" s="46">
        <f t="shared" si="3"/>
        <v>3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+'14'!J62</f>
        <v>0</v>
      </c>
      <c r="F62" s="72"/>
      <c r="G62" s="46">
        <f t="shared" si="2"/>
        <v>0</v>
      </c>
      <c r="H62" s="82">
        <v>0</v>
      </c>
      <c r="I62" s="80">
        <v>0</v>
      </c>
      <c r="J62" s="46">
        <f t="shared" si="3"/>
        <v>0</v>
      </c>
      <c r="K62" s="73"/>
      <c r="L62" s="15">
        <v>120</v>
      </c>
      <c r="M62" s="66">
        <f t="shared" si="4"/>
        <v>0</v>
      </c>
      <c r="N62" s="17" t="s">
        <v>16</v>
      </c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+'14'!J63</f>
        <v>1</v>
      </c>
      <c r="F63" s="72">
        <v>0</v>
      </c>
      <c r="G63" s="46">
        <f t="shared" si="2"/>
        <v>1</v>
      </c>
      <c r="H63" s="82">
        <v>0</v>
      </c>
      <c r="I63" s="80">
        <v>0</v>
      </c>
      <c r="J63" s="46">
        <f t="shared" si="3"/>
        <v>0</v>
      </c>
      <c r="K63" s="73">
        <v>1</v>
      </c>
      <c r="L63" s="15">
        <v>50</v>
      </c>
      <c r="M63" s="66">
        <f t="shared" si="4"/>
        <v>50</v>
      </c>
      <c r="N63" s="17" t="s">
        <v>16</v>
      </c>
      <c r="O63" s="18"/>
      <c r="P63" s="23">
        <f t="shared" si="5"/>
        <v>50</v>
      </c>
      <c r="Q63" s="94">
        <v>23.69</v>
      </c>
      <c r="R63" s="43">
        <f t="shared" si="6"/>
        <v>23.69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+'14'!J64</f>
        <v>3</v>
      </c>
      <c r="F64" s="72">
        <v>0</v>
      </c>
      <c r="G64" s="46">
        <f t="shared" si="2"/>
        <v>3</v>
      </c>
      <c r="H64" s="82">
        <v>0</v>
      </c>
      <c r="I64" s="80">
        <v>0</v>
      </c>
      <c r="J64" s="46">
        <f t="shared" si="3"/>
        <v>3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+'14'!J65</f>
        <v>2</v>
      </c>
      <c r="F65" s="72">
        <v>0</v>
      </c>
      <c r="G65" s="46">
        <f t="shared" si="2"/>
        <v>2</v>
      </c>
      <c r="H65" s="82">
        <v>0</v>
      </c>
      <c r="I65" s="80">
        <v>0</v>
      </c>
      <c r="J65" s="46">
        <f t="shared" si="3"/>
        <v>1</v>
      </c>
      <c r="K65" s="73">
        <v>1</v>
      </c>
      <c r="L65" s="15">
        <v>50</v>
      </c>
      <c r="M65" s="66">
        <f t="shared" si="4"/>
        <v>50</v>
      </c>
      <c r="N65" s="17" t="s">
        <v>16</v>
      </c>
      <c r="O65" s="18"/>
      <c r="P65" s="23">
        <f t="shared" si="5"/>
        <v>50</v>
      </c>
      <c r="Q65" s="94">
        <v>23.12</v>
      </c>
      <c r="R65" s="43">
        <f t="shared" si="6"/>
        <v>23.12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+'14'!J66</f>
        <v>0</v>
      </c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+'14'!J67</f>
        <v>0</v>
      </c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+'14'!J68</f>
        <v>0</v>
      </c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+'14'!J69</f>
        <v>0</v>
      </c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+'14'!J70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ref="P70:P133" si="9">SUM(M70-O70)</f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+'14'!J71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9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+'14'!J72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9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+'14'!J73</f>
        <v>8</v>
      </c>
      <c r="F73" s="72">
        <v>0</v>
      </c>
      <c r="G73" s="46">
        <f t="shared" si="7"/>
        <v>8</v>
      </c>
      <c r="H73" s="82">
        <v>0</v>
      </c>
      <c r="I73" s="80">
        <v>0</v>
      </c>
      <c r="J73" s="46">
        <f t="shared" si="8"/>
        <v>7</v>
      </c>
      <c r="K73" s="73">
        <v>1</v>
      </c>
      <c r="L73" s="21">
        <v>50</v>
      </c>
      <c r="M73" s="66">
        <f t="shared" si="4"/>
        <v>50</v>
      </c>
      <c r="N73" s="17" t="s">
        <v>16</v>
      </c>
      <c r="O73" s="18"/>
      <c r="P73" s="23">
        <f t="shared" si="9"/>
        <v>50</v>
      </c>
      <c r="Q73" s="94">
        <v>17.09</v>
      </c>
      <c r="R73" s="43">
        <f t="shared" si="6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+'14'!J74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9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+'14'!J75</f>
        <v>9</v>
      </c>
      <c r="F75" s="72">
        <v>0</v>
      </c>
      <c r="G75" s="46">
        <f t="shared" si="7"/>
        <v>9</v>
      </c>
      <c r="H75" s="82">
        <v>0</v>
      </c>
      <c r="I75" s="80">
        <v>0</v>
      </c>
      <c r="J75" s="46">
        <f t="shared" si="8"/>
        <v>5</v>
      </c>
      <c r="K75" s="73">
        <v>4</v>
      </c>
      <c r="L75" s="21">
        <v>50</v>
      </c>
      <c r="M75" s="66">
        <f t="shared" si="4"/>
        <v>200</v>
      </c>
      <c r="N75" s="17" t="s">
        <v>16</v>
      </c>
      <c r="O75" s="18">
        <v>50</v>
      </c>
      <c r="P75" s="23">
        <f t="shared" si="9"/>
        <v>150</v>
      </c>
      <c r="Q75" s="94">
        <v>17.329999999999998</v>
      </c>
      <c r="R75" s="43">
        <f t="shared" si="6"/>
        <v>69.319999999999993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+'14'!J76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9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+'14'!J77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9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+'14'!J78</f>
        <v>3</v>
      </c>
      <c r="F78" s="72">
        <v>0</v>
      </c>
      <c r="G78" s="46">
        <f t="shared" si="7"/>
        <v>3</v>
      </c>
      <c r="H78" s="82">
        <v>0</v>
      </c>
      <c r="I78" s="80">
        <v>0</v>
      </c>
      <c r="J78" s="46">
        <f t="shared" si="8"/>
        <v>3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9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+'14'!J79</f>
        <v>4</v>
      </c>
      <c r="F79" s="72">
        <v>0</v>
      </c>
      <c r="G79" s="46">
        <f t="shared" si="7"/>
        <v>4</v>
      </c>
      <c r="H79" s="82">
        <v>0</v>
      </c>
      <c r="I79" s="80">
        <v>0</v>
      </c>
      <c r="J79" s="46">
        <f t="shared" si="8"/>
        <v>4</v>
      </c>
      <c r="K79" s="73"/>
      <c r="L79" s="20">
        <v>55</v>
      </c>
      <c r="M79" s="66">
        <f t="shared" ref="M79:M153" si="10">+L79*K79</f>
        <v>0</v>
      </c>
      <c r="N79" s="17" t="s">
        <v>16</v>
      </c>
      <c r="O79" s="18"/>
      <c r="P79" s="23">
        <f t="shared" si="9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+'14'!J80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9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+'14'!J81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9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+'14'!J82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9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+'14'!J83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9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+'14'!J84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9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+'14'!J85</f>
        <v>4</v>
      </c>
      <c r="F85" s="72">
        <v>0</v>
      </c>
      <c r="G85" s="46">
        <f t="shared" si="7"/>
        <v>4</v>
      </c>
      <c r="H85" s="82">
        <v>0</v>
      </c>
      <c r="I85" s="80">
        <v>0</v>
      </c>
      <c r="J85" s="46">
        <f t="shared" si="8"/>
        <v>4</v>
      </c>
      <c r="K85" s="73"/>
      <c r="L85" s="20">
        <v>45</v>
      </c>
      <c r="M85" s="66">
        <f t="shared" si="10"/>
        <v>0</v>
      </c>
      <c r="N85" s="17" t="s">
        <v>16</v>
      </c>
      <c r="O85" s="18"/>
      <c r="P85" s="23">
        <f t="shared" si="9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+'14'!J86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10"/>
        <v>0</v>
      </c>
      <c r="N86" s="17" t="s">
        <v>16</v>
      </c>
      <c r="O86" s="18"/>
      <c r="P86" s="23">
        <f t="shared" si="9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+'14'!J87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9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+'14'!J88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10"/>
        <v>0</v>
      </c>
      <c r="N88" s="17" t="s">
        <v>16</v>
      </c>
      <c r="O88" s="18"/>
      <c r="P88" s="23">
        <f t="shared" si="9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+'14'!J89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10"/>
        <v>0</v>
      </c>
      <c r="N89" s="17" t="s">
        <v>16</v>
      </c>
      <c r="O89" s="18"/>
      <c r="P89" s="23">
        <f t="shared" si="9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+'14'!J90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10"/>
        <v>0</v>
      </c>
      <c r="N90" s="17" t="s">
        <v>16</v>
      </c>
      <c r="O90" s="18"/>
      <c r="P90" s="23">
        <f t="shared" si="9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+'14'!J91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10"/>
        <v>0</v>
      </c>
      <c r="N91" s="17" t="s">
        <v>16</v>
      </c>
      <c r="O91" s="18"/>
      <c r="P91" s="23">
        <f t="shared" si="9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+'14'!J92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10"/>
        <v>0</v>
      </c>
      <c r="N92" s="17" t="s">
        <v>16</v>
      </c>
      <c r="O92" s="18"/>
      <c r="P92" s="23">
        <f t="shared" si="9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+'14'!J93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10"/>
        <v>0</v>
      </c>
      <c r="N93" s="17" t="s">
        <v>16</v>
      </c>
      <c r="O93" s="18"/>
      <c r="P93" s="23">
        <f t="shared" si="9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+'14'!J94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9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+'14'!J95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9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+'14'!J96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10"/>
        <v>0</v>
      </c>
      <c r="N96" s="17" t="s">
        <v>16</v>
      </c>
      <c r="O96" s="18"/>
      <c r="P96" s="23">
        <f t="shared" si="9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+'14'!J97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10"/>
        <v>0</v>
      </c>
      <c r="N97" s="17" t="s">
        <v>16</v>
      </c>
      <c r="O97" s="18"/>
      <c r="P97" s="23">
        <f t="shared" si="9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+'14'!J98</f>
        <v>21</v>
      </c>
      <c r="F98" s="72">
        <v>0</v>
      </c>
      <c r="G98" s="46">
        <f t="shared" si="7"/>
        <v>21</v>
      </c>
      <c r="H98" s="82">
        <v>0</v>
      </c>
      <c r="I98" s="80">
        <v>0</v>
      </c>
      <c r="J98" s="46">
        <f t="shared" si="8"/>
        <v>16</v>
      </c>
      <c r="K98" s="73">
        <v>5</v>
      </c>
      <c r="L98" s="20">
        <v>100</v>
      </c>
      <c r="M98" s="66">
        <f>+L98*K98</f>
        <v>500</v>
      </c>
      <c r="N98" s="17" t="s">
        <v>16</v>
      </c>
      <c r="O98" s="18"/>
      <c r="P98" s="23">
        <f t="shared" si="9"/>
        <v>500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+'14'!J99</f>
        <v>5</v>
      </c>
      <c r="F99" s="72">
        <v>0</v>
      </c>
      <c r="G99" s="46">
        <f t="shared" si="7"/>
        <v>5</v>
      </c>
      <c r="H99" s="82">
        <v>0</v>
      </c>
      <c r="I99" s="80">
        <v>0</v>
      </c>
      <c r="J99" s="46">
        <f t="shared" si="8"/>
        <v>5</v>
      </c>
      <c r="K99" s="73"/>
      <c r="L99" s="20">
        <v>55</v>
      </c>
      <c r="M99" s="66">
        <f t="shared" si="10"/>
        <v>0</v>
      </c>
      <c r="N99" s="17" t="s">
        <v>16</v>
      </c>
      <c r="O99" s="18"/>
      <c r="P99" s="23">
        <f t="shared" si="9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+'14'!J100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10"/>
        <v>0</v>
      </c>
      <c r="N100" s="17" t="s">
        <v>16</v>
      </c>
      <c r="O100" s="18"/>
      <c r="P100" s="23">
        <f t="shared" si="9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+'14'!J101</f>
        <v>5</v>
      </c>
      <c r="F101" s="72">
        <v>0</v>
      </c>
      <c r="G101" s="46">
        <f t="shared" si="7"/>
        <v>5</v>
      </c>
      <c r="H101" s="82">
        <v>0</v>
      </c>
      <c r="I101" s="80">
        <v>0</v>
      </c>
      <c r="J101" s="46">
        <f t="shared" si="8"/>
        <v>5</v>
      </c>
      <c r="K101" s="73"/>
      <c r="L101" s="22">
        <v>60</v>
      </c>
      <c r="M101" s="66">
        <f t="shared" si="10"/>
        <v>0</v>
      </c>
      <c r="N101" s="17" t="s">
        <v>16</v>
      </c>
      <c r="O101" s="18"/>
      <c r="P101" s="23">
        <f t="shared" si="9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+'14'!J102</f>
        <v>2</v>
      </c>
      <c r="F102" s="72">
        <v>0</v>
      </c>
      <c r="G102" s="46">
        <f t="shared" si="7"/>
        <v>2</v>
      </c>
      <c r="H102" s="82">
        <v>0</v>
      </c>
      <c r="I102" s="80">
        <v>0</v>
      </c>
      <c r="J102" s="46">
        <f t="shared" si="8"/>
        <v>2</v>
      </c>
      <c r="K102" s="73"/>
      <c r="L102" s="22">
        <v>100</v>
      </c>
      <c r="M102" s="66">
        <f t="shared" si="10"/>
        <v>0</v>
      </c>
      <c r="N102" s="17" t="s">
        <v>16</v>
      </c>
      <c r="O102" s="18"/>
      <c r="P102" s="23">
        <f t="shared" si="9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+'14'!J103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10"/>
        <v>0</v>
      </c>
      <c r="N103" s="17" t="s">
        <v>16</v>
      </c>
      <c r="O103" s="18"/>
      <c r="P103" s="23">
        <f t="shared" si="9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+'14'!J104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10"/>
        <v>0</v>
      </c>
      <c r="N104" s="17" t="s">
        <v>16</v>
      </c>
      <c r="O104" s="18"/>
      <c r="P104" s="23">
        <f t="shared" si="9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+'14'!J105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10"/>
        <v>0</v>
      </c>
      <c r="N105" s="17" t="s">
        <v>16</v>
      </c>
      <c r="O105" s="18"/>
      <c r="P105" s="23">
        <f t="shared" si="9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+'14'!J106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10"/>
        <v>0</v>
      </c>
      <c r="N106" s="17" t="s">
        <v>16</v>
      </c>
      <c r="O106" s="18"/>
      <c r="P106" s="23">
        <f t="shared" si="9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+'14'!J107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9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+'14'!J108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10"/>
        <v>0</v>
      </c>
      <c r="N108" s="17" t="s">
        <v>16</v>
      </c>
      <c r="O108" s="18"/>
      <c r="P108" s="23">
        <f t="shared" si="9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+'14'!J109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10"/>
        <v>0</v>
      </c>
      <c r="N109" s="17" t="s">
        <v>16</v>
      </c>
      <c r="O109" s="18"/>
      <c r="P109" s="23">
        <f t="shared" si="9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+'14'!J110</f>
        <v>14</v>
      </c>
      <c r="F110" s="72">
        <v>0</v>
      </c>
      <c r="G110" s="46">
        <f t="shared" si="7"/>
        <v>14</v>
      </c>
      <c r="H110" s="82">
        <v>0</v>
      </c>
      <c r="I110" s="80">
        <v>0</v>
      </c>
      <c r="J110" s="46">
        <f t="shared" si="8"/>
        <v>13</v>
      </c>
      <c r="K110" s="73">
        <v>1</v>
      </c>
      <c r="L110" s="22">
        <v>50</v>
      </c>
      <c r="M110" s="66">
        <f t="shared" si="10"/>
        <v>50</v>
      </c>
      <c r="N110" s="17" t="s">
        <v>16</v>
      </c>
      <c r="O110" s="18"/>
      <c r="P110" s="23">
        <f t="shared" si="9"/>
        <v>50</v>
      </c>
      <c r="Q110" s="94">
        <v>33</v>
      </c>
      <c r="R110" s="43">
        <f t="shared" si="11"/>
        <v>33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+'14'!J111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10"/>
        <v>0</v>
      </c>
      <c r="N111" s="17" t="s">
        <v>16</v>
      </c>
      <c r="O111" s="18"/>
      <c r="P111" s="23">
        <f t="shared" si="9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+'14'!J112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10"/>
        <v>0</v>
      </c>
      <c r="N112" s="17" t="s">
        <v>16</v>
      </c>
      <c r="O112" s="18"/>
      <c r="P112" s="23">
        <f t="shared" si="9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+'14'!J113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10"/>
        <v>0</v>
      </c>
      <c r="N113" s="17" t="s">
        <v>16</v>
      </c>
      <c r="O113" s="18"/>
      <c r="P113" s="23">
        <f t="shared" si="9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+'14'!J114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10"/>
        <v>0</v>
      </c>
      <c r="N114" s="17" t="s">
        <v>16</v>
      </c>
      <c r="O114" s="18"/>
      <c r="P114" s="23">
        <f t="shared" si="9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+'14'!J115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10"/>
        <v>0</v>
      </c>
      <c r="N115" s="17" t="s">
        <v>16</v>
      </c>
      <c r="O115" s="18"/>
      <c r="P115" s="23">
        <f t="shared" si="9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+'14'!J116</f>
        <v>9</v>
      </c>
      <c r="F116" s="72">
        <v>0</v>
      </c>
      <c r="G116" s="46">
        <f t="shared" si="7"/>
        <v>9</v>
      </c>
      <c r="H116" s="82">
        <v>0</v>
      </c>
      <c r="I116" s="80">
        <v>0</v>
      </c>
      <c r="J116" s="46">
        <f t="shared" si="8"/>
        <v>8</v>
      </c>
      <c r="K116" s="73">
        <v>1</v>
      </c>
      <c r="L116" s="22">
        <v>50</v>
      </c>
      <c r="M116" s="66">
        <f t="shared" si="10"/>
        <v>50</v>
      </c>
      <c r="N116" s="17" t="s">
        <v>16</v>
      </c>
      <c r="O116" s="18"/>
      <c r="P116" s="23">
        <f t="shared" si="9"/>
        <v>50</v>
      </c>
      <c r="Q116" s="94">
        <v>9.91</v>
      </c>
      <c r="R116" s="43">
        <f t="shared" si="11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+'14'!J117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10"/>
        <v>0</v>
      </c>
      <c r="N117" s="17" t="s">
        <v>16</v>
      </c>
      <c r="O117" s="18"/>
      <c r="P117" s="23">
        <f t="shared" si="9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+'14'!J118</f>
        <v>6</v>
      </c>
      <c r="F118" s="72">
        <v>0</v>
      </c>
      <c r="G118" s="46">
        <f t="shared" si="7"/>
        <v>6</v>
      </c>
      <c r="H118" s="82">
        <v>0</v>
      </c>
      <c r="I118" s="80">
        <v>0</v>
      </c>
      <c r="J118" s="46">
        <f t="shared" si="8"/>
        <v>5</v>
      </c>
      <c r="K118" s="73">
        <v>1</v>
      </c>
      <c r="L118" s="20">
        <v>50</v>
      </c>
      <c r="M118" s="66">
        <f t="shared" si="10"/>
        <v>50</v>
      </c>
      <c r="N118" s="17" t="s">
        <v>16</v>
      </c>
      <c r="O118" s="18"/>
      <c r="P118" s="23">
        <f t="shared" si="9"/>
        <v>50</v>
      </c>
      <c r="Q118" s="94">
        <v>21.75</v>
      </c>
      <c r="R118" s="43">
        <f t="shared" si="11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+'14'!J119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10"/>
        <v>0</v>
      </c>
      <c r="N119" s="17" t="s">
        <v>16</v>
      </c>
      <c r="O119" s="18"/>
      <c r="P119" s="23">
        <f t="shared" si="9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+'14'!J120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10"/>
        <v>0</v>
      </c>
      <c r="N120" s="17" t="s">
        <v>16</v>
      </c>
      <c r="O120" s="18"/>
      <c r="P120" s="23">
        <f t="shared" si="9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+'14'!J121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10"/>
        <v>0</v>
      </c>
      <c r="N121" s="17" t="s">
        <v>16</v>
      </c>
      <c r="O121" s="18"/>
      <c r="P121" s="23">
        <f t="shared" si="9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+'14'!J122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10"/>
        <v>0</v>
      </c>
      <c r="N122" s="17" t="s">
        <v>16</v>
      </c>
      <c r="O122" s="18"/>
      <c r="P122" s="23">
        <f t="shared" si="9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+'14'!J123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10"/>
        <v>0</v>
      </c>
      <c r="N123" s="17" t="s">
        <v>16</v>
      </c>
      <c r="O123" s="18"/>
      <c r="P123" s="23">
        <f t="shared" si="9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+'14'!J124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10"/>
        <v>0</v>
      </c>
      <c r="N124" s="17" t="s">
        <v>16</v>
      </c>
      <c r="O124" s="18"/>
      <c r="P124" s="23">
        <f t="shared" si="9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+'14'!J125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10"/>
        <v>0</v>
      </c>
      <c r="N125" s="17" t="s">
        <v>16</v>
      </c>
      <c r="O125" s="18"/>
      <c r="P125" s="23">
        <f t="shared" si="9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+'14'!J126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10"/>
        <v>0</v>
      </c>
      <c r="N126" s="17" t="s">
        <v>16</v>
      </c>
      <c r="O126" s="18"/>
      <c r="P126" s="23">
        <f t="shared" si="9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+'14'!J127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10"/>
        <v>0</v>
      </c>
      <c r="N127" s="17" t="s">
        <v>16</v>
      </c>
      <c r="O127" s="18"/>
      <c r="P127" s="23">
        <f t="shared" si="9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+'14'!J128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10"/>
        <v>0</v>
      </c>
      <c r="N128" s="17" t="s">
        <v>16</v>
      </c>
      <c r="O128" s="18"/>
      <c r="P128" s="23">
        <f t="shared" si="9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+'14'!J129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10"/>
        <v>0</v>
      </c>
      <c r="N129" s="17" t="s">
        <v>16</v>
      </c>
      <c r="O129" s="18"/>
      <c r="P129" s="23">
        <f t="shared" si="9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+'14'!J130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10"/>
        <v>0</v>
      </c>
      <c r="N130" s="17" t="s">
        <v>16</v>
      </c>
      <c r="O130" s="18"/>
      <c r="P130" s="23">
        <f t="shared" si="9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+'14'!J131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10"/>
        <v>0</v>
      </c>
      <c r="N131" s="17" t="s">
        <v>16</v>
      </c>
      <c r="O131" s="18"/>
      <c r="P131" s="23">
        <f t="shared" si="9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+'14'!J132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10"/>
        <v>0</v>
      </c>
      <c r="N132" s="17" t="s">
        <v>16</v>
      </c>
      <c r="O132" s="18"/>
      <c r="P132" s="23">
        <f t="shared" si="9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+'14'!J133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10"/>
        <v>0</v>
      </c>
      <c r="N133" s="17" t="s">
        <v>16</v>
      </c>
      <c r="O133" s="18"/>
      <c r="P133" s="23">
        <f t="shared" si="9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+'14'!J134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10"/>
        <v>0</v>
      </c>
      <c r="N134" s="17" t="s">
        <v>16</v>
      </c>
      <c r="O134" s="18"/>
      <c r="P134" s="23">
        <f t="shared" ref="P134:P197" si="14">SUM(M134-O134)</f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+'14'!J135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4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+'14'!J136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10"/>
        <v>0</v>
      </c>
      <c r="N136" s="17" t="s">
        <v>16</v>
      </c>
      <c r="O136" s="18"/>
      <c r="P136" s="23">
        <f t="shared" si="14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+'14'!J137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10"/>
        <v>0</v>
      </c>
      <c r="N137" s="17" t="s">
        <v>16</v>
      </c>
      <c r="O137" s="18"/>
      <c r="P137" s="23">
        <f t="shared" si="14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+'14'!J138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10"/>
        <v>0</v>
      </c>
      <c r="N138" s="17" t="s">
        <v>16</v>
      </c>
      <c r="O138" s="18"/>
      <c r="P138" s="23">
        <f t="shared" si="14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+'14'!J139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10"/>
        <v>0</v>
      </c>
      <c r="N139" s="17" t="s">
        <v>16</v>
      </c>
      <c r="O139" s="18"/>
      <c r="P139" s="23">
        <f t="shared" si="14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+'14'!J140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10"/>
        <v>0</v>
      </c>
      <c r="N140" s="17" t="s">
        <v>16</v>
      </c>
      <c r="O140" s="18"/>
      <c r="P140" s="23">
        <f t="shared" si="14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+'14'!J141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10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+'14'!J142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10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+'14'!J143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10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+'14'!J144</f>
        <v>-6</v>
      </c>
      <c r="F144" s="72">
        <v>0</v>
      </c>
      <c r="G144" s="46">
        <f t="shared" si="12"/>
        <v>-6</v>
      </c>
      <c r="H144" s="82">
        <v>0</v>
      </c>
      <c r="I144" s="80">
        <v>0</v>
      </c>
      <c r="J144" s="46">
        <f t="shared" si="13"/>
        <v>-6</v>
      </c>
      <c r="K144" s="73"/>
      <c r="L144" s="20">
        <v>40</v>
      </c>
      <c r="M144" s="66">
        <f t="shared" si="10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+'14'!J145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10"/>
        <v>0</v>
      </c>
      <c r="N145" s="17" t="s">
        <v>16</v>
      </c>
      <c r="O145" s="18"/>
      <c r="P145" s="23">
        <f t="shared" si="14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+'14'!J146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10"/>
        <v>0</v>
      </c>
      <c r="N146" s="17" t="s">
        <v>16</v>
      </c>
      <c r="O146" s="18"/>
      <c r="P146" s="23">
        <f t="shared" si="14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+'14'!J147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10"/>
        <v>0</v>
      </c>
      <c r="N147" s="17" t="s">
        <v>16</v>
      </c>
      <c r="O147" s="18"/>
      <c r="P147" s="23">
        <f t="shared" si="14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+'14'!J148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4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+'14'!J149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4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+'14'!J150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10"/>
        <v>0</v>
      </c>
      <c r="N150" s="17" t="s">
        <v>16</v>
      </c>
      <c r="O150" s="18"/>
      <c r="P150" s="23">
        <f t="shared" si="14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+'14'!J151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10"/>
        <v>0</v>
      </c>
      <c r="N151" s="17" t="s">
        <v>16</v>
      </c>
      <c r="O151" s="18"/>
      <c r="P151" s="23">
        <f t="shared" si="14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+'14'!J152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10"/>
        <v>0</v>
      </c>
      <c r="N152" s="17" t="s">
        <v>16</v>
      </c>
      <c r="O152" s="18"/>
      <c r="P152" s="23">
        <f t="shared" si="14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+'14'!J153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10"/>
        <v>0</v>
      </c>
      <c r="N153" s="17" t="s">
        <v>16</v>
      </c>
      <c r="O153" s="18"/>
      <c r="P153" s="23">
        <f t="shared" si="14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+'14'!J154</f>
        <v>6</v>
      </c>
      <c r="F154" s="72">
        <v>0</v>
      </c>
      <c r="G154" s="46">
        <f t="shared" si="12"/>
        <v>6</v>
      </c>
      <c r="H154" s="82">
        <v>0</v>
      </c>
      <c r="I154" s="80">
        <v>0</v>
      </c>
      <c r="J154" s="46">
        <f t="shared" si="13"/>
        <v>6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4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+'14'!J155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5">+L155*K155</f>
        <v>0</v>
      </c>
      <c r="N155" s="17" t="s">
        <v>16</v>
      </c>
      <c r="O155" s="18"/>
      <c r="P155" s="23">
        <f t="shared" si="14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+'14'!J156</f>
        <v>5</v>
      </c>
      <c r="F156" s="72">
        <v>0</v>
      </c>
      <c r="G156" s="46">
        <f t="shared" si="12"/>
        <v>5</v>
      </c>
      <c r="H156" s="82">
        <v>0</v>
      </c>
      <c r="I156" s="80">
        <v>0</v>
      </c>
      <c r="J156" s="46">
        <f t="shared" si="13"/>
        <v>5</v>
      </c>
      <c r="K156" s="73"/>
      <c r="L156" s="20">
        <v>55</v>
      </c>
      <c r="M156" s="66">
        <f t="shared" si="15"/>
        <v>0</v>
      </c>
      <c r="N156" s="17" t="s">
        <v>16</v>
      </c>
      <c r="O156" s="18"/>
      <c r="P156" s="23">
        <f t="shared" si="14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+'14'!J157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5"/>
        <v>0</v>
      </c>
      <c r="N157" s="17" t="s">
        <v>16</v>
      </c>
      <c r="O157" s="18"/>
      <c r="P157" s="23">
        <f t="shared" si="14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+'14'!J158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5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+'14'!J159</f>
        <v>8</v>
      </c>
      <c r="F159" s="72">
        <v>0</v>
      </c>
      <c r="G159" s="46">
        <f t="shared" si="12"/>
        <v>8</v>
      </c>
      <c r="H159" s="82">
        <v>0</v>
      </c>
      <c r="I159" s="80">
        <v>0</v>
      </c>
      <c r="J159" s="46">
        <f t="shared" si="13"/>
        <v>8</v>
      </c>
      <c r="K159" s="73"/>
      <c r="L159" s="20">
        <v>35</v>
      </c>
      <c r="M159" s="66">
        <f t="shared" si="15"/>
        <v>0</v>
      </c>
      <c r="N159" s="17" t="s">
        <v>16</v>
      </c>
      <c r="O159" s="18"/>
      <c r="P159" s="23">
        <f t="shared" si="14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+'14'!J160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4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+'14'!J161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5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+'14'!J162</f>
        <v>1</v>
      </c>
      <c r="F162" s="72">
        <v>0</v>
      </c>
      <c r="G162" s="46">
        <f t="shared" si="12"/>
        <v>1</v>
      </c>
      <c r="H162" s="82">
        <v>0</v>
      </c>
      <c r="I162" s="80">
        <v>0</v>
      </c>
      <c r="J162" s="46">
        <f t="shared" si="13"/>
        <v>1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4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+'14'!J163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5"/>
        <v>0</v>
      </c>
      <c r="N163" s="17" t="s">
        <v>16</v>
      </c>
      <c r="O163" s="18"/>
      <c r="P163" s="23">
        <f t="shared" si="14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+'14'!J164</f>
        <v>11</v>
      </c>
      <c r="F164" s="72">
        <v>0</v>
      </c>
      <c r="G164" s="46">
        <f t="shared" si="12"/>
        <v>11</v>
      </c>
      <c r="H164" s="82">
        <v>0</v>
      </c>
      <c r="I164" s="80">
        <v>0</v>
      </c>
      <c r="J164" s="46">
        <f t="shared" si="13"/>
        <v>10</v>
      </c>
      <c r="K164" s="73">
        <v>1</v>
      </c>
      <c r="L164" s="20">
        <v>80</v>
      </c>
      <c r="M164" s="66">
        <f t="shared" si="15"/>
        <v>80</v>
      </c>
      <c r="N164" s="17" t="s">
        <v>16</v>
      </c>
      <c r="O164" s="18"/>
      <c r="P164" s="23">
        <f t="shared" si="14"/>
        <v>80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+'14'!J165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5"/>
        <v>0</v>
      </c>
      <c r="N165" s="17" t="s">
        <v>16</v>
      </c>
      <c r="O165" s="18"/>
      <c r="P165" s="23">
        <f t="shared" si="14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+'14'!J166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5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+'14'!J167</f>
        <v>5</v>
      </c>
      <c r="F167" s="72">
        <v>0</v>
      </c>
      <c r="G167" s="46">
        <f t="shared" si="12"/>
        <v>5</v>
      </c>
      <c r="H167" s="82">
        <v>0</v>
      </c>
      <c r="I167" s="80">
        <v>0</v>
      </c>
      <c r="J167" s="46">
        <f t="shared" si="13"/>
        <v>4</v>
      </c>
      <c r="K167" s="73">
        <v>1</v>
      </c>
      <c r="L167" s="20">
        <v>60</v>
      </c>
      <c r="M167" s="66">
        <f t="shared" si="15"/>
        <v>60</v>
      </c>
      <c r="N167" s="17" t="s">
        <v>16</v>
      </c>
      <c r="O167" s="18"/>
      <c r="P167" s="23">
        <f t="shared" si="14"/>
        <v>60</v>
      </c>
      <c r="Q167" s="94">
        <v>38</v>
      </c>
      <c r="R167" s="43">
        <f t="shared" si="16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+'14'!J168</f>
        <v>6</v>
      </c>
      <c r="F168" s="72">
        <v>0</v>
      </c>
      <c r="G168" s="46">
        <f t="shared" si="12"/>
        <v>6</v>
      </c>
      <c r="H168" s="82">
        <v>0</v>
      </c>
      <c r="I168" s="80">
        <v>0</v>
      </c>
      <c r="J168" s="46">
        <f t="shared" si="13"/>
        <v>4</v>
      </c>
      <c r="K168" s="73">
        <v>2</v>
      </c>
      <c r="L168" s="20">
        <v>120</v>
      </c>
      <c r="M168" s="66">
        <f t="shared" si="15"/>
        <v>240</v>
      </c>
      <c r="N168" s="17" t="s">
        <v>16</v>
      </c>
      <c r="O168" s="18"/>
      <c r="P168" s="23">
        <f t="shared" si="14"/>
        <v>240</v>
      </c>
      <c r="Q168" s="94">
        <v>73</v>
      </c>
      <c r="R168" s="43">
        <f t="shared" si="16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+'14'!J169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5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+'14'!J170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5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+'14'!J171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5"/>
        <v>0</v>
      </c>
      <c r="N171" s="17" t="s">
        <v>16</v>
      </c>
      <c r="O171" s="18"/>
      <c r="P171" s="23">
        <f t="shared" si="14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+'14'!J172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5"/>
        <v>0</v>
      </c>
      <c r="N172" s="17" t="s">
        <v>16</v>
      </c>
      <c r="O172" s="18"/>
      <c r="P172" s="23">
        <f t="shared" si="14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+'14'!J173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5"/>
        <v>0</v>
      </c>
      <c r="N173" s="17" t="s">
        <v>16</v>
      </c>
      <c r="O173" s="18"/>
      <c r="P173" s="23">
        <f t="shared" si="14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+'14'!J174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5"/>
        <v>0</v>
      </c>
      <c r="N174" s="17" t="s">
        <v>16</v>
      </c>
      <c r="O174" s="18"/>
      <c r="P174" s="23">
        <f t="shared" si="14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+'14'!J175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5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+'14'!J176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5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+'14'!J177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5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+'14'!J178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5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+'14'!J179</f>
        <v>136</v>
      </c>
      <c r="F179" s="72">
        <v>0</v>
      </c>
      <c r="G179" s="46">
        <f t="shared" si="12"/>
        <v>136</v>
      </c>
      <c r="H179" s="82">
        <v>0</v>
      </c>
      <c r="I179" s="80">
        <v>0</v>
      </c>
      <c r="J179" s="46">
        <f t="shared" si="13"/>
        <v>135</v>
      </c>
      <c r="K179" s="73">
        <v>1</v>
      </c>
      <c r="L179" s="20">
        <v>55</v>
      </c>
      <c r="M179" s="66">
        <f t="shared" si="15"/>
        <v>55</v>
      </c>
      <c r="N179" s="17" t="s">
        <v>16</v>
      </c>
      <c r="O179" s="18"/>
      <c r="P179" s="23">
        <f t="shared" si="14"/>
        <v>55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+'14'!J180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5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+'14'!J181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5"/>
        <v>0</v>
      </c>
      <c r="N181" s="17" t="s">
        <v>16</v>
      </c>
      <c r="O181" s="18"/>
      <c r="P181" s="23">
        <f t="shared" si="14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+'14'!J182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5"/>
        <v>0</v>
      </c>
      <c r="N182" s="17" t="s">
        <v>16</v>
      </c>
      <c r="O182" s="18"/>
      <c r="P182" s="23">
        <f t="shared" si="14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+'14'!J183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4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+'14'!J184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5"/>
        <v>0</v>
      </c>
      <c r="N184" s="17" t="s">
        <v>16</v>
      </c>
      <c r="O184" s="18"/>
      <c r="P184" s="23">
        <f t="shared" si="14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+'14'!J185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5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+'14'!J186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5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+'14'!J187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+'14'!J188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4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+'14'!J189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5"/>
        <v>0</v>
      </c>
      <c r="N189" s="17" t="s">
        <v>16</v>
      </c>
      <c r="O189" s="18"/>
      <c r="P189" s="23">
        <f t="shared" si="14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+'14'!J190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5"/>
        <v>0</v>
      </c>
      <c r="N190" s="17" t="s">
        <v>16</v>
      </c>
      <c r="O190" s="18"/>
      <c r="P190" s="23">
        <f t="shared" si="14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+'14'!J191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5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+'14'!J192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5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+'14'!J193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5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+'14'!J194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5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+'14'!J195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5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+'14'!J196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5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+'14'!J197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5"/>
        <v>0</v>
      </c>
      <c r="N197" s="17" t="s">
        <v>16</v>
      </c>
      <c r="O197" s="18"/>
      <c r="P197" s="23">
        <f t="shared" si="14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+'14'!J198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5"/>
        <v>0</v>
      </c>
      <c r="N198" s="17" t="s">
        <v>16</v>
      </c>
      <c r="O198" s="18"/>
      <c r="P198" s="23">
        <f t="shared" ref="P198:P225" si="19">SUM(M198-O198)</f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+'14'!J199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5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+'14'!J200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5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+'14'!J201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9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+'14'!J202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5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+'14'!J203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5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+'14'!J204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5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+'14'!J205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5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+'14'!J206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5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5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5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5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5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5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5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5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5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+'14'!J215</f>
        <v>1</v>
      </c>
      <c r="F215" s="72"/>
      <c r="G215" s="46">
        <f t="shared" si="17"/>
        <v>1</v>
      </c>
      <c r="H215" s="82">
        <v>0</v>
      </c>
      <c r="I215" s="80">
        <v>0</v>
      </c>
      <c r="J215" s="46">
        <f t="shared" si="18"/>
        <v>1</v>
      </c>
      <c r="K215" s="73"/>
      <c r="L215" s="20">
        <v>40</v>
      </c>
      <c r="M215" s="66">
        <f t="shared" si="15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+'14'!J216</f>
        <v>17</v>
      </c>
      <c r="F216" s="72">
        <v>0</v>
      </c>
      <c r="G216" s="46">
        <f t="shared" si="17"/>
        <v>17</v>
      </c>
      <c r="H216" s="82">
        <v>17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5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+'14'!J217</f>
        <v>5</v>
      </c>
      <c r="F217" s="72">
        <v>0</v>
      </c>
      <c r="G217" s="46">
        <f t="shared" si="17"/>
        <v>5</v>
      </c>
      <c r="H217" s="82">
        <v>0</v>
      </c>
      <c r="I217" s="80">
        <v>0</v>
      </c>
      <c r="J217" s="46">
        <f t="shared" si="18"/>
        <v>3</v>
      </c>
      <c r="K217" s="73">
        <v>2</v>
      </c>
      <c r="L217" s="20">
        <v>35</v>
      </c>
      <c r="M217" s="66">
        <f t="shared" si="15"/>
        <v>70</v>
      </c>
      <c r="N217" s="17" t="s">
        <v>16</v>
      </c>
      <c r="O217" s="18">
        <v>10</v>
      </c>
      <c r="P217" s="23">
        <f t="shared" si="19"/>
        <v>60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+'14'!J218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5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+'14'!J219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20">+L219*K219</f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+'14'!J220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20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20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20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20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20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20"/>
        <v>0</v>
      </c>
      <c r="N225" s="17" t="s">
        <v>16</v>
      </c>
      <c r="O225" s="18"/>
      <c r="P225" s="23">
        <f t="shared" si="19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648.36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2205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620</v>
      </c>
      <c r="O230" s="2">
        <v>100</v>
      </c>
      <c r="P230" s="2">
        <v>520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210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1375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1375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12"/>
  <sheetViews>
    <sheetView zoomScale="80" zoomScaleNormal="80" workbookViewId="0">
      <pane xSplit="10" ySplit="4" topLeftCell="M228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+'15'!J5</f>
        <v>12</v>
      </c>
      <c r="F5" s="72">
        <v>0</v>
      </c>
      <c r="G5" s="46">
        <f t="shared" ref="G5" si="0">E5+F5</f>
        <v>12</v>
      </c>
      <c r="H5" s="82">
        <v>0</v>
      </c>
      <c r="I5" s="80">
        <v>0</v>
      </c>
      <c r="J5" s="46">
        <f t="shared" ref="J5" si="1">+G5-H5-K5-I5</f>
        <v>12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+'15'!J6</f>
        <v>21</v>
      </c>
      <c r="F6" s="72">
        <v>0</v>
      </c>
      <c r="G6" s="46">
        <f t="shared" ref="G6:G69" si="2">E6+F6</f>
        <v>21</v>
      </c>
      <c r="H6" s="82">
        <v>0</v>
      </c>
      <c r="I6" s="80">
        <v>0</v>
      </c>
      <c r="J6" s="46">
        <f t="shared" ref="J6:J69" si="3">+G6-H6-K6-I6</f>
        <v>20</v>
      </c>
      <c r="K6" s="73">
        <v>1</v>
      </c>
      <c r="L6" s="15">
        <v>100</v>
      </c>
      <c r="M6" s="66">
        <f t="shared" ref="M6:M78" si="4">+L6*K6</f>
        <v>100</v>
      </c>
      <c r="N6" s="17" t="s">
        <v>16</v>
      </c>
      <c r="O6" s="18"/>
      <c r="P6" s="23">
        <f t="shared" ref="P6:P69" si="5">SUM(M6-O6)</f>
        <v>100</v>
      </c>
      <c r="Q6" s="94">
        <v>39.29</v>
      </c>
      <c r="R6" s="43">
        <f t="shared" ref="R6:R78" si="6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+'15'!J7</f>
        <v>0</v>
      </c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+'15'!J8</f>
        <v>0</v>
      </c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+'15'!J9</f>
        <v>0</v>
      </c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+'15'!J10</f>
        <v>0</v>
      </c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+'15'!J11</f>
        <v>3</v>
      </c>
      <c r="F11" s="72">
        <v>0</v>
      </c>
      <c r="G11" s="46">
        <f t="shared" si="2"/>
        <v>3</v>
      </c>
      <c r="H11" s="82">
        <v>0</v>
      </c>
      <c r="I11" s="80">
        <v>0</v>
      </c>
      <c r="J11" s="46">
        <f t="shared" si="3"/>
        <v>2</v>
      </c>
      <c r="K11" s="73">
        <v>1</v>
      </c>
      <c r="L11" s="15">
        <v>50</v>
      </c>
      <c r="M11" s="66">
        <f t="shared" si="4"/>
        <v>50</v>
      </c>
      <c r="N11" s="17" t="s">
        <v>16</v>
      </c>
      <c r="O11" s="18"/>
      <c r="P11" s="23">
        <f t="shared" si="5"/>
        <v>50</v>
      </c>
      <c r="Q11" s="94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+'15'!J12</f>
        <v>0</v>
      </c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+'15'!J13</f>
        <v>0</v>
      </c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+'15'!J14</f>
        <v>0</v>
      </c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+'15'!J15</f>
        <v>0</v>
      </c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+'15'!J16</f>
        <v>0</v>
      </c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+'15'!J17</f>
        <v>0</v>
      </c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+'15'!J18</f>
        <v>0</v>
      </c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+'15'!J19</f>
        <v>0</v>
      </c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+'15'!J20</f>
        <v>8</v>
      </c>
      <c r="F20" s="72">
        <v>0</v>
      </c>
      <c r="G20" s="46">
        <f t="shared" si="2"/>
        <v>8</v>
      </c>
      <c r="H20" s="82">
        <v>0</v>
      </c>
      <c r="I20" s="80">
        <v>0</v>
      </c>
      <c r="J20" s="46">
        <f t="shared" si="3"/>
        <v>8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+'15'!J21</f>
        <v>1</v>
      </c>
      <c r="F21" s="72">
        <v>0</v>
      </c>
      <c r="G21" s="46">
        <f t="shared" si="2"/>
        <v>1</v>
      </c>
      <c r="H21" s="82">
        <v>0</v>
      </c>
      <c r="I21" s="80">
        <v>0</v>
      </c>
      <c r="J21" s="46">
        <f t="shared" si="3"/>
        <v>0</v>
      </c>
      <c r="K21" s="73">
        <v>1</v>
      </c>
      <c r="L21" s="15">
        <v>85</v>
      </c>
      <c r="M21" s="66">
        <f t="shared" si="4"/>
        <v>85</v>
      </c>
      <c r="N21" s="17" t="s">
        <v>16</v>
      </c>
      <c r="O21" s="18"/>
      <c r="P21" s="23">
        <f t="shared" si="5"/>
        <v>85</v>
      </c>
      <c r="Q21" s="94">
        <v>22.85</v>
      </c>
      <c r="R21" s="43">
        <f t="shared" si="6"/>
        <v>22.85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+'15'!J22</f>
        <v>13</v>
      </c>
      <c r="F22" s="72">
        <v>0</v>
      </c>
      <c r="G22" s="46">
        <f t="shared" si="2"/>
        <v>13</v>
      </c>
      <c r="H22" s="82">
        <v>0</v>
      </c>
      <c r="I22" s="80">
        <v>0</v>
      </c>
      <c r="J22" s="46">
        <f t="shared" si="3"/>
        <v>12</v>
      </c>
      <c r="K22" s="73">
        <v>1</v>
      </c>
      <c r="L22" s="20">
        <v>100</v>
      </c>
      <c r="M22" s="66">
        <f t="shared" si="4"/>
        <v>100</v>
      </c>
      <c r="N22" s="17" t="s">
        <v>16</v>
      </c>
      <c r="O22" s="18"/>
      <c r="P22" s="23">
        <f t="shared" si="5"/>
        <v>100</v>
      </c>
      <c r="Q22" s="94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+'15'!J23</f>
        <v>0</v>
      </c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+'15'!J24</f>
        <v>0</v>
      </c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+'15'!J25</f>
        <v>0</v>
      </c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+'15'!J26</f>
        <v>0</v>
      </c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+'15'!J27</f>
        <v>0</v>
      </c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+'15'!J28</f>
        <v>0</v>
      </c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+'15'!J29</f>
        <v>0</v>
      </c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+'15'!J30</f>
        <v>0</v>
      </c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+'15'!J31</f>
        <v>0</v>
      </c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+'15'!J32</f>
        <v>5</v>
      </c>
      <c r="F32" s="72">
        <v>0</v>
      </c>
      <c r="G32" s="46">
        <f t="shared" si="2"/>
        <v>5</v>
      </c>
      <c r="H32" s="82">
        <v>0</v>
      </c>
      <c r="I32" s="80">
        <v>0</v>
      </c>
      <c r="J32" s="46">
        <f t="shared" si="3"/>
        <v>5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+'15'!J33</f>
        <v>0</v>
      </c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+'15'!J34</f>
        <v>5</v>
      </c>
      <c r="F34" s="72">
        <v>0</v>
      </c>
      <c r="G34" s="46">
        <f t="shared" si="2"/>
        <v>5</v>
      </c>
      <c r="H34" s="82">
        <v>0</v>
      </c>
      <c r="I34" s="80">
        <v>0</v>
      </c>
      <c r="J34" s="46">
        <f t="shared" si="3"/>
        <v>5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+'15'!J35</f>
        <v>0</v>
      </c>
      <c r="F35" s="72">
        <v>0</v>
      </c>
      <c r="G35" s="46">
        <f t="shared" si="2"/>
        <v>0</v>
      </c>
      <c r="H35" s="82">
        <v>0</v>
      </c>
      <c r="I35" s="80">
        <v>0</v>
      </c>
      <c r="J35" s="46">
        <f t="shared" si="3"/>
        <v>0</v>
      </c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+'15'!J36</f>
        <v>0</v>
      </c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+'15'!J37</f>
        <v>0</v>
      </c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+'15'!J38</f>
        <v>10</v>
      </c>
      <c r="F38" s="72">
        <v>0</v>
      </c>
      <c r="G38" s="46">
        <f t="shared" si="2"/>
        <v>10</v>
      </c>
      <c r="H38" s="82">
        <v>0</v>
      </c>
      <c r="I38" s="80">
        <v>0</v>
      </c>
      <c r="J38" s="46">
        <f t="shared" si="3"/>
        <v>10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+'15'!J39</f>
        <v>5</v>
      </c>
      <c r="F39" s="72">
        <v>0</v>
      </c>
      <c r="G39" s="46">
        <f t="shared" si="2"/>
        <v>5</v>
      </c>
      <c r="H39" s="82">
        <v>0</v>
      </c>
      <c r="I39" s="80">
        <v>0</v>
      </c>
      <c r="J39" s="46">
        <f t="shared" si="3"/>
        <v>5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+'15'!J40</f>
        <v>0</v>
      </c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+'15'!J41</f>
        <v>0</v>
      </c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+'15'!J42</f>
        <v>0</v>
      </c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5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+'15'!J43</f>
        <v>0</v>
      </c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+'15'!J44</f>
        <v>0</v>
      </c>
      <c r="F44" s="72">
        <v>0</v>
      </c>
      <c r="G44" s="46">
        <f t="shared" si="2"/>
        <v>0</v>
      </c>
      <c r="H44" s="82">
        <v>0</v>
      </c>
      <c r="I44" s="80">
        <v>0</v>
      </c>
      <c r="J44" s="46">
        <f t="shared" si="3"/>
        <v>0</v>
      </c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+'15'!J45</f>
        <v>13</v>
      </c>
      <c r="F45" s="72">
        <v>0</v>
      </c>
      <c r="G45" s="46">
        <f t="shared" si="2"/>
        <v>13</v>
      </c>
      <c r="H45" s="82">
        <v>0</v>
      </c>
      <c r="I45" s="80">
        <v>0</v>
      </c>
      <c r="J45" s="46">
        <f t="shared" si="3"/>
        <v>12</v>
      </c>
      <c r="K45" s="73">
        <v>1</v>
      </c>
      <c r="L45" s="15">
        <v>50</v>
      </c>
      <c r="M45" s="66">
        <f t="shared" si="4"/>
        <v>50</v>
      </c>
      <c r="N45" s="17" t="s">
        <v>16</v>
      </c>
      <c r="O45" s="18"/>
      <c r="P45" s="23">
        <f t="shared" si="5"/>
        <v>50</v>
      </c>
      <c r="Q45" s="94">
        <v>19.05</v>
      </c>
      <c r="R45" s="43">
        <f t="shared" si="6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+'15'!J46</f>
        <v>0</v>
      </c>
      <c r="F46" s="72">
        <v>0</v>
      </c>
      <c r="G46" s="46">
        <f t="shared" si="2"/>
        <v>0</v>
      </c>
      <c r="H46" s="82">
        <v>0</v>
      </c>
      <c r="I46" s="80">
        <v>0</v>
      </c>
      <c r="J46" s="46">
        <f t="shared" si="3"/>
        <v>0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+'15'!J47</f>
        <v>5</v>
      </c>
      <c r="F47" s="72">
        <v>0</v>
      </c>
      <c r="G47" s="46">
        <f t="shared" si="2"/>
        <v>5</v>
      </c>
      <c r="H47" s="82">
        <v>0</v>
      </c>
      <c r="I47" s="80">
        <v>0</v>
      </c>
      <c r="J47" s="46">
        <f t="shared" si="3"/>
        <v>5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5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+'15'!J48</f>
        <v>5</v>
      </c>
      <c r="F48" s="72">
        <v>0</v>
      </c>
      <c r="G48" s="46">
        <f t="shared" si="2"/>
        <v>5</v>
      </c>
      <c r="H48" s="82">
        <v>0</v>
      </c>
      <c r="I48" s="80">
        <v>0</v>
      </c>
      <c r="J48" s="46">
        <f t="shared" si="3"/>
        <v>5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5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+'15'!J49</f>
        <v>2</v>
      </c>
      <c r="F49" s="72">
        <v>0</v>
      </c>
      <c r="G49" s="46">
        <f t="shared" si="2"/>
        <v>2</v>
      </c>
      <c r="H49" s="82">
        <v>0</v>
      </c>
      <c r="I49" s="80">
        <v>0</v>
      </c>
      <c r="J49" s="46">
        <f t="shared" si="3"/>
        <v>2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+'15'!J50</f>
        <v>0</v>
      </c>
      <c r="F50" s="72">
        <v>0</v>
      </c>
      <c r="G50" s="46">
        <f t="shared" si="2"/>
        <v>0</v>
      </c>
      <c r="H50" s="82">
        <v>0</v>
      </c>
      <c r="I50" s="80">
        <v>0</v>
      </c>
      <c r="J50" s="46">
        <f t="shared" si="3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5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+'15'!J51</f>
        <v>0</v>
      </c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5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+'15'!J52</f>
        <v>1</v>
      </c>
      <c r="F52" s="72">
        <v>0</v>
      </c>
      <c r="G52" s="46">
        <f t="shared" si="2"/>
        <v>1</v>
      </c>
      <c r="H52" s="82">
        <v>0</v>
      </c>
      <c r="I52" s="80">
        <v>0</v>
      </c>
      <c r="J52" s="46">
        <f t="shared" si="3"/>
        <v>0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 t="shared" si="5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+'15'!J53</f>
        <v>0</v>
      </c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+'15'!J54</f>
        <v>1</v>
      </c>
      <c r="F54" s="72">
        <v>0</v>
      </c>
      <c r="G54" s="46">
        <f t="shared" si="2"/>
        <v>1</v>
      </c>
      <c r="H54" s="82">
        <v>0</v>
      </c>
      <c r="I54" s="80">
        <v>0</v>
      </c>
      <c r="J54" s="46">
        <f t="shared" si="3"/>
        <v>1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5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+'15'!J55</f>
        <v>2</v>
      </c>
      <c r="F55" s="72">
        <v>0</v>
      </c>
      <c r="G55" s="46">
        <f t="shared" si="2"/>
        <v>2</v>
      </c>
      <c r="H55" s="82">
        <v>0</v>
      </c>
      <c r="I55" s="80">
        <v>0</v>
      </c>
      <c r="J55" s="46">
        <f t="shared" si="3"/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5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+'15'!J56</f>
        <v>2</v>
      </c>
      <c r="F56" s="72">
        <v>0</v>
      </c>
      <c r="G56" s="46">
        <f t="shared" si="2"/>
        <v>2</v>
      </c>
      <c r="H56" s="82">
        <v>0</v>
      </c>
      <c r="I56" s="80">
        <v>0</v>
      </c>
      <c r="J56" s="46">
        <f t="shared" si="3"/>
        <v>2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+'15'!J57</f>
        <v>2</v>
      </c>
      <c r="F57" s="72">
        <v>0</v>
      </c>
      <c r="G57" s="46">
        <f t="shared" si="2"/>
        <v>2</v>
      </c>
      <c r="H57" s="82">
        <v>0</v>
      </c>
      <c r="I57" s="80">
        <v>0</v>
      </c>
      <c r="J57" s="46">
        <f t="shared" si="3"/>
        <v>2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+'15'!J58</f>
        <v>0</v>
      </c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+'15'!J59</f>
        <v>0</v>
      </c>
      <c r="F59" s="72">
        <v>0</v>
      </c>
      <c r="G59" s="46">
        <f t="shared" si="2"/>
        <v>0</v>
      </c>
      <c r="H59" s="82">
        <v>0</v>
      </c>
      <c r="I59" s="80">
        <v>0</v>
      </c>
      <c r="J59" s="46">
        <f t="shared" si="3"/>
        <v>0</v>
      </c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+'15'!J60</f>
        <v>0</v>
      </c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+'15'!J61</f>
        <v>3</v>
      </c>
      <c r="F61" s="72">
        <v>0</v>
      </c>
      <c r="G61" s="46">
        <f t="shared" si="2"/>
        <v>3</v>
      </c>
      <c r="H61" s="82">
        <v>0</v>
      </c>
      <c r="I61" s="80">
        <v>0</v>
      </c>
      <c r="J61" s="46">
        <f t="shared" si="3"/>
        <v>3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+'15'!J62</f>
        <v>0</v>
      </c>
      <c r="F62" s="72"/>
      <c r="G62" s="46">
        <f t="shared" si="2"/>
        <v>0</v>
      </c>
      <c r="H62" s="82">
        <v>0</v>
      </c>
      <c r="I62" s="80">
        <v>0</v>
      </c>
      <c r="J62" s="46">
        <f t="shared" si="3"/>
        <v>0</v>
      </c>
      <c r="K62" s="73"/>
      <c r="L62" s="15">
        <v>120</v>
      </c>
      <c r="M62" s="66">
        <f t="shared" si="4"/>
        <v>0</v>
      </c>
      <c r="N62" s="17" t="s">
        <v>16</v>
      </c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+'15'!J63</f>
        <v>0</v>
      </c>
      <c r="F63" s="72">
        <v>0</v>
      </c>
      <c r="G63" s="46">
        <f t="shared" si="2"/>
        <v>0</v>
      </c>
      <c r="H63" s="82">
        <v>0</v>
      </c>
      <c r="I63" s="80">
        <v>0</v>
      </c>
      <c r="J63" s="46">
        <f t="shared" si="3"/>
        <v>0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+'15'!J64</f>
        <v>3</v>
      </c>
      <c r="F64" s="72">
        <v>0</v>
      </c>
      <c r="G64" s="46">
        <f t="shared" si="2"/>
        <v>3</v>
      </c>
      <c r="H64" s="82">
        <v>0</v>
      </c>
      <c r="I64" s="80">
        <v>0</v>
      </c>
      <c r="J64" s="46">
        <f t="shared" si="3"/>
        <v>3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+'15'!J65</f>
        <v>1</v>
      </c>
      <c r="F65" s="72">
        <v>0</v>
      </c>
      <c r="G65" s="46">
        <f t="shared" si="2"/>
        <v>1</v>
      </c>
      <c r="H65" s="82">
        <v>0</v>
      </c>
      <c r="I65" s="80">
        <v>0</v>
      </c>
      <c r="J65" s="46">
        <f t="shared" si="3"/>
        <v>1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+'15'!J66</f>
        <v>0</v>
      </c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+'15'!J67</f>
        <v>0</v>
      </c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+'15'!J68</f>
        <v>0</v>
      </c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+'15'!J69</f>
        <v>0</v>
      </c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+'15'!J70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ref="P70:P133" si="9">SUM(M70-O70)</f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+'15'!J71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9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+'15'!J72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9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+'15'!J73</f>
        <v>7</v>
      </c>
      <c r="F73" s="72">
        <v>0</v>
      </c>
      <c r="G73" s="46">
        <f t="shared" si="7"/>
        <v>7</v>
      </c>
      <c r="H73" s="82">
        <v>0</v>
      </c>
      <c r="I73" s="80">
        <v>0</v>
      </c>
      <c r="J73" s="46">
        <f t="shared" si="8"/>
        <v>5</v>
      </c>
      <c r="K73" s="73">
        <v>2</v>
      </c>
      <c r="L73" s="21">
        <v>50</v>
      </c>
      <c r="M73" s="66">
        <f t="shared" si="4"/>
        <v>100</v>
      </c>
      <c r="N73" s="17" t="s">
        <v>16</v>
      </c>
      <c r="O73" s="18"/>
      <c r="P73" s="23">
        <f t="shared" si="9"/>
        <v>100</v>
      </c>
      <c r="Q73" s="94">
        <v>17.09</v>
      </c>
      <c r="R73" s="43">
        <f t="shared" si="6"/>
        <v>34.18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+'15'!J74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9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+'15'!J75</f>
        <v>5</v>
      </c>
      <c r="F75" s="72">
        <v>0</v>
      </c>
      <c r="G75" s="46">
        <f t="shared" si="7"/>
        <v>5</v>
      </c>
      <c r="H75" s="82">
        <v>0</v>
      </c>
      <c r="I75" s="80">
        <v>0</v>
      </c>
      <c r="J75" s="46">
        <f t="shared" si="8"/>
        <v>4</v>
      </c>
      <c r="K75" s="73">
        <v>1</v>
      </c>
      <c r="L75" s="21">
        <v>50</v>
      </c>
      <c r="M75" s="66">
        <f t="shared" si="4"/>
        <v>50</v>
      </c>
      <c r="N75" s="17" t="s">
        <v>16</v>
      </c>
      <c r="O75" s="18"/>
      <c r="P75" s="23">
        <f t="shared" si="9"/>
        <v>50</v>
      </c>
      <c r="Q75" s="94">
        <v>17.329999999999998</v>
      </c>
      <c r="R75" s="43">
        <f t="shared" si="6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+'15'!J76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9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+'15'!J77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9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+'15'!J78</f>
        <v>3</v>
      </c>
      <c r="F78" s="72">
        <v>0</v>
      </c>
      <c r="G78" s="46">
        <f t="shared" si="7"/>
        <v>3</v>
      </c>
      <c r="H78" s="82">
        <v>0</v>
      </c>
      <c r="I78" s="80">
        <v>0</v>
      </c>
      <c r="J78" s="46">
        <f t="shared" si="8"/>
        <v>3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9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+'15'!J79</f>
        <v>4</v>
      </c>
      <c r="F79" s="72">
        <v>0</v>
      </c>
      <c r="G79" s="46">
        <f t="shared" si="7"/>
        <v>4</v>
      </c>
      <c r="H79" s="82">
        <v>0</v>
      </c>
      <c r="I79" s="80">
        <v>0</v>
      </c>
      <c r="J79" s="46">
        <f t="shared" si="8"/>
        <v>4</v>
      </c>
      <c r="K79" s="73"/>
      <c r="L79" s="20">
        <v>55</v>
      </c>
      <c r="M79" s="66">
        <f t="shared" ref="M79:M153" si="10">+L79*K79</f>
        <v>0</v>
      </c>
      <c r="N79" s="17" t="s">
        <v>16</v>
      </c>
      <c r="O79" s="18"/>
      <c r="P79" s="23">
        <f t="shared" si="9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+'15'!J80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9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+'15'!J81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9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+'15'!J82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9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+'15'!J83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9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+'15'!J84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9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+'15'!J85</f>
        <v>4</v>
      </c>
      <c r="F85" s="72">
        <v>0</v>
      </c>
      <c r="G85" s="46">
        <f t="shared" si="7"/>
        <v>4</v>
      </c>
      <c r="H85" s="82">
        <v>0</v>
      </c>
      <c r="I85" s="80">
        <v>0</v>
      </c>
      <c r="J85" s="46">
        <f t="shared" si="8"/>
        <v>4</v>
      </c>
      <c r="K85" s="73"/>
      <c r="L85" s="20">
        <v>45</v>
      </c>
      <c r="M85" s="66">
        <f t="shared" si="10"/>
        <v>0</v>
      </c>
      <c r="N85" s="17" t="s">
        <v>16</v>
      </c>
      <c r="O85" s="18"/>
      <c r="P85" s="23">
        <f t="shared" si="9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+'15'!J86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10"/>
        <v>0</v>
      </c>
      <c r="N86" s="17" t="s">
        <v>16</v>
      </c>
      <c r="O86" s="18"/>
      <c r="P86" s="23">
        <f t="shared" si="9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+'15'!J87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9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+'15'!J88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10"/>
        <v>0</v>
      </c>
      <c r="N88" s="17" t="s">
        <v>16</v>
      </c>
      <c r="O88" s="18"/>
      <c r="P88" s="23">
        <f t="shared" si="9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+'15'!J89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10"/>
        <v>0</v>
      </c>
      <c r="N89" s="17" t="s">
        <v>16</v>
      </c>
      <c r="O89" s="18"/>
      <c r="P89" s="23">
        <f t="shared" si="9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+'15'!J90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10"/>
        <v>0</v>
      </c>
      <c r="N90" s="17" t="s">
        <v>16</v>
      </c>
      <c r="O90" s="18"/>
      <c r="P90" s="23">
        <f t="shared" si="9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+'15'!J91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10"/>
        <v>0</v>
      </c>
      <c r="N91" s="17" t="s">
        <v>16</v>
      </c>
      <c r="O91" s="18"/>
      <c r="P91" s="23">
        <f t="shared" si="9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+'15'!J92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10"/>
        <v>0</v>
      </c>
      <c r="N92" s="17" t="s">
        <v>16</v>
      </c>
      <c r="O92" s="18"/>
      <c r="P92" s="23">
        <f t="shared" si="9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+'15'!J93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10"/>
        <v>0</v>
      </c>
      <c r="N93" s="17" t="s">
        <v>16</v>
      </c>
      <c r="O93" s="18"/>
      <c r="P93" s="23">
        <f t="shared" si="9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+'15'!J94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9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+'15'!J95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9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+'15'!J96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10"/>
        <v>0</v>
      </c>
      <c r="N96" s="17" t="s">
        <v>16</v>
      </c>
      <c r="O96" s="18"/>
      <c r="P96" s="23">
        <f t="shared" si="9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+'15'!J97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10"/>
        <v>0</v>
      </c>
      <c r="N97" s="17" t="s">
        <v>16</v>
      </c>
      <c r="O97" s="18"/>
      <c r="P97" s="23">
        <f t="shared" si="9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+'15'!J98</f>
        <v>16</v>
      </c>
      <c r="F98" s="72">
        <v>0</v>
      </c>
      <c r="G98" s="46">
        <f t="shared" si="7"/>
        <v>16</v>
      </c>
      <c r="H98" s="82">
        <v>0</v>
      </c>
      <c r="I98" s="80">
        <v>0</v>
      </c>
      <c r="J98" s="46">
        <f t="shared" si="8"/>
        <v>15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 t="shared" si="9"/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+'15'!J99</f>
        <v>5</v>
      </c>
      <c r="F99" s="72">
        <v>0</v>
      </c>
      <c r="G99" s="46">
        <f t="shared" si="7"/>
        <v>5</v>
      </c>
      <c r="H99" s="82">
        <v>0</v>
      </c>
      <c r="I99" s="80">
        <v>0</v>
      </c>
      <c r="J99" s="46">
        <f t="shared" si="8"/>
        <v>4</v>
      </c>
      <c r="K99" s="73">
        <v>1</v>
      </c>
      <c r="L99" s="20">
        <v>55</v>
      </c>
      <c r="M99" s="66">
        <f t="shared" si="10"/>
        <v>55</v>
      </c>
      <c r="N99" s="17" t="s">
        <v>16</v>
      </c>
      <c r="O99" s="18"/>
      <c r="P99" s="23">
        <f t="shared" si="9"/>
        <v>55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+'15'!J100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10"/>
        <v>0</v>
      </c>
      <c r="N100" s="17" t="s">
        <v>16</v>
      </c>
      <c r="O100" s="18"/>
      <c r="P100" s="23">
        <f t="shared" si="9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+'15'!J101</f>
        <v>5</v>
      </c>
      <c r="F101" s="72">
        <v>0</v>
      </c>
      <c r="G101" s="46">
        <f t="shared" si="7"/>
        <v>5</v>
      </c>
      <c r="H101" s="82">
        <v>0</v>
      </c>
      <c r="I101" s="80">
        <v>0</v>
      </c>
      <c r="J101" s="46">
        <f t="shared" si="8"/>
        <v>5</v>
      </c>
      <c r="K101" s="73"/>
      <c r="L101" s="22">
        <v>60</v>
      </c>
      <c r="M101" s="66">
        <f t="shared" si="10"/>
        <v>0</v>
      </c>
      <c r="N101" s="17" t="s">
        <v>16</v>
      </c>
      <c r="O101" s="18"/>
      <c r="P101" s="23">
        <f t="shared" si="9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+'15'!J102</f>
        <v>2</v>
      </c>
      <c r="F102" s="72">
        <v>0</v>
      </c>
      <c r="G102" s="46">
        <f t="shared" si="7"/>
        <v>2</v>
      </c>
      <c r="H102" s="82">
        <v>0</v>
      </c>
      <c r="I102" s="80">
        <v>0</v>
      </c>
      <c r="J102" s="46">
        <f t="shared" si="8"/>
        <v>2</v>
      </c>
      <c r="K102" s="73"/>
      <c r="L102" s="22">
        <v>100</v>
      </c>
      <c r="M102" s="66">
        <f t="shared" si="10"/>
        <v>0</v>
      </c>
      <c r="N102" s="17" t="s">
        <v>16</v>
      </c>
      <c r="O102" s="18"/>
      <c r="P102" s="23">
        <f t="shared" si="9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+'15'!J103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10"/>
        <v>0</v>
      </c>
      <c r="N103" s="17" t="s">
        <v>16</v>
      </c>
      <c r="O103" s="18"/>
      <c r="P103" s="23">
        <f t="shared" si="9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+'15'!J104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10"/>
        <v>0</v>
      </c>
      <c r="N104" s="17" t="s">
        <v>16</v>
      </c>
      <c r="O104" s="18"/>
      <c r="P104" s="23">
        <f t="shared" si="9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+'15'!J105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10"/>
        <v>0</v>
      </c>
      <c r="N105" s="17" t="s">
        <v>16</v>
      </c>
      <c r="O105" s="18"/>
      <c r="P105" s="23">
        <f t="shared" si="9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+'15'!J106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10"/>
        <v>0</v>
      </c>
      <c r="N106" s="17" t="s">
        <v>16</v>
      </c>
      <c r="O106" s="18"/>
      <c r="P106" s="23">
        <f t="shared" si="9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+'15'!J107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9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+'15'!J108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10"/>
        <v>0</v>
      </c>
      <c r="N108" s="17" t="s">
        <v>16</v>
      </c>
      <c r="O108" s="18"/>
      <c r="P108" s="23">
        <f t="shared" si="9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+'15'!J109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10"/>
        <v>0</v>
      </c>
      <c r="N109" s="17" t="s">
        <v>16</v>
      </c>
      <c r="O109" s="18"/>
      <c r="P109" s="23">
        <f t="shared" si="9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+'15'!J110</f>
        <v>13</v>
      </c>
      <c r="F110" s="72">
        <v>0</v>
      </c>
      <c r="G110" s="46">
        <f t="shared" si="7"/>
        <v>13</v>
      </c>
      <c r="H110" s="82">
        <v>0</v>
      </c>
      <c r="I110" s="80">
        <v>0</v>
      </c>
      <c r="J110" s="46">
        <f t="shared" si="8"/>
        <v>11</v>
      </c>
      <c r="K110" s="73">
        <v>2</v>
      </c>
      <c r="L110" s="22">
        <v>50</v>
      </c>
      <c r="M110" s="66">
        <f t="shared" si="10"/>
        <v>100</v>
      </c>
      <c r="N110" s="17" t="s">
        <v>16</v>
      </c>
      <c r="O110" s="18"/>
      <c r="P110" s="23">
        <f t="shared" si="9"/>
        <v>100</v>
      </c>
      <c r="Q110" s="94">
        <v>33</v>
      </c>
      <c r="R110" s="43">
        <f t="shared" si="11"/>
        <v>66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+'15'!J111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10"/>
        <v>0</v>
      </c>
      <c r="N111" s="17" t="s">
        <v>16</v>
      </c>
      <c r="O111" s="18"/>
      <c r="P111" s="23">
        <f t="shared" si="9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+'15'!J112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10"/>
        <v>0</v>
      </c>
      <c r="N112" s="17" t="s">
        <v>16</v>
      </c>
      <c r="O112" s="18"/>
      <c r="P112" s="23">
        <f t="shared" si="9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+'15'!J113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10"/>
        <v>0</v>
      </c>
      <c r="N113" s="17" t="s">
        <v>16</v>
      </c>
      <c r="O113" s="18"/>
      <c r="P113" s="23">
        <f t="shared" si="9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+'15'!J114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10"/>
        <v>0</v>
      </c>
      <c r="N114" s="17" t="s">
        <v>16</v>
      </c>
      <c r="O114" s="18"/>
      <c r="P114" s="23">
        <f t="shared" si="9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+'15'!J115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10"/>
        <v>0</v>
      </c>
      <c r="N115" s="17" t="s">
        <v>16</v>
      </c>
      <c r="O115" s="18"/>
      <c r="P115" s="23">
        <f t="shared" si="9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+'15'!J116</f>
        <v>8</v>
      </c>
      <c r="F116" s="72">
        <v>0</v>
      </c>
      <c r="G116" s="46">
        <f t="shared" si="7"/>
        <v>8</v>
      </c>
      <c r="H116" s="82">
        <v>0</v>
      </c>
      <c r="I116" s="80">
        <v>0</v>
      </c>
      <c r="J116" s="46">
        <f t="shared" si="8"/>
        <v>7</v>
      </c>
      <c r="K116" s="73">
        <v>1</v>
      </c>
      <c r="L116" s="22">
        <v>50</v>
      </c>
      <c r="M116" s="66">
        <f t="shared" si="10"/>
        <v>50</v>
      </c>
      <c r="N116" s="17" t="s">
        <v>16</v>
      </c>
      <c r="O116" s="18"/>
      <c r="P116" s="23">
        <f t="shared" si="9"/>
        <v>50</v>
      </c>
      <c r="Q116" s="94">
        <v>9.91</v>
      </c>
      <c r="R116" s="43">
        <f t="shared" si="11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+'15'!J117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10"/>
        <v>0</v>
      </c>
      <c r="N117" s="17" t="s">
        <v>16</v>
      </c>
      <c r="O117" s="18"/>
      <c r="P117" s="23">
        <f t="shared" si="9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+'15'!J118</f>
        <v>5</v>
      </c>
      <c r="F118" s="72">
        <v>0</v>
      </c>
      <c r="G118" s="46">
        <f t="shared" si="7"/>
        <v>5</v>
      </c>
      <c r="H118" s="82">
        <v>0</v>
      </c>
      <c r="I118" s="80">
        <v>0</v>
      </c>
      <c r="J118" s="46">
        <f t="shared" si="8"/>
        <v>5</v>
      </c>
      <c r="K118" s="73"/>
      <c r="L118" s="20">
        <v>50</v>
      </c>
      <c r="M118" s="66">
        <f t="shared" si="10"/>
        <v>0</v>
      </c>
      <c r="N118" s="17" t="s">
        <v>16</v>
      </c>
      <c r="O118" s="18"/>
      <c r="P118" s="23">
        <f t="shared" si="9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+'15'!J119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10"/>
        <v>0</v>
      </c>
      <c r="N119" s="17" t="s">
        <v>16</v>
      </c>
      <c r="O119" s="18"/>
      <c r="P119" s="23">
        <f t="shared" si="9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+'15'!J120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10"/>
        <v>0</v>
      </c>
      <c r="N120" s="17" t="s">
        <v>16</v>
      </c>
      <c r="O120" s="18"/>
      <c r="P120" s="23">
        <f t="shared" si="9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+'15'!J121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10"/>
        <v>0</v>
      </c>
      <c r="N121" s="17" t="s">
        <v>16</v>
      </c>
      <c r="O121" s="18"/>
      <c r="P121" s="23">
        <f t="shared" si="9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+'15'!J122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10"/>
        <v>0</v>
      </c>
      <c r="N122" s="17" t="s">
        <v>16</v>
      </c>
      <c r="O122" s="18"/>
      <c r="P122" s="23">
        <f t="shared" si="9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+'15'!J123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10"/>
        <v>0</v>
      </c>
      <c r="N123" s="17" t="s">
        <v>16</v>
      </c>
      <c r="O123" s="18"/>
      <c r="P123" s="23">
        <f t="shared" si="9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+'15'!J124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10"/>
        <v>0</v>
      </c>
      <c r="N124" s="17" t="s">
        <v>16</v>
      </c>
      <c r="O124" s="18"/>
      <c r="P124" s="23">
        <f t="shared" si="9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+'15'!J125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10"/>
        <v>0</v>
      </c>
      <c r="N125" s="17" t="s">
        <v>16</v>
      </c>
      <c r="O125" s="18"/>
      <c r="P125" s="23">
        <f t="shared" si="9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+'15'!J126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10"/>
        <v>0</v>
      </c>
      <c r="N126" s="17" t="s">
        <v>16</v>
      </c>
      <c r="O126" s="18"/>
      <c r="P126" s="23">
        <f t="shared" si="9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+'15'!J127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10"/>
        <v>0</v>
      </c>
      <c r="N127" s="17" t="s">
        <v>16</v>
      </c>
      <c r="O127" s="18"/>
      <c r="P127" s="23">
        <f t="shared" si="9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+'15'!J128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10"/>
        <v>0</v>
      </c>
      <c r="N128" s="17" t="s">
        <v>16</v>
      </c>
      <c r="O128" s="18"/>
      <c r="P128" s="23">
        <f t="shared" si="9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+'15'!J129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10"/>
        <v>0</v>
      </c>
      <c r="N129" s="17" t="s">
        <v>16</v>
      </c>
      <c r="O129" s="18"/>
      <c r="P129" s="23">
        <f t="shared" si="9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+'15'!J130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10"/>
        <v>0</v>
      </c>
      <c r="N130" s="17" t="s">
        <v>16</v>
      </c>
      <c r="O130" s="18"/>
      <c r="P130" s="23">
        <f t="shared" si="9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+'15'!J131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10"/>
        <v>0</v>
      </c>
      <c r="N131" s="17" t="s">
        <v>16</v>
      </c>
      <c r="O131" s="18"/>
      <c r="P131" s="23">
        <f t="shared" si="9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+'15'!J132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10"/>
        <v>0</v>
      </c>
      <c r="N132" s="17" t="s">
        <v>16</v>
      </c>
      <c r="O132" s="18"/>
      <c r="P132" s="23">
        <f t="shared" si="9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+'15'!J133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10"/>
        <v>0</v>
      </c>
      <c r="N133" s="17" t="s">
        <v>16</v>
      </c>
      <c r="O133" s="18"/>
      <c r="P133" s="23">
        <f t="shared" si="9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+'15'!J134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10"/>
        <v>0</v>
      </c>
      <c r="N134" s="17" t="s">
        <v>16</v>
      </c>
      <c r="O134" s="18"/>
      <c r="P134" s="23">
        <f t="shared" ref="P134:P197" si="14">SUM(M134-O134)</f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+'15'!J135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4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+'15'!J136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10"/>
        <v>0</v>
      </c>
      <c r="N136" s="17" t="s">
        <v>16</v>
      </c>
      <c r="O136" s="18"/>
      <c r="P136" s="23">
        <f t="shared" si="14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+'15'!J137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10"/>
        <v>0</v>
      </c>
      <c r="N137" s="17" t="s">
        <v>16</v>
      </c>
      <c r="O137" s="18"/>
      <c r="P137" s="23">
        <f t="shared" si="14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+'15'!J138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10"/>
        <v>0</v>
      </c>
      <c r="N138" s="17" t="s">
        <v>16</v>
      </c>
      <c r="O138" s="18"/>
      <c r="P138" s="23">
        <f t="shared" si="14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+'15'!J139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10"/>
        <v>0</v>
      </c>
      <c r="N139" s="17" t="s">
        <v>16</v>
      </c>
      <c r="O139" s="18"/>
      <c r="P139" s="23">
        <f t="shared" si="14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+'15'!J140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10"/>
        <v>0</v>
      </c>
      <c r="N140" s="17" t="s">
        <v>16</v>
      </c>
      <c r="O140" s="18"/>
      <c r="P140" s="23">
        <f t="shared" si="14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+'15'!J141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10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+'15'!J142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10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+'15'!J143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10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+'15'!J144</f>
        <v>-6</v>
      </c>
      <c r="F144" s="72">
        <v>0</v>
      </c>
      <c r="G144" s="46">
        <f t="shared" si="12"/>
        <v>-6</v>
      </c>
      <c r="H144" s="82">
        <v>0</v>
      </c>
      <c r="I144" s="80">
        <v>0</v>
      </c>
      <c r="J144" s="46">
        <f t="shared" si="13"/>
        <v>-6</v>
      </c>
      <c r="K144" s="73"/>
      <c r="L144" s="20">
        <v>40</v>
      </c>
      <c r="M144" s="66">
        <f t="shared" si="10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+'15'!J145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10"/>
        <v>0</v>
      </c>
      <c r="N145" s="17" t="s">
        <v>16</v>
      </c>
      <c r="O145" s="18"/>
      <c r="P145" s="23">
        <f t="shared" si="14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+'15'!J146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10"/>
        <v>0</v>
      </c>
      <c r="N146" s="17" t="s">
        <v>16</v>
      </c>
      <c r="O146" s="18"/>
      <c r="P146" s="23">
        <f t="shared" si="14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+'15'!J147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10"/>
        <v>0</v>
      </c>
      <c r="N147" s="17" t="s">
        <v>16</v>
      </c>
      <c r="O147" s="18"/>
      <c r="P147" s="23">
        <f t="shared" si="14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+'15'!J148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4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+'15'!J149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4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+'15'!J150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10"/>
        <v>0</v>
      </c>
      <c r="N150" s="17" t="s">
        <v>16</v>
      </c>
      <c r="O150" s="18"/>
      <c r="P150" s="23">
        <f t="shared" si="14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+'15'!J151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10"/>
        <v>0</v>
      </c>
      <c r="N151" s="17" t="s">
        <v>16</v>
      </c>
      <c r="O151" s="18"/>
      <c r="P151" s="23">
        <f t="shared" si="14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+'15'!J152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10"/>
        <v>0</v>
      </c>
      <c r="N152" s="17" t="s">
        <v>16</v>
      </c>
      <c r="O152" s="18"/>
      <c r="P152" s="23">
        <f t="shared" si="14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+'15'!J153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10"/>
        <v>0</v>
      </c>
      <c r="N153" s="17" t="s">
        <v>16</v>
      </c>
      <c r="O153" s="18"/>
      <c r="P153" s="23">
        <f t="shared" si="14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+'15'!J154</f>
        <v>6</v>
      </c>
      <c r="F154" s="72">
        <v>0</v>
      </c>
      <c r="G154" s="46">
        <f t="shared" si="12"/>
        <v>6</v>
      </c>
      <c r="H154" s="82">
        <v>0</v>
      </c>
      <c r="I154" s="80">
        <v>0</v>
      </c>
      <c r="J154" s="46">
        <f t="shared" si="13"/>
        <v>5</v>
      </c>
      <c r="K154" s="73">
        <v>1</v>
      </c>
      <c r="L154" s="15">
        <v>50</v>
      </c>
      <c r="M154" s="66">
        <f>+L154*K154</f>
        <v>50</v>
      </c>
      <c r="N154" s="17" t="s">
        <v>16</v>
      </c>
      <c r="O154" s="18"/>
      <c r="P154" s="23">
        <f t="shared" si="14"/>
        <v>50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+'15'!J155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5">+L155*K155</f>
        <v>0</v>
      </c>
      <c r="N155" s="17" t="s">
        <v>16</v>
      </c>
      <c r="O155" s="18"/>
      <c r="P155" s="23">
        <f t="shared" si="14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+'15'!J156</f>
        <v>5</v>
      </c>
      <c r="F156" s="72">
        <v>0</v>
      </c>
      <c r="G156" s="46">
        <f t="shared" si="12"/>
        <v>5</v>
      </c>
      <c r="H156" s="82">
        <v>0</v>
      </c>
      <c r="I156" s="80">
        <v>0</v>
      </c>
      <c r="J156" s="46">
        <f t="shared" si="13"/>
        <v>5</v>
      </c>
      <c r="K156" s="73"/>
      <c r="L156" s="20">
        <v>55</v>
      </c>
      <c r="M156" s="66">
        <f t="shared" si="15"/>
        <v>0</v>
      </c>
      <c r="N156" s="17" t="s">
        <v>16</v>
      </c>
      <c r="O156" s="18"/>
      <c r="P156" s="23">
        <f t="shared" si="14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+'15'!J157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5"/>
        <v>0</v>
      </c>
      <c r="N157" s="17" t="s">
        <v>16</v>
      </c>
      <c r="O157" s="18"/>
      <c r="P157" s="23">
        <f t="shared" si="14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+'15'!J158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5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+'15'!J159</f>
        <v>8</v>
      </c>
      <c r="F159" s="72">
        <v>0</v>
      </c>
      <c r="G159" s="46">
        <f t="shared" si="12"/>
        <v>8</v>
      </c>
      <c r="H159" s="82">
        <v>0</v>
      </c>
      <c r="I159" s="80">
        <v>0</v>
      </c>
      <c r="J159" s="46">
        <f t="shared" si="13"/>
        <v>8</v>
      </c>
      <c r="K159" s="73"/>
      <c r="L159" s="20">
        <v>35</v>
      </c>
      <c r="M159" s="66">
        <f t="shared" si="15"/>
        <v>0</v>
      </c>
      <c r="N159" s="17" t="s">
        <v>16</v>
      </c>
      <c r="O159" s="18"/>
      <c r="P159" s="23">
        <f t="shared" si="14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+'15'!J160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4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+'15'!J161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5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+'15'!J162</f>
        <v>1</v>
      </c>
      <c r="F162" s="72">
        <v>0</v>
      </c>
      <c r="G162" s="46">
        <f t="shared" si="12"/>
        <v>1</v>
      </c>
      <c r="H162" s="82">
        <v>0</v>
      </c>
      <c r="I162" s="80">
        <v>0</v>
      </c>
      <c r="J162" s="46">
        <f t="shared" si="13"/>
        <v>1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4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+'15'!J163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5"/>
        <v>0</v>
      </c>
      <c r="N163" s="17" t="s">
        <v>16</v>
      </c>
      <c r="O163" s="18"/>
      <c r="P163" s="23">
        <f t="shared" si="14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+'15'!J164</f>
        <v>10</v>
      </c>
      <c r="F164" s="72">
        <v>0</v>
      </c>
      <c r="G164" s="46">
        <f t="shared" si="12"/>
        <v>10</v>
      </c>
      <c r="H164" s="82">
        <v>0</v>
      </c>
      <c r="I164" s="80">
        <v>0</v>
      </c>
      <c r="J164" s="46">
        <f t="shared" si="13"/>
        <v>9</v>
      </c>
      <c r="K164" s="73">
        <v>1</v>
      </c>
      <c r="L164" s="20">
        <v>80</v>
      </c>
      <c r="M164" s="66">
        <f t="shared" si="15"/>
        <v>80</v>
      </c>
      <c r="N164" s="17" t="s">
        <v>16</v>
      </c>
      <c r="O164" s="18"/>
      <c r="P164" s="23">
        <f t="shared" si="14"/>
        <v>80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+'15'!J165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5"/>
        <v>0</v>
      </c>
      <c r="N165" s="17" t="s">
        <v>16</v>
      </c>
      <c r="O165" s="18"/>
      <c r="P165" s="23">
        <f t="shared" si="14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+'15'!J166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5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+'15'!J167</f>
        <v>4</v>
      </c>
      <c r="F167" s="72">
        <v>0</v>
      </c>
      <c r="G167" s="46">
        <f t="shared" si="12"/>
        <v>4</v>
      </c>
      <c r="H167" s="82">
        <v>0</v>
      </c>
      <c r="I167" s="80">
        <v>0</v>
      </c>
      <c r="J167" s="46">
        <f t="shared" si="13"/>
        <v>4</v>
      </c>
      <c r="K167" s="73"/>
      <c r="L167" s="20">
        <v>60</v>
      </c>
      <c r="M167" s="66">
        <f t="shared" si="15"/>
        <v>0</v>
      </c>
      <c r="N167" s="17" t="s">
        <v>16</v>
      </c>
      <c r="O167" s="18"/>
      <c r="P167" s="23">
        <f t="shared" si="14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+'15'!J168</f>
        <v>4</v>
      </c>
      <c r="F168" s="72">
        <v>0</v>
      </c>
      <c r="G168" s="46">
        <f t="shared" si="12"/>
        <v>4</v>
      </c>
      <c r="H168" s="82">
        <v>0</v>
      </c>
      <c r="I168" s="80">
        <v>0</v>
      </c>
      <c r="J168" s="46">
        <f t="shared" si="13"/>
        <v>1</v>
      </c>
      <c r="K168" s="73">
        <v>3</v>
      </c>
      <c r="L168" s="20">
        <v>120</v>
      </c>
      <c r="M168" s="66">
        <f t="shared" si="15"/>
        <v>360</v>
      </c>
      <c r="N168" s="17" t="s">
        <v>16</v>
      </c>
      <c r="O168" s="18"/>
      <c r="P168" s="23">
        <f t="shared" si="14"/>
        <v>360</v>
      </c>
      <c r="Q168" s="94">
        <v>73</v>
      </c>
      <c r="R168" s="43">
        <f t="shared" si="16"/>
        <v>219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+'15'!J169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5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+'15'!J170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5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+'15'!J171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5"/>
        <v>0</v>
      </c>
      <c r="N171" s="17" t="s">
        <v>16</v>
      </c>
      <c r="O171" s="18"/>
      <c r="P171" s="23">
        <f t="shared" si="14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+'15'!J172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5"/>
        <v>0</v>
      </c>
      <c r="N172" s="17" t="s">
        <v>16</v>
      </c>
      <c r="O172" s="18"/>
      <c r="P172" s="23">
        <f t="shared" si="14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+'15'!J173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5"/>
        <v>0</v>
      </c>
      <c r="N173" s="17" t="s">
        <v>16</v>
      </c>
      <c r="O173" s="18"/>
      <c r="P173" s="23">
        <f t="shared" si="14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+'15'!J174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5"/>
        <v>0</v>
      </c>
      <c r="N174" s="17" t="s">
        <v>16</v>
      </c>
      <c r="O174" s="18"/>
      <c r="P174" s="23">
        <f t="shared" si="14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+'15'!J175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5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+'15'!J176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5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+'15'!J177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5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+'15'!J178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5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+'15'!J179</f>
        <v>135</v>
      </c>
      <c r="F179" s="72">
        <v>0</v>
      </c>
      <c r="G179" s="46">
        <f t="shared" si="12"/>
        <v>135</v>
      </c>
      <c r="H179" s="82">
        <v>0</v>
      </c>
      <c r="I179" s="80">
        <v>0</v>
      </c>
      <c r="J179" s="46">
        <f t="shared" si="13"/>
        <v>133</v>
      </c>
      <c r="K179" s="73">
        <v>2</v>
      </c>
      <c r="L179" s="20">
        <v>55</v>
      </c>
      <c r="M179" s="66">
        <f t="shared" si="15"/>
        <v>110</v>
      </c>
      <c r="N179" s="17" t="s">
        <v>16</v>
      </c>
      <c r="O179" s="18"/>
      <c r="P179" s="23">
        <f t="shared" si="14"/>
        <v>110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+'15'!J180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5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+'15'!J181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5"/>
        <v>0</v>
      </c>
      <c r="N181" s="17" t="s">
        <v>16</v>
      </c>
      <c r="O181" s="18"/>
      <c r="P181" s="23">
        <f t="shared" si="14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+'15'!J182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5"/>
        <v>0</v>
      </c>
      <c r="N182" s="17" t="s">
        <v>16</v>
      </c>
      <c r="O182" s="18"/>
      <c r="P182" s="23">
        <f t="shared" si="14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+'15'!J183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4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+'15'!J184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5"/>
        <v>0</v>
      </c>
      <c r="N184" s="17" t="s">
        <v>16</v>
      </c>
      <c r="O184" s="18"/>
      <c r="P184" s="23">
        <f t="shared" si="14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+'15'!J185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5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+'15'!J186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5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+'15'!J187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+'15'!J188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4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+'15'!J189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5"/>
        <v>0</v>
      </c>
      <c r="N189" s="17" t="s">
        <v>16</v>
      </c>
      <c r="O189" s="18"/>
      <c r="P189" s="23">
        <f t="shared" si="14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+'15'!J190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5"/>
        <v>0</v>
      </c>
      <c r="N190" s="17" t="s">
        <v>16</v>
      </c>
      <c r="O190" s="18"/>
      <c r="P190" s="23">
        <f t="shared" si="14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+'15'!J191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5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+'15'!J192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5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+'15'!J193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5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+'15'!J194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5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+'15'!J195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5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+'15'!J196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5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+'15'!J197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5"/>
        <v>0</v>
      </c>
      <c r="N197" s="17" t="s">
        <v>16</v>
      </c>
      <c r="O197" s="18"/>
      <c r="P197" s="23">
        <f t="shared" si="14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+'15'!J198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5"/>
        <v>0</v>
      </c>
      <c r="N198" s="17" t="s">
        <v>16</v>
      </c>
      <c r="O198" s="18"/>
      <c r="P198" s="23">
        <f t="shared" ref="P198:P225" si="19">SUM(M198-O198)</f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+'15'!J199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5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+'15'!J200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5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+'15'!J201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9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+'15'!J202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5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+'15'!J203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5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+'15'!J204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5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+'15'!J205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5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+'15'!J206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5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5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5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5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5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5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5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5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5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+'15'!J215</f>
        <v>1</v>
      </c>
      <c r="F215" s="72"/>
      <c r="G215" s="46">
        <f t="shared" si="17"/>
        <v>1</v>
      </c>
      <c r="H215" s="82">
        <v>0</v>
      </c>
      <c r="I215" s="80">
        <v>0</v>
      </c>
      <c r="J215" s="46">
        <f t="shared" si="18"/>
        <v>1</v>
      </c>
      <c r="K215" s="73"/>
      <c r="L215" s="20">
        <v>40</v>
      </c>
      <c r="M215" s="66">
        <f t="shared" si="15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+'15'!J216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5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+'15'!J217</f>
        <v>3</v>
      </c>
      <c r="F217" s="72">
        <v>0</v>
      </c>
      <c r="G217" s="46">
        <f t="shared" si="17"/>
        <v>3</v>
      </c>
      <c r="H217" s="82">
        <v>0</v>
      </c>
      <c r="I217" s="80">
        <v>0</v>
      </c>
      <c r="J217" s="46">
        <f t="shared" si="18"/>
        <v>2</v>
      </c>
      <c r="K217" s="73">
        <v>1</v>
      </c>
      <c r="L217" s="20">
        <v>35</v>
      </c>
      <c r="M217" s="66">
        <f t="shared" si="15"/>
        <v>35</v>
      </c>
      <c r="N217" s="17" t="s">
        <v>16</v>
      </c>
      <c r="O217" s="18"/>
      <c r="P217" s="23">
        <f t="shared" si="19"/>
        <v>35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+'15'!J218</f>
        <v>0</v>
      </c>
      <c r="F218" s="72">
        <v>20</v>
      </c>
      <c r="G218" s="46">
        <f t="shared" si="17"/>
        <v>20</v>
      </c>
      <c r="H218" s="82">
        <v>0</v>
      </c>
      <c r="I218" s="80">
        <v>0</v>
      </c>
      <c r="J218" s="46">
        <f t="shared" si="18"/>
        <v>10</v>
      </c>
      <c r="K218" s="73">
        <v>10</v>
      </c>
      <c r="L218" s="20">
        <v>35</v>
      </c>
      <c r="M218" s="66">
        <f t="shared" si="15"/>
        <v>350</v>
      </c>
      <c r="N218" s="17" t="s">
        <v>16</v>
      </c>
      <c r="O218" s="18">
        <v>150</v>
      </c>
      <c r="P218" s="23">
        <f t="shared" si="19"/>
        <v>200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+'15'!J219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20">+L219*K219</f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+'15'!J220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20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20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20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20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20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20"/>
        <v>0</v>
      </c>
      <c r="N225" s="17" t="s">
        <v>16</v>
      </c>
      <c r="O225" s="18"/>
      <c r="P225" s="23">
        <f t="shared" si="19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518.64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1875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130</v>
      </c>
      <c r="O230" s="2">
        <v>20</v>
      </c>
      <c r="P230" s="2">
        <v>50</v>
      </c>
      <c r="Q230" s="92">
        <v>20</v>
      </c>
      <c r="R230" s="2">
        <v>40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150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1580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1350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-230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-230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12"/>
  <sheetViews>
    <sheetView zoomScale="80" zoomScaleNormal="80" workbookViewId="0">
      <pane xSplit="10" ySplit="4" topLeftCell="K156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+'16'!J5</f>
        <v>12</v>
      </c>
      <c r="F5" s="72">
        <v>0</v>
      </c>
      <c r="G5" s="46">
        <f t="shared" ref="G5" si="0">E5+F5</f>
        <v>12</v>
      </c>
      <c r="H5" s="82">
        <v>0</v>
      </c>
      <c r="I5" s="80">
        <v>0</v>
      </c>
      <c r="J5" s="46">
        <f t="shared" ref="J5" si="1">+G5-H5-K5-I5</f>
        <v>11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+'16'!J6</f>
        <v>20</v>
      </c>
      <c r="F6" s="72">
        <v>15</v>
      </c>
      <c r="G6" s="46">
        <f t="shared" ref="G6:G69" si="2">E6+F6</f>
        <v>35</v>
      </c>
      <c r="H6" s="82">
        <v>0</v>
      </c>
      <c r="I6" s="80">
        <v>0</v>
      </c>
      <c r="J6" s="46">
        <f t="shared" ref="J6:J69" si="3">+G6-H6-K6-I6</f>
        <v>34</v>
      </c>
      <c r="K6" s="73">
        <v>1</v>
      </c>
      <c r="L6" s="15">
        <v>100</v>
      </c>
      <c r="M6" s="66">
        <f t="shared" ref="M6:M78" si="4">+L6*K6</f>
        <v>100</v>
      </c>
      <c r="N6" s="17" t="s">
        <v>16</v>
      </c>
      <c r="O6" s="18"/>
      <c r="P6" s="23">
        <f t="shared" ref="P6:P69" si="5">SUM(M6-O6)</f>
        <v>100</v>
      </c>
      <c r="Q6" s="94">
        <v>39.29</v>
      </c>
      <c r="R6" s="43">
        <f t="shared" ref="R6:R78" si="6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+'16'!J7</f>
        <v>0</v>
      </c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+'16'!J8</f>
        <v>0</v>
      </c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+'16'!J9</f>
        <v>0</v>
      </c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+'16'!J10</f>
        <v>0</v>
      </c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+'16'!J11</f>
        <v>2</v>
      </c>
      <c r="F11" s="72">
        <v>0</v>
      </c>
      <c r="G11" s="46">
        <f t="shared" si="2"/>
        <v>2</v>
      </c>
      <c r="H11" s="82">
        <v>0</v>
      </c>
      <c r="I11" s="80">
        <v>0</v>
      </c>
      <c r="J11" s="46">
        <f t="shared" si="3"/>
        <v>1</v>
      </c>
      <c r="K11" s="73">
        <v>1</v>
      </c>
      <c r="L11" s="15">
        <v>50</v>
      </c>
      <c r="M11" s="66">
        <f t="shared" si="4"/>
        <v>50</v>
      </c>
      <c r="N11" s="17" t="s">
        <v>16</v>
      </c>
      <c r="O11" s="18"/>
      <c r="P11" s="23">
        <f t="shared" si="5"/>
        <v>50</v>
      </c>
      <c r="Q11" s="94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+'16'!J12</f>
        <v>0</v>
      </c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+'16'!J13</f>
        <v>0</v>
      </c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+'16'!J14</f>
        <v>0</v>
      </c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+'16'!J15</f>
        <v>0</v>
      </c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+'16'!J16</f>
        <v>0</v>
      </c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+'16'!J17</f>
        <v>0</v>
      </c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+'16'!J18</f>
        <v>0</v>
      </c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+'16'!J19</f>
        <v>0</v>
      </c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+'16'!J20</f>
        <v>8</v>
      </c>
      <c r="F20" s="72">
        <v>0</v>
      </c>
      <c r="G20" s="46">
        <f t="shared" si="2"/>
        <v>8</v>
      </c>
      <c r="H20" s="82">
        <v>0</v>
      </c>
      <c r="I20" s="80">
        <v>0</v>
      </c>
      <c r="J20" s="46">
        <f t="shared" si="3"/>
        <v>8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+'16'!J21</f>
        <v>0</v>
      </c>
      <c r="F21" s="72">
        <v>0</v>
      </c>
      <c r="G21" s="46">
        <f t="shared" si="2"/>
        <v>0</v>
      </c>
      <c r="H21" s="82">
        <v>0</v>
      </c>
      <c r="I21" s="80">
        <v>0</v>
      </c>
      <c r="J21" s="46">
        <f t="shared" si="3"/>
        <v>0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+'16'!J22</f>
        <v>12</v>
      </c>
      <c r="F22" s="72">
        <v>15</v>
      </c>
      <c r="G22" s="46">
        <f t="shared" si="2"/>
        <v>27</v>
      </c>
      <c r="H22" s="82">
        <v>0</v>
      </c>
      <c r="I22" s="80">
        <v>0</v>
      </c>
      <c r="J22" s="46">
        <f t="shared" si="3"/>
        <v>27</v>
      </c>
      <c r="K22" s="73"/>
      <c r="L22" s="20">
        <v>100</v>
      </c>
      <c r="M22" s="66">
        <f t="shared" si="4"/>
        <v>0</v>
      </c>
      <c r="N22" s="17" t="s">
        <v>16</v>
      </c>
      <c r="O22" s="18"/>
      <c r="P22" s="23">
        <f t="shared" si="5"/>
        <v>0</v>
      </c>
      <c r="Q22" s="94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+'16'!J23</f>
        <v>0</v>
      </c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+'16'!J24</f>
        <v>0</v>
      </c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+'16'!J25</f>
        <v>0</v>
      </c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+'16'!J26</f>
        <v>0</v>
      </c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+'16'!J27</f>
        <v>0</v>
      </c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+'16'!J28</f>
        <v>0</v>
      </c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+'16'!J29</f>
        <v>0</v>
      </c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+'16'!J30</f>
        <v>0</v>
      </c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+'16'!J31</f>
        <v>0</v>
      </c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+'16'!J32</f>
        <v>5</v>
      </c>
      <c r="F32" s="72">
        <v>5</v>
      </c>
      <c r="G32" s="46">
        <f t="shared" si="2"/>
        <v>10</v>
      </c>
      <c r="H32" s="82">
        <v>0</v>
      </c>
      <c r="I32" s="80">
        <v>0</v>
      </c>
      <c r="J32" s="46">
        <f t="shared" si="3"/>
        <v>10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+'16'!J33</f>
        <v>0</v>
      </c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+'16'!J34</f>
        <v>5</v>
      </c>
      <c r="F34" s="72">
        <v>5</v>
      </c>
      <c r="G34" s="46">
        <f t="shared" si="2"/>
        <v>10</v>
      </c>
      <c r="H34" s="82">
        <v>0</v>
      </c>
      <c r="I34" s="80">
        <v>0</v>
      </c>
      <c r="J34" s="46">
        <f t="shared" si="3"/>
        <v>10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+'16'!J35</f>
        <v>0</v>
      </c>
      <c r="F35" s="72">
        <v>0</v>
      </c>
      <c r="G35" s="46">
        <f t="shared" si="2"/>
        <v>0</v>
      </c>
      <c r="H35" s="82">
        <v>0</v>
      </c>
      <c r="I35" s="80">
        <v>0</v>
      </c>
      <c r="J35" s="46">
        <f t="shared" si="3"/>
        <v>0</v>
      </c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+'16'!J36</f>
        <v>0</v>
      </c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+'16'!J37</f>
        <v>0</v>
      </c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+'16'!J38</f>
        <v>10</v>
      </c>
      <c r="F38" s="72">
        <v>0</v>
      </c>
      <c r="G38" s="46">
        <f t="shared" si="2"/>
        <v>10</v>
      </c>
      <c r="H38" s="82">
        <v>0</v>
      </c>
      <c r="I38" s="80">
        <v>0</v>
      </c>
      <c r="J38" s="46">
        <f t="shared" si="3"/>
        <v>10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+'16'!J39</f>
        <v>5</v>
      </c>
      <c r="F39" s="72">
        <v>0</v>
      </c>
      <c r="G39" s="46">
        <f t="shared" si="2"/>
        <v>5</v>
      </c>
      <c r="H39" s="82">
        <v>0</v>
      </c>
      <c r="I39" s="80">
        <v>0</v>
      </c>
      <c r="J39" s="46">
        <f t="shared" si="3"/>
        <v>5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+'16'!J40</f>
        <v>0</v>
      </c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+'16'!J41</f>
        <v>0</v>
      </c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+'16'!J42</f>
        <v>0</v>
      </c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5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+'16'!J43</f>
        <v>0</v>
      </c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+'16'!J44</f>
        <v>0</v>
      </c>
      <c r="F44" s="72">
        <v>0</v>
      </c>
      <c r="G44" s="46">
        <f t="shared" si="2"/>
        <v>0</v>
      </c>
      <c r="H44" s="82">
        <v>0</v>
      </c>
      <c r="I44" s="80">
        <v>0</v>
      </c>
      <c r="J44" s="46">
        <f t="shared" si="3"/>
        <v>0</v>
      </c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+'16'!J45</f>
        <v>12</v>
      </c>
      <c r="F45" s="72">
        <v>0</v>
      </c>
      <c r="G45" s="46">
        <f t="shared" si="2"/>
        <v>12</v>
      </c>
      <c r="H45" s="82">
        <v>0</v>
      </c>
      <c r="I45" s="80">
        <v>0</v>
      </c>
      <c r="J45" s="46">
        <f t="shared" si="3"/>
        <v>12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+'16'!J46</f>
        <v>0</v>
      </c>
      <c r="F46" s="72">
        <v>5</v>
      </c>
      <c r="G46" s="46">
        <f t="shared" si="2"/>
        <v>5</v>
      </c>
      <c r="H46" s="82">
        <v>0</v>
      </c>
      <c r="I46" s="80">
        <v>0</v>
      </c>
      <c r="J46" s="46">
        <f t="shared" si="3"/>
        <v>5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+'16'!J47</f>
        <v>5</v>
      </c>
      <c r="F47" s="72">
        <v>5</v>
      </c>
      <c r="G47" s="46">
        <f t="shared" si="2"/>
        <v>10</v>
      </c>
      <c r="H47" s="82">
        <v>0</v>
      </c>
      <c r="I47" s="80">
        <v>0</v>
      </c>
      <c r="J47" s="46">
        <f t="shared" si="3"/>
        <v>10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5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+'16'!J48</f>
        <v>5</v>
      </c>
      <c r="F48" s="72">
        <v>5</v>
      </c>
      <c r="G48" s="46">
        <f t="shared" si="2"/>
        <v>10</v>
      </c>
      <c r="H48" s="82">
        <v>0</v>
      </c>
      <c r="I48" s="80">
        <v>0</v>
      </c>
      <c r="J48" s="46">
        <f t="shared" si="3"/>
        <v>10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5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+'16'!J49</f>
        <v>2</v>
      </c>
      <c r="F49" s="72">
        <v>10</v>
      </c>
      <c r="G49" s="46">
        <f t="shared" si="2"/>
        <v>12</v>
      </c>
      <c r="H49" s="82">
        <v>0</v>
      </c>
      <c r="I49" s="80">
        <v>0</v>
      </c>
      <c r="J49" s="46">
        <f t="shared" si="3"/>
        <v>12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+'16'!J50</f>
        <v>0</v>
      </c>
      <c r="F50" s="72">
        <v>10</v>
      </c>
      <c r="G50" s="46">
        <f t="shared" si="2"/>
        <v>10</v>
      </c>
      <c r="H50" s="82">
        <v>0</v>
      </c>
      <c r="I50" s="80">
        <v>0</v>
      </c>
      <c r="J50" s="46">
        <f t="shared" si="3"/>
        <v>10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5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+'16'!J51</f>
        <v>0</v>
      </c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5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+'16'!J52</f>
        <v>0</v>
      </c>
      <c r="F52" s="72">
        <v>10</v>
      </c>
      <c r="G52" s="46">
        <f t="shared" si="2"/>
        <v>10</v>
      </c>
      <c r="H52" s="82">
        <v>0</v>
      </c>
      <c r="I52" s="80">
        <v>0</v>
      </c>
      <c r="J52" s="46">
        <f t="shared" si="3"/>
        <v>10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5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+'16'!J53</f>
        <v>0</v>
      </c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+'16'!J54</f>
        <v>1</v>
      </c>
      <c r="F54" s="72">
        <v>0</v>
      </c>
      <c r="G54" s="46">
        <f t="shared" si="2"/>
        <v>1</v>
      </c>
      <c r="H54" s="82">
        <v>0</v>
      </c>
      <c r="I54" s="80">
        <v>0</v>
      </c>
      <c r="J54" s="46">
        <f t="shared" si="3"/>
        <v>1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5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+'16'!J55</f>
        <v>2</v>
      </c>
      <c r="F55" s="72">
        <v>0</v>
      </c>
      <c r="G55" s="46">
        <f t="shared" si="2"/>
        <v>2</v>
      </c>
      <c r="H55" s="82">
        <v>0</v>
      </c>
      <c r="I55" s="80">
        <v>0</v>
      </c>
      <c r="J55" s="46">
        <f t="shared" si="3"/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5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+'16'!J56</f>
        <v>2</v>
      </c>
      <c r="F56" s="72">
        <v>0</v>
      </c>
      <c r="G56" s="46">
        <f t="shared" si="2"/>
        <v>2</v>
      </c>
      <c r="H56" s="82">
        <v>0</v>
      </c>
      <c r="I56" s="80">
        <v>0</v>
      </c>
      <c r="J56" s="46">
        <f t="shared" si="3"/>
        <v>2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+'16'!J57</f>
        <v>2</v>
      </c>
      <c r="F57" s="72">
        <v>0</v>
      </c>
      <c r="G57" s="46">
        <f t="shared" si="2"/>
        <v>2</v>
      </c>
      <c r="H57" s="82">
        <v>0</v>
      </c>
      <c r="I57" s="80">
        <v>0</v>
      </c>
      <c r="J57" s="46">
        <f t="shared" si="3"/>
        <v>2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+'16'!J58</f>
        <v>0</v>
      </c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+'16'!J59</f>
        <v>0</v>
      </c>
      <c r="F59" s="72">
        <v>0</v>
      </c>
      <c r="G59" s="46">
        <f t="shared" si="2"/>
        <v>0</v>
      </c>
      <c r="H59" s="82">
        <v>0</v>
      </c>
      <c r="I59" s="80">
        <v>0</v>
      </c>
      <c r="J59" s="46">
        <f t="shared" si="3"/>
        <v>0</v>
      </c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+'16'!J60</f>
        <v>0</v>
      </c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+'16'!J61</f>
        <v>3</v>
      </c>
      <c r="F61" s="72">
        <v>0</v>
      </c>
      <c r="G61" s="46">
        <f t="shared" si="2"/>
        <v>3</v>
      </c>
      <c r="H61" s="82">
        <v>0</v>
      </c>
      <c r="I61" s="80">
        <v>0</v>
      </c>
      <c r="J61" s="46">
        <f t="shared" si="3"/>
        <v>3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+'16'!J62</f>
        <v>0</v>
      </c>
      <c r="F62" s="72"/>
      <c r="G62" s="46">
        <f t="shared" si="2"/>
        <v>0</v>
      </c>
      <c r="H62" s="82">
        <v>0</v>
      </c>
      <c r="I62" s="80">
        <v>0</v>
      </c>
      <c r="J62" s="46">
        <f t="shared" si="3"/>
        <v>0</v>
      </c>
      <c r="K62" s="73"/>
      <c r="L62" s="15">
        <v>120</v>
      </c>
      <c r="M62" s="66">
        <f t="shared" si="4"/>
        <v>0</v>
      </c>
      <c r="N62" s="17" t="s">
        <v>16</v>
      </c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+'16'!J63</f>
        <v>0</v>
      </c>
      <c r="F63" s="72">
        <v>5</v>
      </c>
      <c r="G63" s="46">
        <f t="shared" si="2"/>
        <v>5</v>
      </c>
      <c r="H63" s="82">
        <v>0</v>
      </c>
      <c r="I63" s="80">
        <v>0</v>
      </c>
      <c r="J63" s="46">
        <f t="shared" si="3"/>
        <v>5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+'16'!J64</f>
        <v>3</v>
      </c>
      <c r="F64" s="72">
        <v>5</v>
      </c>
      <c r="G64" s="46">
        <f t="shared" si="2"/>
        <v>8</v>
      </c>
      <c r="H64" s="82">
        <v>0</v>
      </c>
      <c r="I64" s="80">
        <v>0</v>
      </c>
      <c r="J64" s="46">
        <f t="shared" si="3"/>
        <v>8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+'16'!J65</f>
        <v>1</v>
      </c>
      <c r="F65" s="72">
        <v>4</v>
      </c>
      <c r="G65" s="46">
        <f t="shared" si="2"/>
        <v>5</v>
      </c>
      <c r="H65" s="82">
        <v>0</v>
      </c>
      <c r="I65" s="80">
        <v>0</v>
      </c>
      <c r="J65" s="46">
        <f t="shared" si="3"/>
        <v>4</v>
      </c>
      <c r="K65" s="73">
        <v>1</v>
      </c>
      <c r="L65" s="15">
        <v>50</v>
      </c>
      <c r="M65" s="66">
        <f t="shared" si="4"/>
        <v>50</v>
      </c>
      <c r="N65" s="17" t="s">
        <v>16</v>
      </c>
      <c r="O65" s="18"/>
      <c r="P65" s="23">
        <f t="shared" si="5"/>
        <v>50</v>
      </c>
      <c r="Q65" s="94">
        <v>23.12</v>
      </c>
      <c r="R65" s="43">
        <f t="shared" si="6"/>
        <v>23.12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+'16'!J66</f>
        <v>0</v>
      </c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+'16'!J67</f>
        <v>0</v>
      </c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+'16'!J68</f>
        <v>0</v>
      </c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+'16'!J69</f>
        <v>0</v>
      </c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+'16'!J70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ref="P70:P133" si="9">SUM(M70-O70)</f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+'16'!J71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9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+'16'!J72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9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+'16'!J73</f>
        <v>5</v>
      </c>
      <c r="F73" s="72">
        <v>0</v>
      </c>
      <c r="G73" s="46">
        <f t="shared" si="7"/>
        <v>5</v>
      </c>
      <c r="H73" s="82">
        <v>0</v>
      </c>
      <c r="I73" s="80">
        <v>0</v>
      </c>
      <c r="J73" s="46">
        <f t="shared" si="8"/>
        <v>5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9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+'16'!J74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9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+'16'!J75</f>
        <v>4</v>
      </c>
      <c r="F75" s="72">
        <v>10</v>
      </c>
      <c r="G75" s="46">
        <f t="shared" si="7"/>
        <v>14</v>
      </c>
      <c r="H75" s="82">
        <v>0</v>
      </c>
      <c r="I75" s="80">
        <v>0</v>
      </c>
      <c r="J75" s="46">
        <f t="shared" si="8"/>
        <v>13</v>
      </c>
      <c r="K75" s="73">
        <v>1</v>
      </c>
      <c r="L75" s="21">
        <v>50</v>
      </c>
      <c r="M75" s="66">
        <f t="shared" si="4"/>
        <v>50</v>
      </c>
      <c r="N75" s="17" t="s">
        <v>16</v>
      </c>
      <c r="O75" s="18"/>
      <c r="P75" s="23">
        <f t="shared" si="9"/>
        <v>50</v>
      </c>
      <c r="Q75" s="94">
        <v>17.329999999999998</v>
      </c>
      <c r="R75" s="43">
        <f t="shared" si="6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+'16'!J76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9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+'16'!J77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9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+'16'!J78</f>
        <v>3</v>
      </c>
      <c r="F78" s="72">
        <v>0</v>
      </c>
      <c r="G78" s="46">
        <f t="shared" si="7"/>
        <v>3</v>
      </c>
      <c r="H78" s="82">
        <v>0</v>
      </c>
      <c r="I78" s="80">
        <v>0</v>
      </c>
      <c r="J78" s="46">
        <f t="shared" si="8"/>
        <v>3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9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+'16'!J79</f>
        <v>4</v>
      </c>
      <c r="F79" s="72">
        <v>0</v>
      </c>
      <c r="G79" s="46">
        <f t="shared" si="7"/>
        <v>4</v>
      </c>
      <c r="H79" s="82">
        <v>0</v>
      </c>
      <c r="I79" s="80">
        <v>0</v>
      </c>
      <c r="J79" s="46">
        <f t="shared" si="8"/>
        <v>2</v>
      </c>
      <c r="K79" s="73">
        <v>2</v>
      </c>
      <c r="L79" s="20">
        <v>55</v>
      </c>
      <c r="M79" s="66">
        <f t="shared" ref="M79:M153" si="10">+L79*K79</f>
        <v>110</v>
      </c>
      <c r="N79" s="17" t="s">
        <v>16</v>
      </c>
      <c r="O79" s="18"/>
      <c r="P79" s="23">
        <f t="shared" si="9"/>
        <v>110</v>
      </c>
      <c r="Q79" s="94">
        <v>11.58</v>
      </c>
      <c r="R79" s="43">
        <f t="shared" ref="R79:R153" si="11">+K79*Q79</f>
        <v>23.16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+'16'!J80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9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+'16'!J81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9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+'16'!J82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9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+'16'!J83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9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+'16'!J84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9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+'16'!J85</f>
        <v>4</v>
      </c>
      <c r="F85" s="72">
        <v>0</v>
      </c>
      <c r="G85" s="46">
        <f t="shared" si="7"/>
        <v>4</v>
      </c>
      <c r="H85" s="82">
        <v>0</v>
      </c>
      <c r="I85" s="80">
        <v>0</v>
      </c>
      <c r="J85" s="46">
        <f t="shared" si="8"/>
        <v>4</v>
      </c>
      <c r="K85" s="73"/>
      <c r="L85" s="20">
        <v>45</v>
      </c>
      <c r="M85" s="66">
        <f t="shared" si="10"/>
        <v>0</v>
      </c>
      <c r="N85" s="17" t="s">
        <v>16</v>
      </c>
      <c r="O85" s="18"/>
      <c r="P85" s="23">
        <f t="shared" si="9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+'16'!J86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10"/>
        <v>0</v>
      </c>
      <c r="N86" s="17" t="s">
        <v>16</v>
      </c>
      <c r="O86" s="18"/>
      <c r="P86" s="23">
        <f t="shared" si="9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+'16'!J87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9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+'16'!J88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10"/>
        <v>0</v>
      </c>
      <c r="N88" s="17" t="s">
        <v>16</v>
      </c>
      <c r="O88" s="18"/>
      <c r="P88" s="23">
        <f t="shared" si="9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+'16'!J89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10"/>
        <v>0</v>
      </c>
      <c r="N89" s="17" t="s">
        <v>16</v>
      </c>
      <c r="O89" s="18"/>
      <c r="P89" s="23">
        <f t="shared" si="9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+'16'!J90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10"/>
        <v>0</v>
      </c>
      <c r="N90" s="17" t="s">
        <v>16</v>
      </c>
      <c r="O90" s="18"/>
      <c r="P90" s="23">
        <f t="shared" si="9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+'16'!J91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10"/>
        <v>0</v>
      </c>
      <c r="N91" s="17" t="s">
        <v>16</v>
      </c>
      <c r="O91" s="18"/>
      <c r="P91" s="23">
        <f t="shared" si="9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+'16'!J92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10"/>
        <v>0</v>
      </c>
      <c r="N92" s="17" t="s">
        <v>16</v>
      </c>
      <c r="O92" s="18"/>
      <c r="P92" s="23">
        <f t="shared" si="9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+'16'!J93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10"/>
        <v>0</v>
      </c>
      <c r="N93" s="17" t="s">
        <v>16</v>
      </c>
      <c r="O93" s="18"/>
      <c r="P93" s="23">
        <f t="shared" si="9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+'16'!J94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9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+'16'!J95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9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+'16'!J96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10"/>
        <v>0</v>
      </c>
      <c r="N96" s="17" t="s">
        <v>16</v>
      </c>
      <c r="O96" s="18"/>
      <c r="P96" s="23">
        <f t="shared" si="9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+'16'!J97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10"/>
        <v>0</v>
      </c>
      <c r="N97" s="17" t="s">
        <v>16</v>
      </c>
      <c r="O97" s="18"/>
      <c r="P97" s="23">
        <f t="shared" si="9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+'16'!J98</f>
        <v>15</v>
      </c>
      <c r="F98" s="72">
        <v>30</v>
      </c>
      <c r="G98" s="46">
        <f t="shared" si="7"/>
        <v>45</v>
      </c>
      <c r="H98" s="82">
        <v>0</v>
      </c>
      <c r="I98" s="80">
        <v>0</v>
      </c>
      <c r="J98" s="46">
        <f t="shared" si="8"/>
        <v>43</v>
      </c>
      <c r="K98" s="73">
        <v>2</v>
      </c>
      <c r="L98" s="20">
        <v>100</v>
      </c>
      <c r="M98" s="66">
        <f>+L98*K98</f>
        <v>200</v>
      </c>
      <c r="N98" s="17" t="s">
        <v>16</v>
      </c>
      <c r="O98" s="18"/>
      <c r="P98" s="23">
        <f t="shared" si="9"/>
        <v>200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+'16'!J99</f>
        <v>4</v>
      </c>
      <c r="F99" s="72">
        <v>10</v>
      </c>
      <c r="G99" s="46">
        <f t="shared" si="7"/>
        <v>14</v>
      </c>
      <c r="H99" s="82">
        <v>0</v>
      </c>
      <c r="I99" s="80">
        <v>0</v>
      </c>
      <c r="J99" s="46">
        <f t="shared" si="8"/>
        <v>13</v>
      </c>
      <c r="K99" s="73">
        <v>1</v>
      </c>
      <c r="L99" s="20">
        <v>55</v>
      </c>
      <c r="M99" s="66">
        <f t="shared" si="10"/>
        <v>55</v>
      </c>
      <c r="N99" s="17" t="s">
        <v>16</v>
      </c>
      <c r="O99" s="18"/>
      <c r="P99" s="23">
        <f t="shared" si="9"/>
        <v>55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+'16'!J100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10"/>
        <v>0</v>
      </c>
      <c r="N100" s="17" t="s">
        <v>16</v>
      </c>
      <c r="O100" s="18"/>
      <c r="P100" s="23">
        <f t="shared" si="9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+'16'!J101</f>
        <v>5</v>
      </c>
      <c r="F101" s="72">
        <v>5</v>
      </c>
      <c r="G101" s="46">
        <f t="shared" si="7"/>
        <v>10</v>
      </c>
      <c r="H101" s="82">
        <v>0</v>
      </c>
      <c r="I101" s="80">
        <v>0</v>
      </c>
      <c r="J101" s="46">
        <f t="shared" si="8"/>
        <v>10</v>
      </c>
      <c r="K101" s="73"/>
      <c r="L101" s="22">
        <v>60</v>
      </c>
      <c r="M101" s="66">
        <f t="shared" si="10"/>
        <v>0</v>
      </c>
      <c r="N101" s="17" t="s">
        <v>16</v>
      </c>
      <c r="O101" s="18"/>
      <c r="P101" s="23">
        <f t="shared" si="9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+'16'!J102</f>
        <v>2</v>
      </c>
      <c r="F102" s="72">
        <v>10</v>
      </c>
      <c r="G102" s="46">
        <f t="shared" si="7"/>
        <v>12</v>
      </c>
      <c r="H102" s="82">
        <v>0</v>
      </c>
      <c r="I102" s="80">
        <v>0</v>
      </c>
      <c r="J102" s="46">
        <f t="shared" si="8"/>
        <v>12</v>
      </c>
      <c r="K102" s="73"/>
      <c r="L102" s="22">
        <v>100</v>
      </c>
      <c r="M102" s="66">
        <f t="shared" si="10"/>
        <v>0</v>
      </c>
      <c r="N102" s="17" t="s">
        <v>16</v>
      </c>
      <c r="O102" s="18"/>
      <c r="P102" s="23">
        <f t="shared" si="9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+'16'!J103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10"/>
        <v>0</v>
      </c>
      <c r="N103" s="17" t="s">
        <v>16</v>
      </c>
      <c r="O103" s="18"/>
      <c r="P103" s="23">
        <f t="shared" si="9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+'16'!J104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10"/>
        <v>0</v>
      </c>
      <c r="N104" s="17" t="s">
        <v>16</v>
      </c>
      <c r="O104" s="18"/>
      <c r="P104" s="23">
        <f t="shared" si="9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+'16'!J105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10"/>
        <v>0</v>
      </c>
      <c r="N105" s="17" t="s">
        <v>16</v>
      </c>
      <c r="O105" s="18"/>
      <c r="P105" s="23">
        <f t="shared" si="9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+'16'!J106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10"/>
        <v>0</v>
      </c>
      <c r="N106" s="17" t="s">
        <v>16</v>
      </c>
      <c r="O106" s="18"/>
      <c r="P106" s="23">
        <f t="shared" si="9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+'16'!J107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9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+'16'!J108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10"/>
        <v>0</v>
      </c>
      <c r="N108" s="17" t="s">
        <v>16</v>
      </c>
      <c r="O108" s="18"/>
      <c r="P108" s="23">
        <f t="shared" si="9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+'16'!J109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10"/>
        <v>0</v>
      </c>
      <c r="N109" s="17" t="s">
        <v>16</v>
      </c>
      <c r="O109" s="18"/>
      <c r="P109" s="23">
        <f t="shared" si="9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+'16'!J110</f>
        <v>11</v>
      </c>
      <c r="F110" s="72">
        <v>0</v>
      </c>
      <c r="G110" s="46">
        <f t="shared" si="7"/>
        <v>11</v>
      </c>
      <c r="H110" s="82">
        <v>0</v>
      </c>
      <c r="I110" s="80">
        <v>0</v>
      </c>
      <c r="J110" s="46">
        <f t="shared" si="8"/>
        <v>11</v>
      </c>
      <c r="K110" s="73"/>
      <c r="L110" s="22">
        <v>50</v>
      </c>
      <c r="M110" s="66">
        <f t="shared" si="10"/>
        <v>0</v>
      </c>
      <c r="N110" s="17" t="s">
        <v>16</v>
      </c>
      <c r="O110" s="18"/>
      <c r="P110" s="23">
        <f t="shared" si="9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+'16'!J111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10"/>
        <v>0</v>
      </c>
      <c r="N111" s="17" t="s">
        <v>16</v>
      </c>
      <c r="O111" s="18"/>
      <c r="P111" s="23">
        <f t="shared" si="9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+'16'!J112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10"/>
        <v>0</v>
      </c>
      <c r="N112" s="17" t="s">
        <v>16</v>
      </c>
      <c r="O112" s="18"/>
      <c r="P112" s="23">
        <f t="shared" si="9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+'16'!J113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10"/>
        <v>0</v>
      </c>
      <c r="N113" s="17" t="s">
        <v>16</v>
      </c>
      <c r="O113" s="18"/>
      <c r="P113" s="23">
        <f t="shared" si="9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+'16'!J114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10"/>
        <v>0</v>
      </c>
      <c r="N114" s="17" t="s">
        <v>16</v>
      </c>
      <c r="O114" s="18"/>
      <c r="P114" s="23">
        <f t="shared" si="9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+'16'!J115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10"/>
        <v>0</v>
      </c>
      <c r="N115" s="17" t="s">
        <v>16</v>
      </c>
      <c r="O115" s="18"/>
      <c r="P115" s="23">
        <f t="shared" si="9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+'16'!J116</f>
        <v>7</v>
      </c>
      <c r="F116" s="72">
        <v>10</v>
      </c>
      <c r="G116" s="46">
        <f t="shared" si="7"/>
        <v>17</v>
      </c>
      <c r="H116" s="82">
        <v>0</v>
      </c>
      <c r="I116" s="80">
        <v>0</v>
      </c>
      <c r="J116" s="46">
        <f t="shared" si="8"/>
        <v>15</v>
      </c>
      <c r="K116" s="73">
        <v>2</v>
      </c>
      <c r="L116" s="22">
        <v>50</v>
      </c>
      <c r="M116" s="66">
        <f t="shared" si="10"/>
        <v>100</v>
      </c>
      <c r="N116" s="17" t="s">
        <v>16</v>
      </c>
      <c r="O116" s="18"/>
      <c r="P116" s="23">
        <f t="shared" si="9"/>
        <v>100</v>
      </c>
      <c r="Q116" s="94">
        <v>9.91</v>
      </c>
      <c r="R116" s="43">
        <f t="shared" si="11"/>
        <v>19.82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+'16'!J117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10"/>
        <v>0</v>
      </c>
      <c r="N117" s="17" t="s">
        <v>16</v>
      </c>
      <c r="O117" s="18"/>
      <c r="P117" s="23">
        <f t="shared" si="9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+'16'!J118</f>
        <v>5</v>
      </c>
      <c r="F118" s="72">
        <v>10</v>
      </c>
      <c r="G118" s="46">
        <f t="shared" si="7"/>
        <v>15</v>
      </c>
      <c r="H118" s="82">
        <v>0</v>
      </c>
      <c r="I118" s="80">
        <v>0</v>
      </c>
      <c r="J118" s="46">
        <f t="shared" si="8"/>
        <v>15</v>
      </c>
      <c r="K118" s="73"/>
      <c r="L118" s="20">
        <v>50</v>
      </c>
      <c r="M118" s="66">
        <f t="shared" si="10"/>
        <v>0</v>
      </c>
      <c r="N118" s="17" t="s">
        <v>16</v>
      </c>
      <c r="O118" s="18"/>
      <c r="P118" s="23">
        <f t="shared" si="9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+'16'!J119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10"/>
        <v>0</v>
      </c>
      <c r="N119" s="17" t="s">
        <v>16</v>
      </c>
      <c r="O119" s="18"/>
      <c r="P119" s="23">
        <f t="shared" si="9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+'16'!J120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10"/>
        <v>0</v>
      </c>
      <c r="N120" s="17" t="s">
        <v>16</v>
      </c>
      <c r="O120" s="18"/>
      <c r="P120" s="23">
        <f t="shared" si="9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+'16'!J121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10"/>
        <v>0</v>
      </c>
      <c r="N121" s="17" t="s">
        <v>16</v>
      </c>
      <c r="O121" s="18"/>
      <c r="P121" s="23">
        <f t="shared" si="9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+'16'!J122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10"/>
        <v>0</v>
      </c>
      <c r="N122" s="17" t="s">
        <v>16</v>
      </c>
      <c r="O122" s="18"/>
      <c r="P122" s="23">
        <f t="shared" si="9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+'16'!J123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10"/>
        <v>0</v>
      </c>
      <c r="N123" s="17" t="s">
        <v>16</v>
      </c>
      <c r="O123" s="18"/>
      <c r="P123" s="23">
        <f t="shared" si="9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+'16'!J124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10"/>
        <v>0</v>
      </c>
      <c r="N124" s="17" t="s">
        <v>16</v>
      </c>
      <c r="O124" s="18"/>
      <c r="P124" s="23">
        <f t="shared" si="9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+'16'!J125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10"/>
        <v>0</v>
      </c>
      <c r="N125" s="17" t="s">
        <v>16</v>
      </c>
      <c r="O125" s="18"/>
      <c r="P125" s="23">
        <f t="shared" si="9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+'16'!J126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10"/>
        <v>0</v>
      </c>
      <c r="N126" s="17" t="s">
        <v>16</v>
      </c>
      <c r="O126" s="18"/>
      <c r="P126" s="23">
        <f t="shared" si="9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+'16'!J127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10"/>
        <v>0</v>
      </c>
      <c r="N127" s="17" t="s">
        <v>16</v>
      </c>
      <c r="O127" s="18"/>
      <c r="P127" s="23">
        <f t="shared" si="9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+'16'!J128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10"/>
        <v>0</v>
      </c>
      <c r="N128" s="17" t="s">
        <v>16</v>
      </c>
      <c r="O128" s="18"/>
      <c r="P128" s="23">
        <f t="shared" si="9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+'16'!J129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10"/>
        <v>0</v>
      </c>
      <c r="N129" s="17" t="s">
        <v>16</v>
      </c>
      <c r="O129" s="18"/>
      <c r="P129" s="23">
        <f t="shared" si="9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+'16'!J130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10"/>
        <v>0</v>
      </c>
      <c r="N130" s="17" t="s">
        <v>16</v>
      </c>
      <c r="O130" s="18"/>
      <c r="P130" s="23">
        <f t="shared" si="9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+'16'!J131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10"/>
        <v>0</v>
      </c>
      <c r="N131" s="17" t="s">
        <v>16</v>
      </c>
      <c r="O131" s="18"/>
      <c r="P131" s="23">
        <f t="shared" si="9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+'16'!J132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10"/>
        <v>0</v>
      </c>
      <c r="N132" s="17" t="s">
        <v>16</v>
      </c>
      <c r="O132" s="18"/>
      <c r="P132" s="23">
        <f t="shared" si="9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+'16'!J133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10"/>
        <v>0</v>
      </c>
      <c r="N133" s="17" t="s">
        <v>16</v>
      </c>
      <c r="O133" s="18"/>
      <c r="P133" s="23">
        <f t="shared" si="9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+'16'!J134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10"/>
        <v>0</v>
      </c>
      <c r="N134" s="17" t="s">
        <v>16</v>
      </c>
      <c r="O134" s="18"/>
      <c r="P134" s="23">
        <f t="shared" ref="P134:P197" si="14">SUM(M134-O134)</f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+'16'!J135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4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+'16'!J136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10"/>
        <v>0</v>
      </c>
      <c r="N136" s="17" t="s">
        <v>16</v>
      </c>
      <c r="O136" s="18"/>
      <c r="P136" s="23">
        <f t="shared" si="14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+'16'!J137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10"/>
        <v>0</v>
      </c>
      <c r="N137" s="17" t="s">
        <v>16</v>
      </c>
      <c r="O137" s="18"/>
      <c r="P137" s="23">
        <f t="shared" si="14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+'16'!J138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10"/>
        <v>0</v>
      </c>
      <c r="N138" s="17" t="s">
        <v>16</v>
      </c>
      <c r="O138" s="18"/>
      <c r="P138" s="23">
        <f t="shared" si="14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+'16'!J139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10"/>
        <v>0</v>
      </c>
      <c r="N139" s="17" t="s">
        <v>16</v>
      </c>
      <c r="O139" s="18"/>
      <c r="P139" s="23">
        <f t="shared" si="14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+'16'!J140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10"/>
        <v>0</v>
      </c>
      <c r="N140" s="17" t="s">
        <v>16</v>
      </c>
      <c r="O140" s="18"/>
      <c r="P140" s="23">
        <f t="shared" si="14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+'16'!J141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10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+'16'!J142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10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+'16'!J143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10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+'16'!J144</f>
        <v>-6</v>
      </c>
      <c r="F144" s="72">
        <v>6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10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+'16'!J145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10"/>
        <v>0</v>
      </c>
      <c r="N145" s="17" t="s">
        <v>16</v>
      </c>
      <c r="O145" s="18"/>
      <c r="P145" s="23">
        <f t="shared" si="14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+'16'!J146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10"/>
        <v>0</v>
      </c>
      <c r="N146" s="17" t="s">
        <v>16</v>
      </c>
      <c r="O146" s="18"/>
      <c r="P146" s="23">
        <f t="shared" si="14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+'16'!J147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10"/>
        <v>0</v>
      </c>
      <c r="N147" s="17" t="s">
        <v>16</v>
      </c>
      <c r="O147" s="18"/>
      <c r="P147" s="23">
        <f t="shared" si="14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+'16'!J148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4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+'16'!J149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4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+'16'!J150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10"/>
        <v>0</v>
      </c>
      <c r="N150" s="17" t="s">
        <v>16</v>
      </c>
      <c r="O150" s="18"/>
      <c r="P150" s="23">
        <f t="shared" si="14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+'16'!J151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10"/>
        <v>0</v>
      </c>
      <c r="N151" s="17" t="s">
        <v>16</v>
      </c>
      <c r="O151" s="18"/>
      <c r="P151" s="23">
        <f t="shared" si="14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+'16'!J152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10"/>
        <v>0</v>
      </c>
      <c r="N152" s="17" t="s">
        <v>16</v>
      </c>
      <c r="O152" s="18"/>
      <c r="P152" s="23">
        <f t="shared" si="14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+'16'!J153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10"/>
        <v>0</v>
      </c>
      <c r="N153" s="17" t="s">
        <v>16</v>
      </c>
      <c r="O153" s="18"/>
      <c r="P153" s="23">
        <f t="shared" si="14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+'16'!J154</f>
        <v>5</v>
      </c>
      <c r="F154" s="72">
        <v>0</v>
      </c>
      <c r="G154" s="46">
        <f t="shared" si="12"/>
        <v>5</v>
      </c>
      <c r="H154" s="82">
        <v>0</v>
      </c>
      <c r="I154" s="80">
        <v>0</v>
      </c>
      <c r="J154" s="46">
        <f t="shared" si="13"/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4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+'16'!J155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5">+L155*K155</f>
        <v>0</v>
      </c>
      <c r="N155" s="17" t="s">
        <v>16</v>
      </c>
      <c r="O155" s="18"/>
      <c r="P155" s="23">
        <f t="shared" si="14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+'16'!J156</f>
        <v>5</v>
      </c>
      <c r="F156" s="72">
        <v>0</v>
      </c>
      <c r="G156" s="46">
        <f t="shared" si="12"/>
        <v>5</v>
      </c>
      <c r="H156" s="82">
        <v>0</v>
      </c>
      <c r="I156" s="80">
        <v>0</v>
      </c>
      <c r="J156" s="46">
        <f t="shared" si="13"/>
        <v>5</v>
      </c>
      <c r="K156" s="73"/>
      <c r="L156" s="20">
        <v>55</v>
      </c>
      <c r="M156" s="66">
        <f t="shared" si="15"/>
        <v>0</v>
      </c>
      <c r="N156" s="17" t="s">
        <v>16</v>
      </c>
      <c r="O156" s="18"/>
      <c r="P156" s="23">
        <f t="shared" si="14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+'16'!J157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5"/>
        <v>0</v>
      </c>
      <c r="N157" s="17" t="s">
        <v>16</v>
      </c>
      <c r="O157" s="18"/>
      <c r="P157" s="23">
        <f t="shared" si="14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+'16'!J158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5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+'16'!J159</f>
        <v>8</v>
      </c>
      <c r="F159" s="72">
        <v>0</v>
      </c>
      <c r="G159" s="46">
        <f t="shared" si="12"/>
        <v>8</v>
      </c>
      <c r="H159" s="82">
        <v>0</v>
      </c>
      <c r="I159" s="80">
        <v>0</v>
      </c>
      <c r="J159" s="46">
        <f t="shared" si="13"/>
        <v>8</v>
      </c>
      <c r="K159" s="73"/>
      <c r="L159" s="20">
        <v>35</v>
      </c>
      <c r="M159" s="66">
        <f t="shared" si="15"/>
        <v>0</v>
      </c>
      <c r="N159" s="17" t="s">
        <v>16</v>
      </c>
      <c r="O159" s="18"/>
      <c r="P159" s="23">
        <f t="shared" si="14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+'16'!J160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4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+'16'!J161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5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+'16'!J162</f>
        <v>1</v>
      </c>
      <c r="F162" s="72">
        <v>0</v>
      </c>
      <c r="G162" s="46">
        <f t="shared" si="12"/>
        <v>1</v>
      </c>
      <c r="H162" s="82">
        <v>0</v>
      </c>
      <c r="I162" s="80">
        <v>0</v>
      </c>
      <c r="J162" s="46">
        <f t="shared" si="13"/>
        <v>1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4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+'16'!J163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5"/>
        <v>0</v>
      </c>
      <c r="N163" s="17" t="s">
        <v>16</v>
      </c>
      <c r="O163" s="18"/>
      <c r="P163" s="23">
        <f t="shared" si="14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+'16'!J164</f>
        <v>9</v>
      </c>
      <c r="F164" s="72">
        <v>0</v>
      </c>
      <c r="G164" s="46">
        <f t="shared" si="12"/>
        <v>9</v>
      </c>
      <c r="H164" s="82">
        <v>0</v>
      </c>
      <c r="I164" s="80">
        <v>0</v>
      </c>
      <c r="J164" s="46">
        <f t="shared" si="13"/>
        <v>9</v>
      </c>
      <c r="K164" s="73"/>
      <c r="L164" s="20">
        <v>80</v>
      </c>
      <c r="M164" s="66">
        <f t="shared" si="15"/>
        <v>0</v>
      </c>
      <c r="N164" s="17" t="s">
        <v>16</v>
      </c>
      <c r="O164" s="18"/>
      <c r="P164" s="23">
        <f t="shared" si="14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+'16'!J165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5"/>
        <v>0</v>
      </c>
      <c r="N165" s="17" t="s">
        <v>16</v>
      </c>
      <c r="O165" s="18"/>
      <c r="P165" s="23">
        <f t="shared" si="14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+'16'!J166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5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+'16'!J167</f>
        <v>4</v>
      </c>
      <c r="F167" s="72">
        <v>20</v>
      </c>
      <c r="G167" s="46">
        <f t="shared" si="12"/>
        <v>24</v>
      </c>
      <c r="H167" s="82">
        <v>0</v>
      </c>
      <c r="I167" s="80">
        <v>0</v>
      </c>
      <c r="J167" s="46">
        <f t="shared" si="13"/>
        <v>23</v>
      </c>
      <c r="K167" s="73">
        <v>1</v>
      </c>
      <c r="L167" s="20">
        <v>60</v>
      </c>
      <c r="M167" s="66">
        <f t="shared" si="15"/>
        <v>60</v>
      </c>
      <c r="N167" s="17" t="s">
        <v>16</v>
      </c>
      <c r="O167" s="18"/>
      <c r="P167" s="23">
        <f t="shared" si="14"/>
        <v>60</v>
      </c>
      <c r="Q167" s="94">
        <v>38</v>
      </c>
      <c r="R167" s="43">
        <f t="shared" si="16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+'16'!J168</f>
        <v>1</v>
      </c>
      <c r="F168" s="72">
        <v>20</v>
      </c>
      <c r="G168" s="46">
        <f t="shared" si="12"/>
        <v>21</v>
      </c>
      <c r="H168" s="82">
        <v>0</v>
      </c>
      <c r="I168" s="80">
        <v>0</v>
      </c>
      <c r="J168" s="46">
        <f t="shared" si="13"/>
        <v>21</v>
      </c>
      <c r="K168" s="73"/>
      <c r="L168" s="20">
        <v>120</v>
      </c>
      <c r="M168" s="66">
        <f t="shared" si="15"/>
        <v>0</v>
      </c>
      <c r="N168" s="17" t="s">
        <v>16</v>
      </c>
      <c r="O168" s="18"/>
      <c r="P168" s="23">
        <f t="shared" si="14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+'16'!J169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5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+'16'!J170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5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+'16'!J171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5"/>
        <v>0</v>
      </c>
      <c r="N171" s="17" t="s">
        <v>16</v>
      </c>
      <c r="O171" s="18"/>
      <c r="P171" s="23">
        <f t="shared" si="14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+'16'!J172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5"/>
        <v>0</v>
      </c>
      <c r="N172" s="17" t="s">
        <v>16</v>
      </c>
      <c r="O172" s="18"/>
      <c r="P172" s="23">
        <f t="shared" si="14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+'16'!J173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5"/>
        <v>0</v>
      </c>
      <c r="N173" s="17" t="s">
        <v>16</v>
      </c>
      <c r="O173" s="18"/>
      <c r="P173" s="23">
        <f t="shared" si="14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+'16'!J174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5"/>
        <v>0</v>
      </c>
      <c r="N174" s="17" t="s">
        <v>16</v>
      </c>
      <c r="O174" s="18"/>
      <c r="P174" s="23">
        <f t="shared" si="14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+'16'!J175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5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+'16'!J176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5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+'16'!J177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5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+'16'!J178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5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+'16'!J179</f>
        <v>133</v>
      </c>
      <c r="F179" s="72">
        <v>0</v>
      </c>
      <c r="G179" s="46">
        <f t="shared" si="12"/>
        <v>133</v>
      </c>
      <c r="H179" s="82">
        <v>0</v>
      </c>
      <c r="I179" s="80">
        <v>0</v>
      </c>
      <c r="J179" s="46">
        <f t="shared" si="13"/>
        <v>132</v>
      </c>
      <c r="K179" s="73">
        <v>1</v>
      </c>
      <c r="L179" s="20">
        <v>55</v>
      </c>
      <c r="M179" s="66">
        <f t="shared" si="15"/>
        <v>55</v>
      </c>
      <c r="N179" s="17" t="s">
        <v>16</v>
      </c>
      <c r="O179" s="18"/>
      <c r="P179" s="23">
        <f t="shared" si="14"/>
        <v>55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+'16'!J180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5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+'16'!J181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5"/>
        <v>0</v>
      </c>
      <c r="N181" s="17" t="s">
        <v>16</v>
      </c>
      <c r="O181" s="18"/>
      <c r="P181" s="23">
        <f t="shared" si="14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+'16'!J182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5"/>
        <v>0</v>
      </c>
      <c r="N182" s="17" t="s">
        <v>16</v>
      </c>
      <c r="O182" s="18"/>
      <c r="P182" s="23">
        <f t="shared" si="14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+'16'!J183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4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+'16'!J184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5"/>
        <v>0</v>
      </c>
      <c r="N184" s="17" t="s">
        <v>16</v>
      </c>
      <c r="O184" s="18"/>
      <c r="P184" s="23">
        <f t="shared" si="14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+'16'!J185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5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+'16'!J186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5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+'16'!J187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+'16'!J188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4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+'16'!J189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5"/>
        <v>0</v>
      </c>
      <c r="N189" s="17" t="s">
        <v>16</v>
      </c>
      <c r="O189" s="18"/>
      <c r="P189" s="23">
        <f t="shared" si="14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+'16'!J190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5"/>
        <v>0</v>
      </c>
      <c r="N190" s="17" t="s">
        <v>16</v>
      </c>
      <c r="O190" s="18"/>
      <c r="P190" s="23">
        <f t="shared" si="14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+'16'!J191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5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+'16'!J192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5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+'16'!J193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5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+'16'!J194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5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+'16'!J195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5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+'16'!J196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5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+'16'!J197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5"/>
        <v>0</v>
      </c>
      <c r="N197" s="17" t="s">
        <v>16</v>
      </c>
      <c r="O197" s="18"/>
      <c r="P197" s="23">
        <f t="shared" si="14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+'16'!J198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5"/>
        <v>0</v>
      </c>
      <c r="N198" s="17" t="s">
        <v>16</v>
      </c>
      <c r="O198" s="18"/>
      <c r="P198" s="23">
        <f t="shared" ref="P198:P225" si="19">SUM(M198-O198)</f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+'16'!J199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5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+'16'!J200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5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+'16'!J201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9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+'16'!J202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5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+'16'!J203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5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+'16'!J204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5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+'16'!J205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5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+'16'!J206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5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+'16'!J207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5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+'16'!J208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5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+'16'!J209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5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+'16'!J210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5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+'16'!J211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5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+'16'!J212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5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+'16'!J213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5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+'16'!J214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5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+'16'!J215</f>
        <v>1</v>
      </c>
      <c r="F215" s="72"/>
      <c r="G215" s="46">
        <f t="shared" si="17"/>
        <v>1</v>
      </c>
      <c r="H215" s="82">
        <v>0</v>
      </c>
      <c r="I215" s="80">
        <v>0</v>
      </c>
      <c r="J215" s="46">
        <f t="shared" si="18"/>
        <v>1</v>
      </c>
      <c r="K215" s="73"/>
      <c r="L215" s="20">
        <v>40</v>
      </c>
      <c r="M215" s="66">
        <f t="shared" si="15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+'16'!J216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5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+'16'!J217</f>
        <v>2</v>
      </c>
      <c r="F217" s="72">
        <v>0</v>
      </c>
      <c r="G217" s="46">
        <f t="shared" si="17"/>
        <v>2</v>
      </c>
      <c r="H217" s="82">
        <v>0</v>
      </c>
      <c r="I217" s="80">
        <v>0</v>
      </c>
      <c r="J217" s="46">
        <f t="shared" si="18"/>
        <v>0</v>
      </c>
      <c r="K217" s="73">
        <v>2</v>
      </c>
      <c r="L217" s="20">
        <v>35</v>
      </c>
      <c r="M217" s="66">
        <f t="shared" si="15"/>
        <v>70</v>
      </c>
      <c r="N217" s="17" t="s">
        <v>16</v>
      </c>
      <c r="O217" s="18">
        <v>40</v>
      </c>
      <c r="P217" s="23">
        <f t="shared" si="19"/>
        <v>30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+'16'!J218</f>
        <v>10</v>
      </c>
      <c r="F218" s="72">
        <v>0</v>
      </c>
      <c r="G218" s="46">
        <f t="shared" si="17"/>
        <v>10</v>
      </c>
      <c r="H218" s="82">
        <v>0</v>
      </c>
      <c r="I218" s="80">
        <v>0</v>
      </c>
      <c r="J218" s="46">
        <f t="shared" si="18"/>
        <v>0</v>
      </c>
      <c r="K218" s="73">
        <v>10</v>
      </c>
      <c r="L218" s="20">
        <v>35</v>
      </c>
      <c r="M218" s="66">
        <f t="shared" si="15"/>
        <v>350</v>
      </c>
      <c r="N218" s="17" t="s">
        <v>16</v>
      </c>
      <c r="O218" s="18">
        <v>150</v>
      </c>
      <c r="P218" s="23">
        <f t="shared" si="19"/>
        <v>200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+'16'!J219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20">+L219*K219</f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+'16'!J220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20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+'16'!J221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20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+'16'!J222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20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+'16'!J223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20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+'16'!J224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20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+'16'!J225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20"/>
        <v>0</v>
      </c>
      <c r="N225" s="17" t="s">
        <v>16</v>
      </c>
      <c r="O225" s="18"/>
      <c r="P225" s="23">
        <f t="shared" si="19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200.14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1300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100</v>
      </c>
      <c r="O230" s="2">
        <v>50</v>
      </c>
      <c r="P230" s="2">
        <v>50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190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1010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1035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25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25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12"/>
  <sheetViews>
    <sheetView zoomScale="80" zoomScaleNormal="80" workbookViewId="0">
      <pane xSplit="10" ySplit="4" topLeftCell="K222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+'17'!J5</f>
        <v>11</v>
      </c>
      <c r="F5" s="72">
        <v>0</v>
      </c>
      <c r="G5" s="46">
        <f t="shared" ref="G5" si="0">E5+F5</f>
        <v>11</v>
      </c>
      <c r="H5" s="82">
        <v>0</v>
      </c>
      <c r="I5" s="80">
        <v>0</v>
      </c>
      <c r="J5" s="46">
        <f t="shared" ref="J5" si="1">+G5-H5-K5-I5</f>
        <v>9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23">
        <f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+'17'!J6</f>
        <v>34</v>
      </c>
      <c r="F6" s="72">
        <v>0</v>
      </c>
      <c r="G6" s="46">
        <f t="shared" ref="G6:G69" si="2">E6+F6</f>
        <v>34</v>
      </c>
      <c r="H6" s="82">
        <v>0</v>
      </c>
      <c r="I6" s="80">
        <v>0</v>
      </c>
      <c r="J6" s="46">
        <f t="shared" ref="J6:J69" si="3">+G6-H6-K6-I6</f>
        <v>32</v>
      </c>
      <c r="K6" s="73">
        <v>2</v>
      </c>
      <c r="L6" s="15">
        <v>100</v>
      </c>
      <c r="M6" s="66">
        <f t="shared" ref="M6:M78" si="4">+L6*K6</f>
        <v>200</v>
      </c>
      <c r="N6" s="17" t="s">
        <v>16</v>
      </c>
      <c r="O6" s="18"/>
      <c r="P6" s="23">
        <f t="shared" ref="P6:P69" si="5">SUM(M6-O6)</f>
        <v>200</v>
      </c>
      <c r="Q6" s="94">
        <v>39.29</v>
      </c>
      <c r="R6" s="43">
        <f t="shared" ref="R6:R78" si="6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+'17'!J7</f>
        <v>0</v>
      </c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+'17'!J8</f>
        <v>0</v>
      </c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+'17'!J9</f>
        <v>0</v>
      </c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+'17'!J10</f>
        <v>0</v>
      </c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+'17'!J11</f>
        <v>1</v>
      </c>
      <c r="F11" s="72">
        <v>0</v>
      </c>
      <c r="G11" s="46">
        <f t="shared" si="2"/>
        <v>1</v>
      </c>
      <c r="H11" s="82">
        <v>0</v>
      </c>
      <c r="I11" s="80">
        <v>0</v>
      </c>
      <c r="J11" s="46">
        <f t="shared" si="3"/>
        <v>1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+'17'!J12</f>
        <v>0</v>
      </c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+'17'!J13</f>
        <v>0</v>
      </c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+'17'!J14</f>
        <v>0</v>
      </c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+'17'!J15</f>
        <v>0</v>
      </c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+'17'!J16</f>
        <v>0</v>
      </c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+'17'!J17</f>
        <v>0</v>
      </c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+'17'!J18</f>
        <v>0</v>
      </c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+'17'!J19</f>
        <v>0</v>
      </c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+'17'!J20</f>
        <v>8</v>
      </c>
      <c r="F20" s="72">
        <v>0</v>
      </c>
      <c r="G20" s="46">
        <f t="shared" si="2"/>
        <v>8</v>
      </c>
      <c r="H20" s="82">
        <v>0</v>
      </c>
      <c r="I20" s="80">
        <v>0</v>
      </c>
      <c r="J20" s="46">
        <f t="shared" si="3"/>
        <v>8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+'17'!J21</f>
        <v>0</v>
      </c>
      <c r="F21" s="72">
        <v>0</v>
      </c>
      <c r="G21" s="46">
        <f t="shared" si="2"/>
        <v>0</v>
      </c>
      <c r="H21" s="82">
        <v>0</v>
      </c>
      <c r="I21" s="80">
        <v>0</v>
      </c>
      <c r="J21" s="46">
        <f t="shared" si="3"/>
        <v>0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+'17'!J22</f>
        <v>27</v>
      </c>
      <c r="F22" s="72">
        <v>0</v>
      </c>
      <c r="G22" s="46">
        <f t="shared" si="2"/>
        <v>27</v>
      </c>
      <c r="H22" s="82">
        <v>0</v>
      </c>
      <c r="I22" s="80">
        <v>0</v>
      </c>
      <c r="J22" s="46">
        <f t="shared" si="3"/>
        <v>25</v>
      </c>
      <c r="K22" s="73">
        <v>2</v>
      </c>
      <c r="L22" s="20">
        <v>100</v>
      </c>
      <c r="M22" s="66">
        <f t="shared" si="4"/>
        <v>200</v>
      </c>
      <c r="N22" s="17" t="s">
        <v>16</v>
      </c>
      <c r="O22" s="18"/>
      <c r="P22" s="23">
        <f t="shared" si="5"/>
        <v>200</v>
      </c>
      <c r="Q22" s="94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+'17'!J23</f>
        <v>0</v>
      </c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+'17'!J24</f>
        <v>0</v>
      </c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+'17'!J25</f>
        <v>0</v>
      </c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+'17'!J26</f>
        <v>0</v>
      </c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+'17'!J27</f>
        <v>0</v>
      </c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+'17'!J28</f>
        <v>0</v>
      </c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+'17'!J29</f>
        <v>0</v>
      </c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+'17'!J30</f>
        <v>0</v>
      </c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+'17'!J31</f>
        <v>0</v>
      </c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+'17'!J32</f>
        <v>10</v>
      </c>
      <c r="F32" s="72">
        <v>0</v>
      </c>
      <c r="G32" s="46">
        <f t="shared" si="2"/>
        <v>10</v>
      </c>
      <c r="H32" s="82">
        <v>0</v>
      </c>
      <c r="I32" s="80">
        <v>0</v>
      </c>
      <c r="J32" s="46">
        <f t="shared" si="3"/>
        <v>10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+'17'!J33</f>
        <v>0</v>
      </c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+'17'!J34</f>
        <v>10</v>
      </c>
      <c r="F34" s="72">
        <v>0</v>
      </c>
      <c r="G34" s="46">
        <f t="shared" si="2"/>
        <v>10</v>
      </c>
      <c r="H34" s="82">
        <v>0</v>
      </c>
      <c r="I34" s="80">
        <v>0</v>
      </c>
      <c r="J34" s="46">
        <f t="shared" si="3"/>
        <v>9</v>
      </c>
      <c r="K34" s="73">
        <v>1</v>
      </c>
      <c r="L34" s="15">
        <v>130</v>
      </c>
      <c r="M34" s="66">
        <f t="shared" si="4"/>
        <v>130</v>
      </c>
      <c r="N34" s="17" t="s">
        <v>16</v>
      </c>
      <c r="O34" s="18"/>
      <c r="P34" s="23">
        <f t="shared" si="5"/>
        <v>130</v>
      </c>
      <c r="Q34" s="94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+'17'!J35</f>
        <v>0</v>
      </c>
      <c r="F35" s="72">
        <v>0</v>
      </c>
      <c r="G35" s="46">
        <f t="shared" si="2"/>
        <v>0</v>
      </c>
      <c r="H35" s="82">
        <v>0</v>
      </c>
      <c r="I35" s="80">
        <v>0</v>
      </c>
      <c r="J35" s="46">
        <f t="shared" si="3"/>
        <v>0</v>
      </c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+'17'!J36</f>
        <v>0</v>
      </c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+'17'!J37</f>
        <v>0</v>
      </c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+'17'!J38</f>
        <v>10</v>
      </c>
      <c r="F38" s="72">
        <v>0</v>
      </c>
      <c r="G38" s="46">
        <f t="shared" si="2"/>
        <v>10</v>
      </c>
      <c r="H38" s="82">
        <v>0</v>
      </c>
      <c r="I38" s="80">
        <v>0</v>
      </c>
      <c r="J38" s="46">
        <f t="shared" si="3"/>
        <v>10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+'17'!J39</f>
        <v>5</v>
      </c>
      <c r="F39" s="72">
        <v>0</v>
      </c>
      <c r="G39" s="46">
        <f t="shared" si="2"/>
        <v>5</v>
      </c>
      <c r="H39" s="82">
        <v>0</v>
      </c>
      <c r="I39" s="80">
        <v>0</v>
      </c>
      <c r="J39" s="46">
        <f t="shared" si="3"/>
        <v>5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+'17'!J40</f>
        <v>0</v>
      </c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+'17'!J41</f>
        <v>0</v>
      </c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+'17'!J42</f>
        <v>0</v>
      </c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5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+'17'!J43</f>
        <v>0</v>
      </c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+'17'!J44</f>
        <v>0</v>
      </c>
      <c r="F44" s="72">
        <v>0</v>
      </c>
      <c r="G44" s="46">
        <f t="shared" si="2"/>
        <v>0</v>
      </c>
      <c r="H44" s="82">
        <v>0</v>
      </c>
      <c r="I44" s="80">
        <v>0</v>
      </c>
      <c r="J44" s="46">
        <f t="shared" si="3"/>
        <v>0</v>
      </c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+'17'!J45</f>
        <v>12</v>
      </c>
      <c r="F45" s="72">
        <v>0</v>
      </c>
      <c r="G45" s="46">
        <f t="shared" si="2"/>
        <v>12</v>
      </c>
      <c r="H45" s="82">
        <v>0</v>
      </c>
      <c r="I45" s="80">
        <v>0</v>
      </c>
      <c r="J45" s="46">
        <f t="shared" si="3"/>
        <v>12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+'17'!J46</f>
        <v>5</v>
      </c>
      <c r="F46" s="72">
        <v>0</v>
      </c>
      <c r="G46" s="46">
        <f t="shared" si="2"/>
        <v>5</v>
      </c>
      <c r="H46" s="82">
        <v>0</v>
      </c>
      <c r="I46" s="80">
        <v>0</v>
      </c>
      <c r="J46" s="46">
        <f t="shared" si="3"/>
        <v>4</v>
      </c>
      <c r="K46" s="73">
        <v>1</v>
      </c>
      <c r="L46" s="15">
        <v>50</v>
      </c>
      <c r="M46" s="66">
        <f t="shared" si="4"/>
        <v>50</v>
      </c>
      <c r="N46" s="17" t="s">
        <v>16</v>
      </c>
      <c r="O46" s="18"/>
      <c r="P46" s="23">
        <f t="shared" si="5"/>
        <v>50</v>
      </c>
      <c r="Q46" s="94">
        <v>19.21</v>
      </c>
      <c r="R46" s="43">
        <f t="shared" si="6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+'17'!J47</f>
        <v>10</v>
      </c>
      <c r="F47" s="72">
        <v>0</v>
      </c>
      <c r="G47" s="46">
        <f t="shared" si="2"/>
        <v>10</v>
      </c>
      <c r="H47" s="82">
        <v>0</v>
      </c>
      <c r="I47" s="80">
        <v>0</v>
      </c>
      <c r="J47" s="46">
        <f t="shared" si="3"/>
        <v>10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5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+'17'!J48</f>
        <v>10</v>
      </c>
      <c r="F48" s="72">
        <v>0</v>
      </c>
      <c r="G48" s="46">
        <f t="shared" si="2"/>
        <v>10</v>
      </c>
      <c r="H48" s="82">
        <v>0</v>
      </c>
      <c r="I48" s="80">
        <v>0</v>
      </c>
      <c r="J48" s="46">
        <f t="shared" si="3"/>
        <v>9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 t="shared" si="5"/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+'17'!J49</f>
        <v>12</v>
      </c>
      <c r="F49" s="72">
        <v>0</v>
      </c>
      <c r="G49" s="46">
        <f t="shared" si="2"/>
        <v>12</v>
      </c>
      <c r="H49" s="82">
        <v>0</v>
      </c>
      <c r="I49" s="80">
        <v>0</v>
      </c>
      <c r="J49" s="46">
        <f t="shared" si="3"/>
        <v>12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+'17'!J50</f>
        <v>10</v>
      </c>
      <c r="F50" s="72">
        <v>0</v>
      </c>
      <c r="G50" s="46">
        <f t="shared" si="2"/>
        <v>10</v>
      </c>
      <c r="H50" s="82">
        <v>0</v>
      </c>
      <c r="I50" s="80">
        <v>0</v>
      </c>
      <c r="J50" s="46">
        <f t="shared" si="3"/>
        <v>9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 t="shared" si="5"/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+'17'!J51</f>
        <v>0</v>
      </c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5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+'17'!J52</f>
        <v>10</v>
      </c>
      <c r="F52" s="72">
        <v>0</v>
      </c>
      <c r="G52" s="46">
        <f t="shared" si="2"/>
        <v>10</v>
      </c>
      <c r="H52" s="82">
        <v>0</v>
      </c>
      <c r="I52" s="80">
        <v>0</v>
      </c>
      <c r="J52" s="46">
        <f t="shared" si="3"/>
        <v>9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 t="shared" si="5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+'17'!J53</f>
        <v>0</v>
      </c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+'17'!J54</f>
        <v>1</v>
      </c>
      <c r="F54" s="72">
        <v>0</v>
      </c>
      <c r="G54" s="46">
        <f t="shared" si="2"/>
        <v>1</v>
      </c>
      <c r="H54" s="82">
        <v>0</v>
      </c>
      <c r="I54" s="80">
        <v>0</v>
      </c>
      <c r="J54" s="46">
        <f t="shared" si="3"/>
        <v>1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5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+'17'!J55</f>
        <v>2</v>
      </c>
      <c r="F55" s="72">
        <v>0</v>
      </c>
      <c r="G55" s="46">
        <f t="shared" si="2"/>
        <v>2</v>
      </c>
      <c r="H55" s="82">
        <v>0</v>
      </c>
      <c r="I55" s="80">
        <v>0</v>
      </c>
      <c r="J55" s="46">
        <f t="shared" si="3"/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5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+'17'!J56</f>
        <v>2</v>
      </c>
      <c r="F56" s="72">
        <v>0</v>
      </c>
      <c r="G56" s="46">
        <f t="shared" si="2"/>
        <v>2</v>
      </c>
      <c r="H56" s="82">
        <v>0</v>
      </c>
      <c r="I56" s="80">
        <v>0</v>
      </c>
      <c r="J56" s="46">
        <f t="shared" si="3"/>
        <v>2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+'17'!J57</f>
        <v>2</v>
      </c>
      <c r="F57" s="72">
        <v>0</v>
      </c>
      <c r="G57" s="46">
        <f t="shared" si="2"/>
        <v>2</v>
      </c>
      <c r="H57" s="82">
        <v>0</v>
      </c>
      <c r="I57" s="80">
        <v>0</v>
      </c>
      <c r="J57" s="46">
        <f t="shared" si="3"/>
        <v>2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+'17'!J58</f>
        <v>0</v>
      </c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+'17'!J59</f>
        <v>0</v>
      </c>
      <c r="F59" s="72">
        <v>0</v>
      </c>
      <c r="G59" s="46">
        <f t="shared" si="2"/>
        <v>0</v>
      </c>
      <c r="H59" s="82">
        <v>0</v>
      </c>
      <c r="I59" s="80">
        <v>0</v>
      </c>
      <c r="J59" s="46">
        <f t="shared" si="3"/>
        <v>0</v>
      </c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+'17'!J60</f>
        <v>0</v>
      </c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+'17'!J61</f>
        <v>3</v>
      </c>
      <c r="F61" s="72">
        <v>0</v>
      </c>
      <c r="G61" s="46">
        <f t="shared" si="2"/>
        <v>3</v>
      </c>
      <c r="H61" s="82">
        <v>0</v>
      </c>
      <c r="I61" s="80">
        <v>0</v>
      </c>
      <c r="J61" s="46">
        <f t="shared" si="3"/>
        <v>3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+'17'!J62</f>
        <v>0</v>
      </c>
      <c r="F62" s="72"/>
      <c r="G62" s="46">
        <f t="shared" si="2"/>
        <v>0</v>
      </c>
      <c r="H62" s="82">
        <v>0</v>
      </c>
      <c r="I62" s="80">
        <v>0</v>
      </c>
      <c r="J62" s="46">
        <f t="shared" si="3"/>
        <v>0</v>
      </c>
      <c r="K62" s="73"/>
      <c r="L62" s="15">
        <v>120</v>
      </c>
      <c r="M62" s="66">
        <f t="shared" si="4"/>
        <v>0</v>
      </c>
      <c r="N62" s="17" t="s">
        <v>16</v>
      </c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+'17'!J63</f>
        <v>5</v>
      </c>
      <c r="F63" s="72">
        <v>0</v>
      </c>
      <c r="G63" s="46">
        <f t="shared" si="2"/>
        <v>5</v>
      </c>
      <c r="H63" s="82">
        <v>0</v>
      </c>
      <c r="I63" s="80">
        <v>0</v>
      </c>
      <c r="J63" s="46">
        <f t="shared" si="3"/>
        <v>5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+'17'!J64</f>
        <v>8</v>
      </c>
      <c r="F64" s="72">
        <v>0</v>
      </c>
      <c r="G64" s="46">
        <f t="shared" si="2"/>
        <v>8</v>
      </c>
      <c r="H64" s="82">
        <v>0</v>
      </c>
      <c r="I64" s="80">
        <v>0</v>
      </c>
      <c r="J64" s="46">
        <f t="shared" si="3"/>
        <v>8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+'17'!J65</f>
        <v>4</v>
      </c>
      <c r="F65" s="72">
        <v>0</v>
      </c>
      <c r="G65" s="46">
        <f t="shared" si="2"/>
        <v>4</v>
      </c>
      <c r="H65" s="82">
        <v>0</v>
      </c>
      <c r="I65" s="80">
        <v>0</v>
      </c>
      <c r="J65" s="46">
        <f t="shared" si="3"/>
        <v>3</v>
      </c>
      <c r="K65" s="73">
        <v>1</v>
      </c>
      <c r="L65" s="15">
        <v>50</v>
      </c>
      <c r="M65" s="66">
        <f t="shared" si="4"/>
        <v>50</v>
      </c>
      <c r="N65" s="17" t="s">
        <v>16</v>
      </c>
      <c r="O65" s="18"/>
      <c r="P65" s="23">
        <f t="shared" si="5"/>
        <v>50</v>
      </c>
      <c r="Q65" s="94">
        <v>23.12</v>
      </c>
      <c r="R65" s="43">
        <f t="shared" si="6"/>
        <v>23.12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+'17'!J66</f>
        <v>0</v>
      </c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+'17'!J67</f>
        <v>0</v>
      </c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+'17'!J68</f>
        <v>0</v>
      </c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+'17'!J69</f>
        <v>0</v>
      </c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+'17'!J70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ref="P70:P133" si="9">SUM(M70-O70)</f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+'17'!J71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9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+'17'!J72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9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+'17'!J73</f>
        <v>5</v>
      </c>
      <c r="F73" s="72">
        <v>0</v>
      </c>
      <c r="G73" s="46">
        <f t="shared" si="7"/>
        <v>5</v>
      </c>
      <c r="H73" s="82">
        <v>0</v>
      </c>
      <c r="I73" s="80">
        <v>0</v>
      </c>
      <c r="J73" s="46">
        <f t="shared" si="8"/>
        <v>5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9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+'17'!J74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9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+'17'!J75</f>
        <v>13</v>
      </c>
      <c r="F75" s="72">
        <v>0</v>
      </c>
      <c r="G75" s="46">
        <f t="shared" si="7"/>
        <v>13</v>
      </c>
      <c r="H75" s="82">
        <v>0</v>
      </c>
      <c r="I75" s="80">
        <v>0</v>
      </c>
      <c r="J75" s="46">
        <f t="shared" si="8"/>
        <v>13</v>
      </c>
      <c r="K75" s="73"/>
      <c r="L75" s="21">
        <v>50</v>
      </c>
      <c r="M75" s="66">
        <f t="shared" si="4"/>
        <v>0</v>
      </c>
      <c r="N75" s="17" t="s">
        <v>16</v>
      </c>
      <c r="O75" s="18"/>
      <c r="P75" s="23">
        <f t="shared" si="9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+'17'!J76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9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+'17'!J77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9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+'17'!J78</f>
        <v>3</v>
      </c>
      <c r="F78" s="72">
        <v>0</v>
      </c>
      <c r="G78" s="46">
        <f t="shared" si="7"/>
        <v>3</v>
      </c>
      <c r="H78" s="82">
        <v>0</v>
      </c>
      <c r="I78" s="80">
        <v>0</v>
      </c>
      <c r="J78" s="46">
        <f t="shared" si="8"/>
        <v>3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9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+'17'!J79</f>
        <v>2</v>
      </c>
      <c r="F79" s="72">
        <v>0</v>
      </c>
      <c r="G79" s="46">
        <f t="shared" si="7"/>
        <v>2</v>
      </c>
      <c r="H79" s="82">
        <v>0</v>
      </c>
      <c r="I79" s="80">
        <v>0</v>
      </c>
      <c r="J79" s="46">
        <f t="shared" si="8"/>
        <v>2</v>
      </c>
      <c r="K79" s="73"/>
      <c r="L79" s="20">
        <v>55</v>
      </c>
      <c r="M79" s="66">
        <f t="shared" ref="M79:M153" si="10">+L79*K79</f>
        <v>0</v>
      </c>
      <c r="N79" s="17" t="s">
        <v>16</v>
      </c>
      <c r="O79" s="18"/>
      <c r="P79" s="23">
        <f t="shared" si="9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+'17'!J80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9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+'17'!J81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9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+'17'!J82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9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+'17'!J83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9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+'17'!J84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9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+'17'!J85</f>
        <v>4</v>
      </c>
      <c r="F85" s="72">
        <v>0</v>
      </c>
      <c r="G85" s="46">
        <f t="shared" si="7"/>
        <v>4</v>
      </c>
      <c r="H85" s="82">
        <v>0</v>
      </c>
      <c r="I85" s="80">
        <v>0</v>
      </c>
      <c r="J85" s="46">
        <f t="shared" si="8"/>
        <v>4</v>
      </c>
      <c r="K85" s="73"/>
      <c r="L85" s="20">
        <v>45</v>
      </c>
      <c r="M85" s="66">
        <f t="shared" si="10"/>
        <v>0</v>
      </c>
      <c r="N85" s="17" t="s">
        <v>16</v>
      </c>
      <c r="O85" s="18"/>
      <c r="P85" s="23">
        <f t="shared" si="9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+'17'!J86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10"/>
        <v>0</v>
      </c>
      <c r="N86" s="17" t="s">
        <v>16</v>
      </c>
      <c r="O86" s="18"/>
      <c r="P86" s="23">
        <f t="shared" si="9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+'17'!J87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9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+'17'!J88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10"/>
        <v>0</v>
      </c>
      <c r="N88" s="17" t="s">
        <v>16</v>
      </c>
      <c r="O88" s="18"/>
      <c r="P88" s="23">
        <f t="shared" si="9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+'17'!J89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10"/>
        <v>0</v>
      </c>
      <c r="N89" s="17" t="s">
        <v>16</v>
      </c>
      <c r="O89" s="18"/>
      <c r="P89" s="23">
        <f t="shared" si="9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+'17'!J90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10"/>
        <v>0</v>
      </c>
      <c r="N90" s="17" t="s">
        <v>16</v>
      </c>
      <c r="O90" s="18"/>
      <c r="P90" s="23">
        <f t="shared" si="9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+'17'!J91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10"/>
        <v>0</v>
      </c>
      <c r="N91" s="17" t="s">
        <v>16</v>
      </c>
      <c r="O91" s="18"/>
      <c r="P91" s="23">
        <f t="shared" si="9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+'17'!J92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10"/>
        <v>0</v>
      </c>
      <c r="N92" s="17" t="s">
        <v>16</v>
      </c>
      <c r="O92" s="18"/>
      <c r="P92" s="23">
        <f t="shared" si="9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+'17'!J93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10"/>
        <v>0</v>
      </c>
      <c r="N93" s="17" t="s">
        <v>16</v>
      </c>
      <c r="O93" s="18"/>
      <c r="P93" s="23">
        <f t="shared" si="9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+'17'!J94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9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+'17'!J95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9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+'17'!J96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10"/>
        <v>0</v>
      </c>
      <c r="N96" s="17" t="s">
        <v>16</v>
      </c>
      <c r="O96" s="18"/>
      <c r="P96" s="23">
        <f t="shared" si="9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+'17'!J97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10"/>
        <v>0</v>
      </c>
      <c r="N97" s="17" t="s">
        <v>16</v>
      </c>
      <c r="O97" s="18"/>
      <c r="P97" s="23">
        <f t="shared" si="9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+'17'!J98</f>
        <v>43</v>
      </c>
      <c r="F98" s="72">
        <v>0</v>
      </c>
      <c r="G98" s="46">
        <f t="shared" si="7"/>
        <v>43</v>
      </c>
      <c r="H98" s="82">
        <v>0</v>
      </c>
      <c r="I98" s="80">
        <v>0</v>
      </c>
      <c r="J98" s="46">
        <f t="shared" si="8"/>
        <v>43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 t="shared" si="9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+'17'!J99</f>
        <v>13</v>
      </c>
      <c r="F99" s="72">
        <v>0</v>
      </c>
      <c r="G99" s="46">
        <f t="shared" si="7"/>
        <v>13</v>
      </c>
      <c r="H99" s="82">
        <v>0</v>
      </c>
      <c r="I99" s="80">
        <v>0</v>
      </c>
      <c r="J99" s="46">
        <f t="shared" si="8"/>
        <v>13</v>
      </c>
      <c r="K99" s="73"/>
      <c r="L99" s="20">
        <v>55</v>
      </c>
      <c r="M99" s="66">
        <f t="shared" si="10"/>
        <v>0</v>
      </c>
      <c r="N99" s="17" t="s">
        <v>16</v>
      </c>
      <c r="O99" s="18"/>
      <c r="P99" s="23">
        <f t="shared" si="9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+'17'!J100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10"/>
        <v>0</v>
      </c>
      <c r="N100" s="17" t="s">
        <v>16</v>
      </c>
      <c r="O100" s="18"/>
      <c r="P100" s="23">
        <f t="shared" si="9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+'17'!J101</f>
        <v>10</v>
      </c>
      <c r="F101" s="72">
        <v>0</v>
      </c>
      <c r="G101" s="46">
        <f t="shared" si="7"/>
        <v>10</v>
      </c>
      <c r="H101" s="82">
        <v>0</v>
      </c>
      <c r="I101" s="80">
        <v>0</v>
      </c>
      <c r="J101" s="46">
        <f t="shared" si="8"/>
        <v>10</v>
      </c>
      <c r="K101" s="73"/>
      <c r="L101" s="22">
        <v>60</v>
      </c>
      <c r="M101" s="66">
        <f t="shared" si="10"/>
        <v>0</v>
      </c>
      <c r="N101" s="17" t="s">
        <v>16</v>
      </c>
      <c r="O101" s="18"/>
      <c r="P101" s="23">
        <f t="shared" si="9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+'17'!J102</f>
        <v>12</v>
      </c>
      <c r="F102" s="72">
        <v>0</v>
      </c>
      <c r="G102" s="46">
        <f t="shared" si="7"/>
        <v>12</v>
      </c>
      <c r="H102" s="82">
        <v>0</v>
      </c>
      <c r="I102" s="80">
        <v>0</v>
      </c>
      <c r="J102" s="46">
        <f t="shared" si="8"/>
        <v>12</v>
      </c>
      <c r="K102" s="73"/>
      <c r="L102" s="22">
        <v>100</v>
      </c>
      <c r="M102" s="66">
        <f t="shared" si="10"/>
        <v>0</v>
      </c>
      <c r="N102" s="17" t="s">
        <v>16</v>
      </c>
      <c r="O102" s="18"/>
      <c r="P102" s="23">
        <f t="shared" si="9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+'17'!J103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10"/>
        <v>0</v>
      </c>
      <c r="N103" s="17" t="s">
        <v>16</v>
      </c>
      <c r="O103" s="18"/>
      <c r="P103" s="23">
        <f t="shared" si="9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+'17'!J104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10"/>
        <v>0</v>
      </c>
      <c r="N104" s="17" t="s">
        <v>16</v>
      </c>
      <c r="O104" s="18"/>
      <c r="P104" s="23">
        <f t="shared" si="9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+'17'!J105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10"/>
        <v>0</v>
      </c>
      <c r="N105" s="17" t="s">
        <v>16</v>
      </c>
      <c r="O105" s="18"/>
      <c r="P105" s="23">
        <f t="shared" si="9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+'17'!J106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10"/>
        <v>0</v>
      </c>
      <c r="N106" s="17" t="s">
        <v>16</v>
      </c>
      <c r="O106" s="18"/>
      <c r="P106" s="23">
        <f t="shared" si="9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+'17'!J107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9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+'17'!J108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10"/>
        <v>0</v>
      </c>
      <c r="N108" s="17" t="s">
        <v>16</v>
      </c>
      <c r="O108" s="18"/>
      <c r="P108" s="23">
        <f t="shared" si="9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+'17'!J109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10"/>
        <v>0</v>
      </c>
      <c r="N109" s="17" t="s">
        <v>16</v>
      </c>
      <c r="O109" s="18"/>
      <c r="P109" s="23">
        <f t="shared" si="9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+'17'!J110</f>
        <v>11</v>
      </c>
      <c r="F110" s="72">
        <v>0</v>
      </c>
      <c r="G110" s="46">
        <f t="shared" si="7"/>
        <v>11</v>
      </c>
      <c r="H110" s="82">
        <v>0</v>
      </c>
      <c r="I110" s="80">
        <v>0</v>
      </c>
      <c r="J110" s="46">
        <f t="shared" si="8"/>
        <v>11</v>
      </c>
      <c r="K110" s="73"/>
      <c r="L110" s="22">
        <v>50</v>
      </c>
      <c r="M110" s="66">
        <f t="shared" si="10"/>
        <v>0</v>
      </c>
      <c r="N110" s="17" t="s">
        <v>16</v>
      </c>
      <c r="O110" s="18"/>
      <c r="P110" s="23">
        <f t="shared" si="9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+'17'!J111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10"/>
        <v>0</v>
      </c>
      <c r="N111" s="17" t="s">
        <v>16</v>
      </c>
      <c r="O111" s="18"/>
      <c r="P111" s="23">
        <f t="shared" si="9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+'17'!J112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10"/>
        <v>0</v>
      </c>
      <c r="N112" s="17" t="s">
        <v>16</v>
      </c>
      <c r="O112" s="18"/>
      <c r="P112" s="23">
        <f t="shared" si="9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+'17'!J113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10"/>
        <v>0</v>
      </c>
      <c r="N113" s="17" t="s">
        <v>16</v>
      </c>
      <c r="O113" s="18"/>
      <c r="P113" s="23">
        <f t="shared" si="9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+'17'!J114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10"/>
        <v>0</v>
      </c>
      <c r="N114" s="17" t="s">
        <v>16</v>
      </c>
      <c r="O114" s="18"/>
      <c r="P114" s="23">
        <f t="shared" si="9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+'17'!J115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10"/>
        <v>0</v>
      </c>
      <c r="N115" s="17" t="s">
        <v>16</v>
      </c>
      <c r="O115" s="18"/>
      <c r="P115" s="23">
        <f t="shared" si="9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+'17'!J116</f>
        <v>15</v>
      </c>
      <c r="F116" s="72">
        <v>0</v>
      </c>
      <c r="G116" s="46">
        <f t="shared" si="7"/>
        <v>15</v>
      </c>
      <c r="H116" s="82">
        <v>0</v>
      </c>
      <c r="I116" s="80">
        <v>0</v>
      </c>
      <c r="J116" s="46">
        <f t="shared" si="8"/>
        <v>15</v>
      </c>
      <c r="K116" s="73"/>
      <c r="L116" s="22">
        <v>50</v>
      </c>
      <c r="M116" s="66">
        <f t="shared" si="10"/>
        <v>0</v>
      </c>
      <c r="N116" s="17" t="s">
        <v>16</v>
      </c>
      <c r="O116" s="18"/>
      <c r="P116" s="23">
        <f t="shared" si="9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+'17'!J117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10"/>
        <v>0</v>
      </c>
      <c r="N117" s="17" t="s">
        <v>16</v>
      </c>
      <c r="O117" s="18"/>
      <c r="P117" s="23">
        <f t="shared" si="9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+'17'!J118</f>
        <v>15</v>
      </c>
      <c r="F118" s="72">
        <v>0</v>
      </c>
      <c r="G118" s="46">
        <f t="shared" si="7"/>
        <v>15</v>
      </c>
      <c r="H118" s="82">
        <v>0</v>
      </c>
      <c r="I118" s="80">
        <v>0</v>
      </c>
      <c r="J118" s="46">
        <f t="shared" si="8"/>
        <v>15</v>
      </c>
      <c r="K118" s="73"/>
      <c r="L118" s="20">
        <v>50</v>
      </c>
      <c r="M118" s="66">
        <f t="shared" si="10"/>
        <v>0</v>
      </c>
      <c r="N118" s="17" t="s">
        <v>16</v>
      </c>
      <c r="O118" s="18"/>
      <c r="P118" s="23">
        <f t="shared" si="9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+'17'!J119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10"/>
        <v>0</v>
      </c>
      <c r="N119" s="17" t="s">
        <v>16</v>
      </c>
      <c r="O119" s="18"/>
      <c r="P119" s="23">
        <f t="shared" si="9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+'17'!J120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10"/>
        <v>0</v>
      </c>
      <c r="N120" s="17" t="s">
        <v>16</v>
      </c>
      <c r="O120" s="18"/>
      <c r="P120" s="23">
        <f t="shared" si="9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+'17'!J121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10"/>
        <v>0</v>
      </c>
      <c r="N121" s="17" t="s">
        <v>16</v>
      </c>
      <c r="O121" s="18"/>
      <c r="P121" s="23">
        <f t="shared" si="9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+'17'!J122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10"/>
        <v>0</v>
      </c>
      <c r="N122" s="17" t="s">
        <v>16</v>
      </c>
      <c r="O122" s="18"/>
      <c r="P122" s="23">
        <f t="shared" si="9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+'17'!J123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10"/>
        <v>0</v>
      </c>
      <c r="N123" s="17" t="s">
        <v>16</v>
      </c>
      <c r="O123" s="18"/>
      <c r="P123" s="23">
        <f t="shared" si="9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+'17'!J124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10"/>
        <v>0</v>
      </c>
      <c r="N124" s="17" t="s">
        <v>16</v>
      </c>
      <c r="O124" s="18"/>
      <c r="P124" s="23">
        <f t="shared" si="9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+'17'!J125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10"/>
        <v>0</v>
      </c>
      <c r="N125" s="17" t="s">
        <v>16</v>
      </c>
      <c r="O125" s="18"/>
      <c r="P125" s="23">
        <f t="shared" si="9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+'17'!J126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10"/>
        <v>0</v>
      </c>
      <c r="N126" s="17" t="s">
        <v>16</v>
      </c>
      <c r="O126" s="18"/>
      <c r="P126" s="23">
        <f t="shared" si="9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+'17'!J127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10"/>
        <v>0</v>
      </c>
      <c r="N127" s="17" t="s">
        <v>16</v>
      </c>
      <c r="O127" s="18"/>
      <c r="P127" s="23">
        <f t="shared" si="9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+'17'!J128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10"/>
        <v>0</v>
      </c>
      <c r="N128" s="17" t="s">
        <v>16</v>
      </c>
      <c r="O128" s="18"/>
      <c r="P128" s="23">
        <f t="shared" si="9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+'17'!J129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10"/>
        <v>0</v>
      </c>
      <c r="N129" s="17" t="s">
        <v>16</v>
      </c>
      <c r="O129" s="18"/>
      <c r="P129" s="23">
        <f t="shared" si="9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+'17'!J130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10"/>
        <v>0</v>
      </c>
      <c r="N130" s="17" t="s">
        <v>16</v>
      </c>
      <c r="O130" s="18"/>
      <c r="P130" s="23">
        <f t="shared" si="9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+'17'!J131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10"/>
        <v>0</v>
      </c>
      <c r="N131" s="17" t="s">
        <v>16</v>
      </c>
      <c r="O131" s="18"/>
      <c r="P131" s="23">
        <f t="shared" si="9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+'17'!J132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10"/>
        <v>0</v>
      </c>
      <c r="N132" s="17" t="s">
        <v>16</v>
      </c>
      <c r="O132" s="18"/>
      <c r="P132" s="23">
        <f t="shared" si="9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+'17'!J133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10"/>
        <v>0</v>
      </c>
      <c r="N133" s="17" t="s">
        <v>16</v>
      </c>
      <c r="O133" s="18"/>
      <c r="P133" s="23">
        <f t="shared" si="9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+'17'!J134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10"/>
        <v>0</v>
      </c>
      <c r="N134" s="17" t="s">
        <v>16</v>
      </c>
      <c r="O134" s="18"/>
      <c r="P134" s="23">
        <f t="shared" ref="P134:P197" si="14">SUM(M134-O134)</f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+'17'!J135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4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+'17'!J136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10"/>
        <v>0</v>
      </c>
      <c r="N136" s="17" t="s">
        <v>16</v>
      </c>
      <c r="O136" s="18"/>
      <c r="P136" s="23">
        <f t="shared" si="14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+'17'!J137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10"/>
        <v>0</v>
      </c>
      <c r="N137" s="17" t="s">
        <v>16</v>
      </c>
      <c r="O137" s="18"/>
      <c r="P137" s="23">
        <f t="shared" si="14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+'17'!J138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10"/>
        <v>0</v>
      </c>
      <c r="N138" s="17" t="s">
        <v>16</v>
      </c>
      <c r="O138" s="18"/>
      <c r="P138" s="23">
        <f t="shared" si="14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+'17'!J139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10"/>
        <v>0</v>
      </c>
      <c r="N139" s="17" t="s">
        <v>16</v>
      </c>
      <c r="O139" s="18"/>
      <c r="P139" s="23">
        <f t="shared" si="14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+'17'!J140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10"/>
        <v>0</v>
      </c>
      <c r="N140" s="17" t="s">
        <v>16</v>
      </c>
      <c r="O140" s="18"/>
      <c r="P140" s="23">
        <f t="shared" si="14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+'17'!J141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10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+'17'!J142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10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+'17'!J143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10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+'17'!J144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10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+'17'!J145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10"/>
        <v>0</v>
      </c>
      <c r="N145" s="17" t="s">
        <v>16</v>
      </c>
      <c r="O145" s="18"/>
      <c r="P145" s="23">
        <f t="shared" si="14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+'17'!J146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10"/>
        <v>0</v>
      </c>
      <c r="N146" s="17" t="s">
        <v>16</v>
      </c>
      <c r="O146" s="18"/>
      <c r="P146" s="23">
        <f t="shared" si="14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+'17'!J147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10"/>
        <v>0</v>
      </c>
      <c r="N147" s="17" t="s">
        <v>16</v>
      </c>
      <c r="O147" s="18"/>
      <c r="P147" s="23">
        <f t="shared" si="14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+'17'!J148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4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+'17'!J149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4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+'17'!J150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10"/>
        <v>0</v>
      </c>
      <c r="N150" s="17" t="s">
        <v>16</v>
      </c>
      <c r="O150" s="18"/>
      <c r="P150" s="23">
        <f t="shared" si="14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+'17'!J151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10"/>
        <v>0</v>
      </c>
      <c r="N151" s="17" t="s">
        <v>16</v>
      </c>
      <c r="O151" s="18"/>
      <c r="P151" s="23">
        <f t="shared" si="14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+'17'!J152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10"/>
        <v>0</v>
      </c>
      <c r="N152" s="17" t="s">
        <v>16</v>
      </c>
      <c r="O152" s="18"/>
      <c r="P152" s="23">
        <f t="shared" si="14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+'17'!J153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10"/>
        <v>0</v>
      </c>
      <c r="N153" s="17" t="s">
        <v>16</v>
      </c>
      <c r="O153" s="18"/>
      <c r="P153" s="23">
        <f t="shared" si="14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+'17'!J154</f>
        <v>5</v>
      </c>
      <c r="F154" s="72">
        <v>0</v>
      </c>
      <c r="G154" s="46">
        <f t="shared" si="12"/>
        <v>5</v>
      </c>
      <c r="H154" s="82">
        <v>0</v>
      </c>
      <c r="I154" s="80">
        <v>0</v>
      </c>
      <c r="J154" s="46">
        <f t="shared" si="13"/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4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+'17'!J155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5">+L155*K155</f>
        <v>0</v>
      </c>
      <c r="N155" s="17" t="s">
        <v>16</v>
      </c>
      <c r="O155" s="18"/>
      <c r="P155" s="23">
        <f t="shared" si="14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+'17'!J156</f>
        <v>5</v>
      </c>
      <c r="F156" s="72">
        <v>0</v>
      </c>
      <c r="G156" s="46">
        <f t="shared" si="12"/>
        <v>5</v>
      </c>
      <c r="H156" s="82">
        <v>0</v>
      </c>
      <c r="I156" s="80">
        <v>0</v>
      </c>
      <c r="J156" s="46">
        <f t="shared" si="13"/>
        <v>5</v>
      </c>
      <c r="K156" s="73"/>
      <c r="L156" s="20">
        <v>55</v>
      </c>
      <c r="M156" s="66">
        <f t="shared" si="15"/>
        <v>0</v>
      </c>
      <c r="N156" s="17" t="s">
        <v>16</v>
      </c>
      <c r="O156" s="18"/>
      <c r="P156" s="23">
        <f t="shared" si="14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+'17'!J157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5"/>
        <v>0</v>
      </c>
      <c r="N157" s="17" t="s">
        <v>16</v>
      </c>
      <c r="O157" s="18"/>
      <c r="P157" s="23">
        <f t="shared" si="14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+'17'!J158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5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+'17'!J159</f>
        <v>8</v>
      </c>
      <c r="F159" s="72">
        <v>0</v>
      </c>
      <c r="G159" s="46">
        <f t="shared" si="12"/>
        <v>8</v>
      </c>
      <c r="H159" s="82">
        <v>0</v>
      </c>
      <c r="I159" s="80">
        <v>0</v>
      </c>
      <c r="J159" s="46">
        <f t="shared" si="13"/>
        <v>7</v>
      </c>
      <c r="K159" s="73">
        <v>1</v>
      </c>
      <c r="L159" s="20">
        <v>35</v>
      </c>
      <c r="M159" s="66">
        <f t="shared" si="15"/>
        <v>35</v>
      </c>
      <c r="N159" s="17" t="s">
        <v>16</v>
      </c>
      <c r="O159" s="18"/>
      <c r="P159" s="23">
        <f t="shared" si="14"/>
        <v>35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+'17'!J160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4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+'17'!J161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5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+'17'!J162</f>
        <v>1</v>
      </c>
      <c r="F162" s="72">
        <v>0</v>
      </c>
      <c r="G162" s="46">
        <f t="shared" si="12"/>
        <v>1</v>
      </c>
      <c r="H162" s="82">
        <v>0</v>
      </c>
      <c r="I162" s="80">
        <v>0</v>
      </c>
      <c r="J162" s="46">
        <f t="shared" si="13"/>
        <v>1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4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+'17'!J163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5"/>
        <v>0</v>
      </c>
      <c r="N163" s="17" t="s">
        <v>16</v>
      </c>
      <c r="O163" s="18"/>
      <c r="P163" s="23">
        <f t="shared" si="14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+'17'!J164</f>
        <v>9</v>
      </c>
      <c r="F164" s="72">
        <v>0</v>
      </c>
      <c r="G164" s="46">
        <f t="shared" si="12"/>
        <v>9</v>
      </c>
      <c r="H164" s="82">
        <v>0</v>
      </c>
      <c r="I164" s="80">
        <v>0</v>
      </c>
      <c r="J164" s="46">
        <f t="shared" si="13"/>
        <v>9</v>
      </c>
      <c r="K164" s="73"/>
      <c r="L164" s="20">
        <v>80</v>
      </c>
      <c r="M164" s="66">
        <f t="shared" si="15"/>
        <v>0</v>
      </c>
      <c r="N164" s="17" t="s">
        <v>16</v>
      </c>
      <c r="O164" s="18"/>
      <c r="P164" s="23">
        <f t="shared" si="14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+'17'!J165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5"/>
        <v>0</v>
      </c>
      <c r="N165" s="17" t="s">
        <v>16</v>
      </c>
      <c r="O165" s="18"/>
      <c r="P165" s="23">
        <f t="shared" si="14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+'17'!J166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5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+'17'!J167</f>
        <v>23</v>
      </c>
      <c r="F167" s="72">
        <v>0</v>
      </c>
      <c r="G167" s="46">
        <f t="shared" si="12"/>
        <v>23</v>
      </c>
      <c r="H167" s="82">
        <v>0</v>
      </c>
      <c r="I167" s="80">
        <v>0</v>
      </c>
      <c r="J167" s="46">
        <f t="shared" si="13"/>
        <v>23</v>
      </c>
      <c r="K167" s="73"/>
      <c r="L167" s="20">
        <v>60</v>
      </c>
      <c r="M167" s="66">
        <f t="shared" si="15"/>
        <v>0</v>
      </c>
      <c r="N167" s="17" t="s">
        <v>16</v>
      </c>
      <c r="O167" s="18"/>
      <c r="P167" s="23">
        <f t="shared" si="14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+'17'!J168</f>
        <v>21</v>
      </c>
      <c r="F168" s="72">
        <v>0</v>
      </c>
      <c r="G168" s="46">
        <f t="shared" si="12"/>
        <v>21</v>
      </c>
      <c r="H168" s="82">
        <v>0</v>
      </c>
      <c r="I168" s="80">
        <v>0</v>
      </c>
      <c r="J168" s="46">
        <f t="shared" si="13"/>
        <v>20</v>
      </c>
      <c r="K168" s="73">
        <v>1</v>
      </c>
      <c r="L168" s="20">
        <v>120</v>
      </c>
      <c r="M168" s="66">
        <f t="shared" si="15"/>
        <v>120</v>
      </c>
      <c r="N168" s="17" t="s">
        <v>16</v>
      </c>
      <c r="O168" s="18"/>
      <c r="P168" s="23">
        <f t="shared" si="14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+'17'!J169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5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+'17'!J170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5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+'17'!J171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5"/>
        <v>0</v>
      </c>
      <c r="N171" s="17" t="s">
        <v>16</v>
      </c>
      <c r="O171" s="18"/>
      <c r="P171" s="23">
        <f t="shared" si="14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+'17'!J172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5"/>
        <v>0</v>
      </c>
      <c r="N172" s="17" t="s">
        <v>16</v>
      </c>
      <c r="O172" s="18"/>
      <c r="P172" s="23">
        <f t="shared" si="14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+'17'!J173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5"/>
        <v>0</v>
      </c>
      <c r="N173" s="17" t="s">
        <v>16</v>
      </c>
      <c r="O173" s="18"/>
      <c r="P173" s="23">
        <f t="shared" si="14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+'17'!J174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5"/>
        <v>0</v>
      </c>
      <c r="N174" s="17" t="s">
        <v>16</v>
      </c>
      <c r="O174" s="18"/>
      <c r="P174" s="23">
        <f t="shared" si="14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+'17'!J175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5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+'17'!J176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5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+'17'!J177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5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+'17'!J178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5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+'17'!J179</f>
        <v>132</v>
      </c>
      <c r="F179" s="72">
        <v>0</v>
      </c>
      <c r="G179" s="46">
        <f t="shared" si="12"/>
        <v>132</v>
      </c>
      <c r="H179" s="82">
        <v>0</v>
      </c>
      <c r="I179" s="80">
        <v>0</v>
      </c>
      <c r="J179" s="46">
        <f t="shared" si="13"/>
        <v>132</v>
      </c>
      <c r="K179" s="73"/>
      <c r="L179" s="20">
        <v>55</v>
      </c>
      <c r="M179" s="66">
        <f t="shared" si="15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+'17'!J180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5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+'17'!J181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5"/>
        <v>0</v>
      </c>
      <c r="N181" s="17" t="s">
        <v>16</v>
      </c>
      <c r="O181" s="18"/>
      <c r="P181" s="23">
        <f t="shared" si="14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+'17'!J182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5"/>
        <v>0</v>
      </c>
      <c r="N182" s="17" t="s">
        <v>16</v>
      </c>
      <c r="O182" s="18"/>
      <c r="P182" s="23">
        <f t="shared" si="14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+'17'!J183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4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+'17'!J184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5"/>
        <v>0</v>
      </c>
      <c r="N184" s="17" t="s">
        <v>16</v>
      </c>
      <c r="O184" s="18"/>
      <c r="P184" s="23">
        <f t="shared" si="14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+'17'!J185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5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+'17'!J186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5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+'17'!J187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+'17'!J188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4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+'17'!J189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5"/>
        <v>0</v>
      </c>
      <c r="N189" s="17" t="s">
        <v>16</v>
      </c>
      <c r="O189" s="18"/>
      <c r="P189" s="23">
        <f t="shared" si="14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+'17'!J190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5"/>
        <v>0</v>
      </c>
      <c r="N190" s="17" t="s">
        <v>16</v>
      </c>
      <c r="O190" s="18"/>
      <c r="P190" s="23">
        <f t="shared" si="14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+'17'!J191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5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+'17'!J192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5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+'17'!J193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5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+'17'!J194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5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+'17'!J195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5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+'17'!J196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5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+'17'!J197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5"/>
        <v>0</v>
      </c>
      <c r="N197" s="17" t="s">
        <v>16</v>
      </c>
      <c r="O197" s="18"/>
      <c r="P197" s="23">
        <f t="shared" si="14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+'17'!J198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5"/>
        <v>0</v>
      </c>
      <c r="N198" s="17" t="s">
        <v>16</v>
      </c>
      <c r="O198" s="18"/>
      <c r="P198" s="23">
        <f t="shared" ref="P198:P225" si="19">SUM(M198-O198)</f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+'17'!J199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5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+'17'!J200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5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+'17'!J201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9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+'17'!J202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5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+'17'!J203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5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+'17'!J204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5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+'17'!J205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5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+'17'!J206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5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+'17'!J207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5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+'17'!J208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5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+'17'!J209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5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+'17'!J210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5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+'17'!J211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5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+'17'!J212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5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+'17'!J213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5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+'17'!J214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5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+'17'!J215</f>
        <v>1</v>
      </c>
      <c r="F215" s="72"/>
      <c r="G215" s="46">
        <f t="shared" si="17"/>
        <v>1</v>
      </c>
      <c r="H215" s="82">
        <v>0</v>
      </c>
      <c r="I215" s="80">
        <v>0</v>
      </c>
      <c r="J215" s="46">
        <f t="shared" si="18"/>
        <v>1</v>
      </c>
      <c r="K215" s="73"/>
      <c r="L215" s="20">
        <v>40</v>
      </c>
      <c r="M215" s="66">
        <f t="shared" si="15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+'17'!J216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5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+'17'!J217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5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+'17'!J218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5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+'17'!J219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20">+L219*K219</f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+'17'!J220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20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+'17'!J221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20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+'17'!J222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20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+'17'!J223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20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+'17'!J224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20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+'17'!J225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20"/>
        <v>0</v>
      </c>
      <c r="N225" s="17" t="s">
        <v>16</v>
      </c>
      <c r="O225" s="18"/>
      <c r="P225" s="23">
        <f t="shared" si="19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382.75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1035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1035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1135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100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100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12"/>
  <sheetViews>
    <sheetView zoomScale="80" zoomScaleNormal="80" workbookViewId="0">
      <pane xSplit="10" ySplit="4" topLeftCell="K228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+'18'!J5</f>
        <v>9</v>
      </c>
      <c r="F5" s="72">
        <v>0</v>
      </c>
      <c r="G5" s="46">
        <f t="shared" ref="G5" si="0">E5+F5</f>
        <v>9</v>
      </c>
      <c r="H5" s="82">
        <v>0</v>
      </c>
      <c r="I5" s="80">
        <v>0</v>
      </c>
      <c r="J5" s="46">
        <f t="shared" ref="J5" si="1">+G5-H5-K5-I5</f>
        <v>6</v>
      </c>
      <c r="K5" s="73">
        <v>3</v>
      </c>
      <c r="L5" s="15">
        <v>50</v>
      </c>
      <c r="M5" s="66">
        <f>+L5*K5</f>
        <v>150</v>
      </c>
      <c r="N5" s="17" t="s">
        <v>16</v>
      </c>
      <c r="O5" s="18"/>
      <c r="P5" s="23">
        <f>SUM(M5-O5)</f>
        <v>150</v>
      </c>
      <c r="Q5" s="94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+'18'!J6</f>
        <v>32</v>
      </c>
      <c r="F6" s="72">
        <v>0</v>
      </c>
      <c r="G6" s="46">
        <f t="shared" ref="G6:G69" si="2">E6+F6</f>
        <v>32</v>
      </c>
      <c r="H6" s="82">
        <v>0</v>
      </c>
      <c r="I6" s="80">
        <v>0</v>
      </c>
      <c r="J6" s="46">
        <f t="shared" ref="J6:J69" si="3">+G6-H6-K6-I6</f>
        <v>31</v>
      </c>
      <c r="K6" s="73">
        <v>1</v>
      </c>
      <c r="L6" s="15">
        <v>100</v>
      </c>
      <c r="M6" s="66">
        <f t="shared" ref="M6:M78" si="4">+L6*K6</f>
        <v>100</v>
      </c>
      <c r="N6" s="17" t="s">
        <v>16</v>
      </c>
      <c r="O6" s="18"/>
      <c r="P6" s="23">
        <f t="shared" ref="P6:P69" si="5">SUM(M6-O6)</f>
        <v>100</v>
      </c>
      <c r="Q6" s="94">
        <v>39.29</v>
      </c>
      <c r="R6" s="43">
        <f t="shared" ref="R6:R78" si="6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+'18'!J7</f>
        <v>0</v>
      </c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+'18'!J8</f>
        <v>0</v>
      </c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+'18'!J9</f>
        <v>0</v>
      </c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+'18'!J10</f>
        <v>0</v>
      </c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+'18'!J11</f>
        <v>1</v>
      </c>
      <c r="F11" s="72">
        <v>0</v>
      </c>
      <c r="G11" s="46">
        <f t="shared" si="2"/>
        <v>1</v>
      </c>
      <c r="H11" s="82">
        <v>0</v>
      </c>
      <c r="I11" s="80">
        <v>0</v>
      </c>
      <c r="J11" s="46">
        <f t="shared" si="3"/>
        <v>1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+'18'!J12</f>
        <v>0</v>
      </c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+'18'!J13</f>
        <v>0</v>
      </c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+'18'!J14</f>
        <v>0</v>
      </c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+'18'!J15</f>
        <v>0</v>
      </c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+'18'!J16</f>
        <v>0</v>
      </c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+'18'!J17</f>
        <v>0</v>
      </c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+'18'!J18</f>
        <v>0</v>
      </c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+'18'!J19</f>
        <v>0</v>
      </c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+'18'!J20</f>
        <v>8</v>
      </c>
      <c r="F20" s="72">
        <v>0</v>
      </c>
      <c r="G20" s="46">
        <f t="shared" si="2"/>
        <v>8</v>
      </c>
      <c r="H20" s="82">
        <v>0</v>
      </c>
      <c r="I20" s="80">
        <v>0</v>
      </c>
      <c r="J20" s="46">
        <f t="shared" si="3"/>
        <v>8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+'18'!J21</f>
        <v>0</v>
      </c>
      <c r="F21" s="72">
        <v>0</v>
      </c>
      <c r="G21" s="46">
        <f t="shared" si="2"/>
        <v>0</v>
      </c>
      <c r="H21" s="82">
        <v>0</v>
      </c>
      <c r="I21" s="80">
        <v>0</v>
      </c>
      <c r="J21" s="46">
        <f t="shared" si="3"/>
        <v>0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+'18'!J22</f>
        <v>25</v>
      </c>
      <c r="F22" s="72">
        <v>0</v>
      </c>
      <c r="G22" s="46">
        <f t="shared" si="2"/>
        <v>25</v>
      </c>
      <c r="H22" s="82">
        <v>0</v>
      </c>
      <c r="I22" s="80">
        <v>0</v>
      </c>
      <c r="J22" s="46">
        <f t="shared" si="3"/>
        <v>24</v>
      </c>
      <c r="K22" s="73">
        <v>1</v>
      </c>
      <c r="L22" s="20">
        <v>100</v>
      </c>
      <c r="M22" s="66">
        <f t="shared" si="4"/>
        <v>100</v>
      </c>
      <c r="N22" s="17" t="s">
        <v>16</v>
      </c>
      <c r="O22" s="18"/>
      <c r="P22" s="23">
        <f t="shared" si="5"/>
        <v>100</v>
      </c>
      <c r="Q22" s="94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+'18'!J23</f>
        <v>0</v>
      </c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+'18'!J24</f>
        <v>0</v>
      </c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+'18'!J25</f>
        <v>0</v>
      </c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+'18'!J26</f>
        <v>0</v>
      </c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+'18'!J27</f>
        <v>0</v>
      </c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+'18'!J28</f>
        <v>0</v>
      </c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+'18'!J29</f>
        <v>0</v>
      </c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+'18'!J30</f>
        <v>0</v>
      </c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+'18'!J31</f>
        <v>0</v>
      </c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+'18'!J32</f>
        <v>10</v>
      </c>
      <c r="F32" s="72">
        <v>0</v>
      </c>
      <c r="G32" s="46">
        <f t="shared" si="2"/>
        <v>10</v>
      </c>
      <c r="H32" s="82">
        <v>0</v>
      </c>
      <c r="I32" s="80">
        <v>0</v>
      </c>
      <c r="J32" s="46">
        <f t="shared" si="3"/>
        <v>10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+'18'!J33</f>
        <v>0</v>
      </c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+'18'!J34</f>
        <v>9</v>
      </c>
      <c r="F34" s="72">
        <v>0</v>
      </c>
      <c r="G34" s="46">
        <f t="shared" si="2"/>
        <v>9</v>
      </c>
      <c r="H34" s="82">
        <v>0</v>
      </c>
      <c r="I34" s="80">
        <v>0</v>
      </c>
      <c r="J34" s="46">
        <f t="shared" si="3"/>
        <v>8</v>
      </c>
      <c r="K34" s="73">
        <v>1</v>
      </c>
      <c r="L34" s="15">
        <v>130</v>
      </c>
      <c r="M34" s="66">
        <f t="shared" si="4"/>
        <v>130</v>
      </c>
      <c r="N34" s="17" t="s">
        <v>16</v>
      </c>
      <c r="O34" s="18"/>
      <c r="P34" s="23">
        <f t="shared" si="5"/>
        <v>130</v>
      </c>
      <c r="Q34" s="94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+'18'!J35</f>
        <v>0</v>
      </c>
      <c r="F35" s="72">
        <v>0</v>
      </c>
      <c r="G35" s="46">
        <f t="shared" si="2"/>
        <v>0</v>
      </c>
      <c r="H35" s="82">
        <v>0</v>
      </c>
      <c r="I35" s="80">
        <v>0</v>
      </c>
      <c r="J35" s="46">
        <f t="shared" si="3"/>
        <v>0</v>
      </c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+'18'!J36</f>
        <v>0</v>
      </c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+'18'!J37</f>
        <v>0</v>
      </c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+'18'!J38</f>
        <v>10</v>
      </c>
      <c r="F38" s="72">
        <v>0</v>
      </c>
      <c r="G38" s="46">
        <f t="shared" si="2"/>
        <v>10</v>
      </c>
      <c r="H38" s="82">
        <v>0</v>
      </c>
      <c r="I38" s="80">
        <v>0</v>
      </c>
      <c r="J38" s="46">
        <f t="shared" si="3"/>
        <v>10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+'18'!J39</f>
        <v>5</v>
      </c>
      <c r="F39" s="72">
        <v>0</v>
      </c>
      <c r="G39" s="46">
        <f t="shared" si="2"/>
        <v>5</v>
      </c>
      <c r="H39" s="82">
        <v>0</v>
      </c>
      <c r="I39" s="80">
        <v>0</v>
      </c>
      <c r="J39" s="46">
        <f t="shared" si="3"/>
        <v>5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+'18'!J40</f>
        <v>0</v>
      </c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+'18'!J41</f>
        <v>0</v>
      </c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+'18'!J42</f>
        <v>0</v>
      </c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5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+'18'!J43</f>
        <v>0</v>
      </c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+'18'!J44</f>
        <v>0</v>
      </c>
      <c r="F44" s="72">
        <v>0</v>
      </c>
      <c r="G44" s="46">
        <f t="shared" si="2"/>
        <v>0</v>
      </c>
      <c r="H44" s="82">
        <v>0</v>
      </c>
      <c r="I44" s="80">
        <v>0</v>
      </c>
      <c r="J44" s="46">
        <f t="shared" si="3"/>
        <v>0</v>
      </c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+'18'!J45</f>
        <v>12</v>
      </c>
      <c r="F45" s="72">
        <v>0</v>
      </c>
      <c r="G45" s="46">
        <f t="shared" si="2"/>
        <v>12</v>
      </c>
      <c r="H45" s="82">
        <v>0</v>
      </c>
      <c r="I45" s="80">
        <v>0</v>
      </c>
      <c r="J45" s="46">
        <f t="shared" si="3"/>
        <v>11</v>
      </c>
      <c r="K45" s="73">
        <v>1</v>
      </c>
      <c r="L45" s="15">
        <v>50</v>
      </c>
      <c r="M45" s="66">
        <f t="shared" si="4"/>
        <v>50</v>
      </c>
      <c r="N45" s="17" t="s">
        <v>16</v>
      </c>
      <c r="O45" s="18"/>
      <c r="P45" s="23">
        <f t="shared" si="5"/>
        <v>50</v>
      </c>
      <c r="Q45" s="94">
        <v>19.05</v>
      </c>
      <c r="R45" s="43">
        <f t="shared" si="6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+'18'!J46</f>
        <v>4</v>
      </c>
      <c r="F46" s="72">
        <v>0</v>
      </c>
      <c r="G46" s="46">
        <f t="shared" si="2"/>
        <v>4</v>
      </c>
      <c r="H46" s="82">
        <v>0</v>
      </c>
      <c r="I46" s="80">
        <v>0</v>
      </c>
      <c r="J46" s="46">
        <f t="shared" si="3"/>
        <v>4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+'18'!J47</f>
        <v>10</v>
      </c>
      <c r="F47" s="72">
        <v>0</v>
      </c>
      <c r="G47" s="46">
        <f t="shared" si="2"/>
        <v>10</v>
      </c>
      <c r="H47" s="82">
        <v>0</v>
      </c>
      <c r="I47" s="80">
        <v>0</v>
      </c>
      <c r="J47" s="46">
        <f t="shared" si="3"/>
        <v>9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 t="shared" si="5"/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+'18'!J48</f>
        <v>9</v>
      </c>
      <c r="F48" s="72">
        <v>0</v>
      </c>
      <c r="G48" s="46">
        <f t="shared" si="2"/>
        <v>9</v>
      </c>
      <c r="H48" s="82">
        <v>0</v>
      </c>
      <c r="I48" s="80">
        <v>0</v>
      </c>
      <c r="J48" s="46">
        <f t="shared" si="3"/>
        <v>9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5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+'18'!J49</f>
        <v>12</v>
      </c>
      <c r="F49" s="72">
        <v>0</v>
      </c>
      <c r="G49" s="46">
        <f t="shared" si="2"/>
        <v>12</v>
      </c>
      <c r="H49" s="82">
        <v>0</v>
      </c>
      <c r="I49" s="80">
        <v>0</v>
      </c>
      <c r="J49" s="46">
        <f t="shared" si="3"/>
        <v>12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+'18'!J50</f>
        <v>9</v>
      </c>
      <c r="F50" s="72">
        <v>0</v>
      </c>
      <c r="G50" s="46">
        <f t="shared" si="2"/>
        <v>9</v>
      </c>
      <c r="H50" s="82">
        <v>0</v>
      </c>
      <c r="I50" s="80">
        <v>0</v>
      </c>
      <c r="J50" s="46">
        <f t="shared" si="3"/>
        <v>9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5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+'18'!J51</f>
        <v>0</v>
      </c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5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+'18'!J52</f>
        <v>9</v>
      </c>
      <c r="F52" s="72">
        <v>0</v>
      </c>
      <c r="G52" s="46">
        <f t="shared" si="2"/>
        <v>9</v>
      </c>
      <c r="H52" s="82">
        <v>0</v>
      </c>
      <c r="I52" s="80">
        <v>0</v>
      </c>
      <c r="J52" s="46">
        <f t="shared" si="3"/>
        <v>8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 t="shared" si="5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+'18'!J53</f>
        <v>0</v>
      </c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+'18'!J54</f>
        <v>1</v>
      </c>
      <c r="F54" s="72">
        <v>0</v>
      </c>
      <c r="G54" s="46">
        <f t="shared" si="2"/>
        <v>1</v>
      </c>
      <c r="H54" s="82">
        <v>0</v>
      </c>
      <c r="I54" s="80">
        <v>0</v>
      </c>
      <c r="J54" s="46">
        <f t="shared" si="3"/>
        <v>1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5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+'18'!J55</f>
        <v>2</v>
      </c>
      <c r="F55" s="72">
        <v>0</v>
      </c>
      <c r="G55" s="46">
        <f t="shared" si="2"/>
        <v>2</v>
      </c>
      <c r="H55" s="82">
        <v>0</v>
      </c>
      <c r="I55" s="80">
        <v>0</v>
      </c>
      <c r="J55" s="46">
        <f t="shared" si="3"/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5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+'18'!J56</f>
        <v>2</v>
      </c>
      <c r="F56" s="72">
        <v>0</v>
      </c>
      <c r="G56" s="46">
        <f t="shared" si="2"/>
        <v>2</v>
      </c>
      <c r="H56" s="82">
        <v>0</v>
      </c>
      <c r="I56" s="80">
        <v>0</v>
      </c>
      <c r="J56" s="46">
        <f t="shared" si="3"/>
        <v>2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+'18'!J57</f>
        <v>2</v>
      </c>
      <c r="F57" s="72">
        <v>0</v>
      </c>
      <c r="G57" s="46">
        <f t="shared" si="2"/>
        <v>2</v>
      </c>
      <c r="H57" s="82">
        <v>0</v>
      </c>
      <c r="I57" s="80">
        <v>0</v>
      </c>
      <c r="J57" s="46">
        <f t="shared" si="3"/>
        <v>1</v>
      </c>
      <c r="K57" s="73">
        <v>1</v>
      </c>
      <c r="L57" s="15">
        <v>120</v>
      </c>
      <c r="M57" s="66">
        <f t="shared" si="4"/>
        <v>120</v>
      </c>
      <c r="N57" s="17" t="s">
        <v>16</v>
      </c>
      <c r="O57" s="18"/>
      <c r="P57" s="23">
        <f t="shared" si="5"/>
        <v>120</v>
      </c>
      <c r="Q57" s="94">
        <v>34.56</v>
      </c>
      <c r="R57" s="43">
        <f t="shared" si="6"/>
        <v>34.56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+'18'!J58</f>
        <v>0</v>
      </c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+'18'!J59</f>
        <v>0</v>
      </c>
      <c r="F59" s="72">
        <v>0</v>
      </c>
      <c r="G59" s="46">
        <f t="shared" si="2"/>
        <v>0</v>
      </c>
      <c r="H59" s="82">
        <v>0</v>
      </c>
      <c r="I59" s="80">
        <v>0</v>
      </c>
      <c r="J59" s="46">
        <f t="shared" si="3"/>
        <v>0</v>
      </c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+'18'!J60</f>
        <v>0</v>
      </c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+'18'!J61</f>
        <v>3</v>
      </c>
      <c r="F61" s="72">
        <v>0</v>
      </c>
      <c r="G61" s="46">
        <f t="shared" si="2"/>
        <v>3</v>
      </c>
      <c r="H61" s="82">
        <v>0</v>
      </c>
      <c r="I61" s="80">
        <v>0</v>
      </c>
      <c r="J61" s="46">
        <f t="shared" si="3"/>
        <v>3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+'18'!J62</f>
        <v>0</v>
      </c>
      <c r="F62" s="72"/>
      <c r="G62" s="46">
        <f t="shared" si="2"/>
        <v>0</v>
      </c>
      <c r="H62" s="82">
        <v>0</v>
      </c>
      <c r="I62" s="80">
        <v>0</v>
      </c>
      <c r="J62" s="46">
        <f t="shared" si="3"/>
        <v>0</v>
      </c>
      <c r="K62" s="73"/>
      <c r="L62" s="15">
        <v>120</v>
      </c>
      <c r="M62" s="66">
        <f t="shared" si="4"/>
        <v>0</v>
      </c>
      <c r="N62" s="17" t="s">
        <v>16</v>
      </c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+'18'!J63</f>
        <v>5</v>
      </c>
      <c r="F63" s="72">
        <v>0</v>
      </c>
      <c r="G63" s="46">
        <f t="shared" si="2"/>
        <v>5</v>
      </c>
      <c r="H63" s="82">
        <v>0</v>
      </c>
      <c r="I63" s="80">
        <v>0</v>
      </c>
      <c r="J63" s="46">
        <f t="shared" si="3"/>
        <v>5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+'18'!J64</f>
        <v>8</v>
      </c>
      <c r="F64" s="72">
        <v>0</v>
      </c>
      <c r="G64" s="46">
        <f t="shared" si="2"/>
        <v>8</v>
      </c>
      <c r="H64" s="82">
        <v>0</v>
      </c>
      <c r="I64" s="80">
        <v>0</v>
      </c>
      <c r="J64" s="46">
        <f t="shared" si="3"/>
        <v>8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+'18'!J65</f>
        <v>3</v>
      </c>
      <c r="F65" s="72">
        <v>0</v>
      </c>
      <c r="G65" s="46">
        <f t="shared" si="2"/>
        <v>3</v>
      </c>
      <c r="H65" s="82">
        <v>0</v>
      </c>
      <c r="I65" s="80">
        <v>0</v>
      </c>
      <c r="J65" s="46">
        <f t="shared" si="3"/>
        <v>3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+'18'!J66</f>
        <v>0</v>
      </c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+'18'!J67</f>
        <v>0</v>
      </c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+'18'!J68</f>
        <v>0</v>
      </c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+'18'!J69</f>
        <v>0</v>
      </c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+'18'!J70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ref="P70:P133" si="9">SUM(M70-O70)</f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+'18'!J71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9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+'18'!J72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9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+'18'!J73</f>
        <v>5</v>
      </c>
      <c r="F73" s="72">
        <v>0</v>
      </c>
      <c r="G73" s="46">
        <f t="shared" si="7"/>
        <v>5</v>
      </c>
      <c r="H73" s="82">
        <v>0</v>
      </c>
      <c r="I73" s="80">
        <v>0</v>
      </c>
      <c r="J73" s="46">
        <f t="shared" si="8"/>
        <v>5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9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+'18'!J74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9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+'18'!J75</f>
        <v>13</v>
      </c>
      <c r="F75" s="72">
        <v>0</v>
      </c>
      <c r="G75" s="46">
        <f t="shared" si="7"/>
        <v>13</v>
      </c>
      <c r="H75" s="82">
        <v>0</v>
      </c>
      <c r="I75" s="80">
        <v>0</v>
      </c>
      <c r="J75" s="46">
        <f t="shared" si="8"/>
        <v>13</v>
      </c>
      <c r="K75" s="73"/>
      <c r="L75" s="21">
        <v>50</v>
      </c>
      <c r="M75" s="66">
        <f t="shared" si="4"/>
        <v>0</v>
      </c>
      <c r="N75" s="17" t="s">
        <v>16</v>
      </c>
      <c r="O75" s="18"/>
      <c r="P75" s="23">
        <f t="shared" si="9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+'18'!J76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9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+'18'!J77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9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+'18'!J78</f>
        <v>3</v>
      </c>
      <c r="F78" s="72">
        <v>0</v>
      </c>
      <c r="G78" s="46">
        <f t="shared" si="7"/>
        <v>3</v>
      </c>
      <c r="H78" s="82">
        <v>0</v>
      </c>
      <c r="I78" s="80">
        <v>0</v>
      </c>
      <c r="J78" s="46">
        <f t="shared" si="8"/>
        <v>3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9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+'18'!J79</f>
        <v>2</v>
      </c>
      <c r="F79" s="72">
        <v>0</v>
      </c>
      <c r="G79" s="46">
        <f t="shared" si="7"/>
        <v>2</v>
      </c>
      <c r="H79" s="82">
        <v>0</v>
      </c>
      <c r="I79" s="80">
        <v>0</v>
      </c>
      <c r="J79" s="46">
        <f t="shared" si="8"/>
        <v>2</v>
      </c>
      <c r="K79" s="73"/>
      <c r="L79" s="20">
        <v>55</v>
      </c>
      <c r="M79" s="66">
        <f t="shared" ref="M79:M153" si="10">+L79*K79</f>
        <v>0</v>
      </c>
      <c r="N79" s="17" t="s">
        <v>16</v>
      </c>
      <c r="O79" s="18"/>
      <c r="P79" s="23">
        <f t="shared" si="9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+'18'!J80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9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+'18'!J81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9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+'18'!J82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9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+'18'!J83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9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+'18'!J84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9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+'18'!J85</f>
        <v>4</v>
      </c>
      <c r="F85" s="72">
        <v>0</v>
      </c>
      <c r="G85" s="46">
        <f t="shared" si="7"/>
        <v>4</v>
      </c>
      <c r="H85" s="82">
        <v>0</v>
      </c>
      <c r="I85" s="80">
        <v>0</v>
      </c>
      <c r="J85" s="46">
        <f t="shared" si="8"/>
        <v>4</v>
      </c>
      <c r="K85" s="73"/>
      <c r="L85" s="20">
        <v>45</v>
      </c>
      <c r="M85" s="66">
        <f t="shared" si="10"/>
        <v>0</v>
      </c>
      <c r="N85" s="17" t="s">
        <v>16</v>
      </c>
      <c r="O85" s="18"/>
      <c r="P85" s="23">
        <f t="shared" si="9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+'18'!J86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10"/>
        <v>0</v>
      </c>
      <c r="N86" s="17" t="s">
        <v>16</v>
      </c>
      <c r="O86" s="18"/>
      <c r="P86" s="23">
        <f t="shared" si="9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+'18'!J87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9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+'18'!J88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10"/>
        <v>0</v>
      </c>
      <c r="N88" s="17" t="s">
        <v>16</v>
      </c>
      <c r="O88" s="18"/>
      <c r="P88" s="23">
        <f t="shared" si="9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+'18'!J89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10"/>
        <v>0</v>
      </c>
      <c r="N89" s="17" t="s">
        <v>16</v>
      </c>
      <c r="O89" s="18"/>
      <c r="P89" s="23">
        <f t="shared" si="9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+'18'!J90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10"/>
        <v>0</v>
      </c>
      <c r="N90" s="17" t="s">
        <v>16</v>
      </c>
      <c r="O90" s="18"/>
      <c r="P90" s="23">
        <f t="shared" si="9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+'18'!J91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10"/>
        <v>0</v>
      </c>
      <c r="N91" s="17" t="s">
        <v>16</v>
      </c>
      <c r="O91" s="18"/>
      <c r="P91" s="23">
        <f t="shared" si="9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+'18'!J92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10"/>
        <v>0</v>
      </c>
      <c r="N92" s="17" t="s">
        <v>16</v>
      </c>
      <c r="O92" s="18"/>
      <c r="P92" s="23">
        <f t="shared" si="9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+'18'!J93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10"/>
        <v>0</v>
      </c>
      <c r="N93" s="17" t="s">
        <v>16</v>
      </c>
      <c r="O93" s="18"/>
      <c r="P93" s="23">
        <f t="shared" si="9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+'18'!J94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9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+'18'!J95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9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+'18'!J96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10"/>
        <v>0</v>
      </c>
      <c r="N96" s="17" t="s">
        <v>16</v>
      </c>
      <c r="O96" s="18"/>
      <c r="P96" s="23">
        <f t="shared" si="9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+'18'!J97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10"/>
        <v>0</v>
      </c>
      <c r="N97" s="17" t="s">
        <v>16</v>
      </c>
      <c r="O97" s="18"/>
      <c r="P97" s="23">
        <f t="shared" si="9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+'18'!J98</f>
        <v>43</v>
      </c>
      <c r="F98" s="72">
        <v>0</v>
      </c>
      <c r="G98" s="46">
        <f t="shared" si="7"/>
        <v>43</v>
      </c>
      <c r="H98" s="82">
        <v>0</v>
      </c>
      <c r="I98" s="80">
        <v>0</v>
      </c>
      <c r="J98" s="46">
        <f t="shared" si="8"/>
        <v>43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 t="shared" si="9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+'18'!J99</f>
        <v>13</v>
      </c>
      <c r="F99" s="72">
        <v>0</v>
      </c>
      <c r="G99" s="46">
        <f t="shared" si="7"/>
        <v>13</v>
      </c>
      <c r="H99" s="82">
        <v>0</v>
      </c>
      <c r="I99" s="80">
        <v>0</v>
      </c>
      <c r="J99" s="46">
        <f t="shared" si="8"/>
        <v>13</v>
      </c>
      <c r="K99" s="73"/>
      <c r="L99" s="20">
        <v>55</v>
      </c>
      <c r="M99" s="66">
        <f t="shared" si="10"/>
        <v>0</v>
      </c>
      <c r="N99" s="17" t="s">
        <v>16</v>
      </c>
      <c r="O99" s="18"/>
      <c r="P99" s="23">
        <f t="shared" si="9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+'18'!J100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10"/>
        <v>0</v>
      </c>
      <c r="N100" s="17" t="s">
        <v>16</v>
      </c>
      <c r="O100" s="18"/>
      <c r="P100" s="23">
        <f t="shared" si="9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+'18'!J101</f>
        <v>10</v>
      </c>
      <c r="F101" s="72">
        <v>0</v>
      </c>
      <c r="G101" s="46">
        <f t="shared" si="7"/>
        <v>10</v>
      </c>
      <c r="H101" s="82">
        <v>0</v>
      </c>
      <c r="I101" s="80">
        <v>0</v>
      </c>
      <c r="J101" s="46">
        <f t="shared" si="8"/>
        <v>10</v>
      </c>
      <c r="K101" s="73"/>
      <c r="L101" s="22">
        <v>60</v>
      </c>
      <c r="M101" s="66">
        <f t="shared" si="10"/>
        <v>0</v>
      </c>
      <c r="N101" s="17" t="s">
        <v>16</v>
      </c>
      <c r="O101" s="18"/>
      <c r="P101" s="23">
        <f t="shared" si="9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+'18'!J102</f>
        <v>12</v>
      </c>
      <c r="F102" s="72">
        <v>0</v>
      </c>
      <c r="G102" s="46">
        <f t="shared" si="7"/>
        <v>12</v>
      </c>
      <c r="H102" s="82">
        <v>0</v>
      </c>
      <c r="I102" s="80">
        <v>0</v>
      </c>
      <c r="J102" s="46">
        <f t="shared" si="8"/>
        <v>11</v>
      </c>
      <c r="K102" s="73">
        <v>1</v>
      </c>
      <c r="L102" s="22">
        <v>100</v>
      </c>
      <c r="M102" s="66">
        <f t="shared" si="10"/>
        <v>100</v>
      </c>
      <c r="N102" s="17" t="s">
        <v>16</v>
      </c>
      <c r="O102" s="18"/>
      <c r="P102" s="23">
        <f t="shared" si="9"/>
        <v>100</v>
      </c>
      <c r="Q102" s="94">
        <v>13.03</v>
      </c>
      <c r="R102" s="43">
        <f t="shared" si="11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+'18'!J103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10"/>
        <v>0</v>
      </c>
      <c r="N103" s="17" t="s">
        <v>16</v>
      </c>
      <c r="O103" s="18"/>
      <c r="P103" s="23">
        <f t="shared" si="9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+'18'!J104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10"/>
        <v>0</v>
      </c>
      <c r="N104" s="17" t="s">
        <v>16</v>
      </c>
      <c r="O104" s="18"/>
      <c r="P104" s="23">
        <f t="shared" si="9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+'18'!J105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10"/>
        <v>0</v>
      </c>
      <c r="N105" s="17" t="s">
        <v>16</v>
      </c>
      <c r="O105" s="18"/>
      <c r="P105" s="23">
        <f t="shared" si="9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+'18'!J106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10"/>
        <v>0</v>
      </c>
      <c r="N106" s="17" t="s">
        <v>16</v>
      </c>
      <c r="O106" s="18"/>
      <c r="P106" s="23">
        <f t="shared" si="9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+'18'!J107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9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+'18'!J108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10"/>
        <v>0</v>
      </c>
      <c r="N108" s="17" t="s">
        <v>16</v>
      </c>
      <c r="O108" s="18"/>
      <c r="P108" s="23">
        <f t="shared" si="9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+'18'!J109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10"/>
        <v>0</v>
      </c>
      <c r="N109" s="17" t="s">
        <v>16</v>
      </c>
      <c r="O109" s="18"/>
      <c r="P109" s="23">
        <f t="shared" si="9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+'18'!J110</f>
        <v>11</v>
      </c>
      <c r="F110" s="72">
        <v>0</v>
      </c>
      <c r="G110" s="46">
        <f t="shared" si="7"/>
        <v>11</v>
      </c>
      <c r="H110" s="82">
        <v>0</v>
      </c>
      <c r="I110" s="80">
        <v>0</v>
      </c>
      <c r="J110" s="46">
        <f t="shared" si="8"/>
        <v>11</v>
      </c>
      <c r="K110" s="73"/>
      <c r="L110" s="22">
        <v>50</v>
      </c>
      <c r="M110" s="66">
        <f t="shared" si="10"/>
        <v>0</v>
      </c>
      <c r="N110" s="17" t="s">
        <v>16</v>
      </c>
      <c r="O110" s="18"/>
      <c r="P110" s="23">
        <f t="shared" si="9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+'18'!J111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10"/>
        <v>0</v>
      </c>
      <c r="N111" s="17" t="s">
        <v>16</v>
      </c>
      <c r="O111" s="18"/>
      <c r="P111" s="23">
        <f t="shared" si="9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+'18'!J112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10"/>
        <v>0</v>
      </c>
      <c r="N112" s="17" t="s">
        <v>16</v>
      </c>
      <c r="O112" s="18"/>
      <c r="P112" s="23">
        <f t="shared" si="9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+'18'!J113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10"/>
        <v>0</v>
      </c>
      <c r="N113" s="17" t="s">
        <v>16</v>
      </c>
      <c r="O113" s="18"/>
      <c r="P113" s="23">
        <f t="shared" si="9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+'18'!J114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10"/>
        <v>0</v>
      </c>
      <c r="N114" s="17" t="s">
        <v>16</v>
      </c>
      <c r="O114" s="18"/>
      <c r="P114" s="23">
        <f t="shared" si="9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+'18'!J115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10"/>
        <v>0</v>
      </c>
      <c r="N115" s="17" t="s">
        <v>16</v>
      </c>
      <c r="O115" s="18"/>
      <c r="P115" s="23">
        <f t="shared" si="9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+'18'!J116</f>
        <v>15</v>
      </c>
      <c r="F116" s="72">
        <v>0</v>
      </c>
      <c r="G116" s="46">
        <f t="shared" si="7"/>
        <v>15</v>
      </c>
      <c r="H116" s="82">
        <v>0</v>
      </c>
      <c r="I116" s="80">
        <v>0</v>
      </c>
      <c r="J116" s="46">
        <f t="shared" si="8"/>
        <v>15</v>
      </c>
      <c r="K116" s="73"/>
      <c r="L116" s="22">
        <v>50</v>
      </c>
      <c r="M116" s="66">
        <f t="shared" si="10"/>
        <v>0</v>
      </c>
      <c r="N116" s="17" t="s">
        <v>16</v>
      </c>
      <c r="O116" s="18"/>
      <c r="P116" s="23">
        <f t="shared" si="9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+'18'!J117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10"/>
        <v>0</v>
      </c>
      <c r="N117" s="17" t="s">
        <v>16</v>
      </c>
      <c r="O117" s="18"/>
      <c r="P117" s="23">
        <f t="shared" si="9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+'18'!J118</f>
        <v>15</v>
      </c>
      <c r="F118" s="72">
        <v>0</v>
      </c>
      <c r="G118" s="46">
        <f t="shared" si="7"/>
        <v>15</v>
      </c>
      <c r="H118" s="82">
        <v>0</v>
      </c>
      <c r="I118" s="80">
        <v>0</v>
      </c>
      <c r="J118" s="46">
        <f t="shared" si="8"/>
        <v>10</v>
      </c>
      <c r="K118" s="73">
        <v>5</v>
      </c>
      <c r="L118" s="20">
        <v>50</v>
      </c>
      <c r="M118" s="66">
        <f t="shared" si="10"/>
        <v>250</v>
      </c>
      <c r="N118" s="17" t="s">
        <v>16</v>
      </c>
      <c r="O118" s="18"/>
      <c r="P118" s="23">
        <f t="shared" si="9"/>
        <v>250</v>
      </c>
      <c r="Q118" s="94">
        <v>21.75</v>
      </c>
      <c r="R118" s="43">
        <f t="shared" si="11"/>
        <v>108.75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+'18'!J119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10"/>
        <v>0</v>
      </c>
      <c r="N119" s="17" t="s">
        <v>16</v>
      </c>
      <c r="O119" s="18"/>
      <c r="P119" s="23">
        <f t="shared" si="9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+'18'!J120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10"/>
        <v>0</v>
      </c>
      <c r="N120" s="17" t="s">
        <v>16</v>
      </c>
      <c r="O120" s="18"/>
      <c r="P120" s="23">
        <f t="shared" si="9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+'18'!J121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10"/>
        <v>0</v>
      </c>
      <c r="N121" s="17" t="s">
        <v>16</v>
      </c>
      <c r="O121" s="18"/>
      <c r="P121" s="23">
        <f t="shared" si="9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+'18'!J122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10"/>
        <v>0</v>
      </c>
      <c r="N122" s="17" t="s">
        <v>16</v>
      </c>
      <c r="O122" s="18"/>
      <c r="P122" s="23">
        <f t="shared" si="9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+'18'!J123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10"/>
        <v>0</v>
      </c>
      <c r="N123" s="17" t="s">
        <v>16</v>
      </c>
      <c r="O123" s="18"/>
      <c r="P123" s="23">
        <f t="shared" si="9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+'18'!J124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10"/>
        <v>0</v>
      </c>
      <c r="N124" s="17" t="s">
        <v>16</v>
      </c>
      <c r="O124" s="18"/>
      <c r="P124" s="23">
        <f t="shared" si="9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+'18'!J125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10"/>
        <v>0</v>
      </c>
      <c r="N125" s="17" t="s">
        <v>16</v>
      </c>
      <c r="O125" s="18"/>
      <c r="P125" s="23">
        <f t="shared" si="9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+'18'!J126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10"/>
        <v>0</v>
      </c>
      <c r="N126" s="17" t="s">
        <v>16</v>
      </c>
      <c r="O126" s="18"/>
      <c r="P126" s="23">
        <f t="shared" si="9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+'18'!J127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10"/>
        <v>0</v>
      </c>
      <c r="N127" s="17" t="s">
        <v>16</v>
      </c>
      <c r="O127" s="18"/>
      <c r="P127" s="23">
        <f t="shared" si="9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+'18'!J128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10"/>
        <v>0</v>
      </c>
      <c r="N128" s="17" t="s">
        <v>16</v>
      </c>
      <c r="O128" s="18"/>
      <c r="P128" s="23">
        <f t="shared" si="9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+'18'!J129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10"/>
        <v>0</v>
      </c>
      <c r="N129" s="17" t="s">
        <v>16</v>
      </c>
      <c r="O129" s="18"/>
      <c r="P129" s="23">
        <f t="shared" si="9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+'18'!J130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10"/>
        <v>0</v>
      </c>
      <c r="N130" s="17" t="s">
        <v>16</v>
      </c>
      <c r="O130" s="18"/>
      <c r="P130" s="23">
        <f t="shared" si="9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+'18'!J131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10"/>
        <v>0</v>
      </c>
      <c r="N131" s="17" t="s">
        <v>16</v>
      </c>
      <c r="O131" s="18"/>
      <c r="P131" s="23">
        <f t="shared" si="9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+'18'!J132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10"/>
        <v>0</v>
      </c>
      <c r="N132" s="17" t="s">
        <v>16</v>
      </c>
      <c r="O132" s="18"/>
      <c r="P132" s="23">
        <f t="shared" si="9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+'18'!J133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10"/>
        <v>0</v>
      </c>
      <c r="N133" s="17" t="s">
        <v>16</v>
      </c>
      <c r="O133" s="18"/>
      <c r="P133" s="23">
        <f t="shared" si="9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+'18'!J134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10"/>
        <v>0</v>
      </c>
      <c r="N134" s="17" t="s">
        <v>16</v>
      </c>
      <c r="O134" s="18"/>
      <c r="P134" s="23">
        <f t="shared" ref="P134:P197" si="14">SUM(M134-O134)</f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+'18'!J135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4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+'18'!J136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10"/>
        <v>0</v>
      </c>
      <c r="N136" s="17" t="s">
        <v>16</v>
      </c>
      <c r="O136" s="18"/>
      <c r="P136" s="23">
        <f t="shared" si="14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+'18'!J137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10"/>
        <v>0</v>
      </c>
      <c r="N137" s="17" t="s">
        <v>16</v>
      </c>
      <c r="O137" s="18"/>
      <c r="P137" s="23">
        <f t="shared" si="14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+'18'!J138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10"/>
        <v>0</v>
      </c>
      <c r="N138" s="17" t="s">
        <v>16</v>
      </c>
      <c r="O138" s="18"/>
      <c r="P138" s="23">
        <f t="shared" si="14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+'18'!J139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10"/>
        <v>0</v>
      </c>
      <c r="N139" s="17" t="s">
        <v>16</v>
      </c>
      <c r="O139" s="18"/>
      <c r="P139" s="23">
        <f t="shared" si="14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+'18'!J140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10"/>
        <v>0</v>
      </c>
      <c r="N140" s="17" t="s">
        <v>16</v>
      </c>
      <c r="O140" s="18"/>
      <c r="P140" s="23">
        <f t="shared" si="14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+'18'!J141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10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+'18'!J142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10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+'18'!J143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10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+'18'!J144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10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+'18'!J145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10"/>
        <v>0</v>
      </c>
      <c r="N145" s="17" t="s">
        <v>16</v>
      </c>
      <c r="O145" s="18"/>
      <c r="P145" s="23">
        <f t="shared" si="14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+'18'!J146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10"/>
        <v>0</v>
      </c>
      <c r="N146" s="17" t="s">
        <v>16</v>
      </c>
      <c r="O146" s="18"/>
      <c r="P146" s="23">
        <f t="shared" si="14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+'18'!J147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10"/>
        <v>0</v>
      </c>
      <c r="N147" s="17" t="s">
        <v>16</v>
      </c>
      <c r="O147" s="18"/>
      <c r="P147" s="23">
        <f t="shared" si="14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+'18'!J148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4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+'18'!J149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4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+'18'!J150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10"/>
        <v>0</v>
      </c>
      <c r="N150" s="17" t="s">
        <v>16</v>
      </c>
      <c r="O150" s="18"/>
      <c r="P150" s="23">
        <f t="shared" si="14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+'18'!J151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10"/>
        <v>0</v>
      </c>
      <c r="N151" s="17" t="s">
        <v>16</v>
      </c>
      <c r="O151" s="18"/>
      <c r="P151" s="23">
        <f t="shared" si="14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+'18'!J152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10"/>
        <v>0</v>
      </c>
      <c r="N152" s="17" t="s">
        <v>16</v>
      </c>
      <c r="O152" s="18"/>
      <c r="P152" s="23">
        <f t="shared" si="14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+'18'!J153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10"/>
        <v>0</v>
      </c>
      <c r="N153" s="17" t="s">
        <v>16</v>
      </c>
      <c r="O153" s="18"/>
      <c r="P153" s="23">
        <f t="shared" si="14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+'18'!J154</f>
        <v>5</v>
      </c>
      <c r="F154" s="72">
        <v>0</v>
      </c>
      <c r="G154" s="46">
        <f t="shared" si="12"/>
        <v>5</v>
      </c>
      <c r="H154" s="82">
        <v>0</v>
      </c>
      <c r="I154" s="80">
        <v>0</v>
      </c>
      <c r="J154" s="46">
        <f t="shared" si="13"/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4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+'18'!J155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5">+L155*K155</f>
        <v>0</v>
      </c>
      <c r="N155" s="17" t="s">
        <v>16</v>
      </c>
      <c r="O155" s="18"/>
      <c r="P155" s="23">
        <f t="shared" si="14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+'18'!J156</f>
        <v>5</v>
      </c>
      <c r="F156" s="72">
        <v>0</v>
      </c>
      <c r="G156" s="46">
        <f t="shared" si="12"/>
        <v>5</v>
      </c>
      <c r="H156" s="82">
        <v>0</v>
      </c>
      <c r="I156" s="80">
        <v>0</v>
      </c>
      <c r="J156" s="46">
        <f t="shared" si="13"/>
        <v>5</v>
      </c>
      <c r="K156" s="73"/>
      <c r="L156" s="20">
        <v>55</v>
      </c>
      <c r="M156" s="66">
        <f t="shared" si="15"/>
        <v>0</v>
      </c>
      <c r="N156" s="17" t="s">
        <v>16</v>
      </c>
      <c r="O156" s="18"/>
      <c r="P156" s="23">
        <f t="shared" si="14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+'18'!J157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5"/>
        <v>0</v>
      </c>
      <c r="N157" s="17" t="s">
        <v>16</v>
      </c>
      <c r="O157" s="18"/>
      <c r="P157" s="23">
        <f t="shared" si="14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+'18'!J158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5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+'18'!J159</f>
        <v>7</v>
      </c>
      <c r="F159" s="72">
        <v>0</v>
      </c>
      <c r="G159" s="46">
        <f t="shared" si="12"/>
        <v>7</v>
      </c>
      <c r="H159" s="82">
        <v>0</v>
      </c>
      <c r="I159" s="80">
        <v>0</v>
      </c>
      <c r="J159" s="46">
        <f t="shared" si="13"/>
        <v>7</v>
      </c>
      <c r="K159" s="73"/>
      <c r="L159" s="20">
        <v>35</v>
      </c>
      <c r="M159" s="66">
        <f t="shared" si="15"/>
        <v>0</v>
      </c>
      <c r="N159" s="17" t="s">
        <v>16</v>
      </c>
      <c r="O159" s="18"/>
      <c r="P159" s="23">
        <f t="shared" si="14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+'18'!J160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4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+'18'!J161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5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+'18'!J162</f>
        <v>1</v>
      </c>
      <c r="F162" s="72">
        <v>0</v>
      </c>
      <c r="G162" s="46">
        <f t="shared" si="12"/>
        <v>1</v>
      </c>
      <c r="H162" s="82">
        <v>0</v>
      </c>
      <c r="I162" s="80">
        <v>0</v>
      </c>
      <c r="J162" s="46">
        <f t="shared" si="13"/>
        <v>1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4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+'18'!J163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5"/>
        <v>0</v>
      </c>
      <c r="N163" s="17" t="s">
        <v>16</v>
      </c>
      <c r="O163" s="18"/>
      <c r="P163" s="23">
        <f t="shared" si="14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+'18'!J164</f>
        <v>9</v>
      </c>
      <c r="F164" s="72">
        <v>0</v>
      </c>
      <c r="G164" s="46">
        <f t="shared" si="12"/>
        <v>9</v>
      </c>
      <c r="H164" s="82">
        <v>0</v>
      </c>
      <c r="I164" s="80">
        <v>0</v>
      </c>
      <c r="J164" s="46">
        <f t="shared" si="13"/>
        <v>8</v>
      </c>
      <c r="K164" s="73">
        <v>1</v>
      </c>
      <c r="L164" s="20">
        <v>80</v>
      </c>
      <c r="M164" s="66">
        <f t="shared" si="15"/>
        <v>80</v>
      </c>
      <c r="N164" s="17" t="s">
        <v>16</v>
      </c>
      <c r="O164" s="18"/>
      <c r="P164" s="23">
        <f t="shared" si="14"/>
        <v>80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+'18'!J165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5"/>
        <v>0</v>
      </c>
      <c r="N165" s="17" t="s">
        <v>16</v>
      </c>
      <c r="O165" s="18"/>
      <c r="P165" s="23">
        <f t="shared" si="14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+'18'!J166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5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+'18'!J167</f>
        <v>23</v>
      </c>
      <c r="F167" s="72">
        <v>0</v>
      </c>
      <c r="G167" s="46">
        <f t="shared" si="12"/>
        <v>23</v>
      </c>
      <c r="H167" s="82">
        <v>0</v>
      </c>
      <c r="I167" s="80">
        <v>0</v>
      </c>
      <c r="J167" s="46">
        <f t="shared" si="13"/>
        <v>23</v>
      </c>
      <c r="K167" s="73"/>
      <c r="L167" s="20">
        <v>60</v>
      </c>
      <c r="M167" s="66">
        <f t="shared" si="15"/>
        <v>0</v>
      </c>
      <c r="N167" s="17" t="s">
        <v>16</v>
      </c>
      <c r="O167" s="18"/>
      <c r="P167" s="23">
        <f t="shared" si="14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+'18'!J168</f>
        <v>20</v>
      </c>
      <c r="F168" s="72">
        <v>0</v>
      </c>
      <c r="G168" s="46">
        <f t="shared" si="12"/>
        <v>20</v>
      </c>
      <c r="H168" s="82">
        <v>0</v>
      </c>
      <c r="I168" s="80">
        <v>0</v>
      </c>
      <c r="J168" s="46">
        <f t="shared" si="13"/>
        <v>19</v>
      </c>
      <c r="K168" s="73">
        <v>1</v>
      </c>
      <c r="L168" s="20">
        <v>120</v>
      </c>
      <c r="M168" s="66">
        <f t="shared" si="15"/>
        <v>120</v>
      </c>
      <c r="N168" s="17" t="s">
        <v>16</v>
      </c>
      <c r="O168" s="18"/>
      <c r="P168" s="23">
        <f t="shared" si="14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+'18'!J169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5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+'18'!J170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5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+'18'!J171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5"/>
        <v>0</v>
      </c>
      <c r="N171" s="17" t="s">
        <v>16</v>
      </c>
      <c r="O171" s="18"/>
      <c r="P171" s="23">
        <f t="shared" si="14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+'18'!J172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5"/>
        <v>0</v>
      </c>
      <c r="N172" s="17" t="s">
        <v>16</v>
      </c>
      <c r="O172" s="18"/>
      <c r="P172" s="23">
        <f t="shared" si="14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+'18'!J173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5"/>
        <v>0</v>
      </c>
      <c r="N173" s="17" t="s">
        <v>16</v>
      </c>
      <c r="O173" s="18"/>
      <c r="P173" s="23">
        <f t="shared" si="14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+'18'!J174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5"/>
        <v>0</v>
      </c>
      <c r="N174" s="17" t="s">
        <v>16</v>
      </c>
      <c r="O174" s="18"/>
      <c r="P174" s="23">
        <f t="shared" si="14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+'18'!J175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5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+'18'!J176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5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+'18'!J177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5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+'18'!J178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5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+'18'!J179</f>
        <v>132</v>
      </c>
      <c r="F179" s="72">
        <v>0</v>
      </c>
      <c r="G179" s="46">
        <f t="shared" si="12"/>
        <v>132</v>
      </c>
      <c r="H179" s="82">
        <v>0</v>
      </c>
      <c r="I179" s="80">
        <v>0</v>
      </c>
      <c r="J179" s="46">
        <f t="shared" si="13"/>
        <v>132</v>
      </c>
      <c r="K179" s="73"/>
      <c r="L179" s="20">
        <v>55</v>
      </c>
      <c r="M179" s="66">
        <f t="shared" si="15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+'18'!J180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5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+'18'!J181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5"/>
        <v>0</v>
      </c>
      <c r="N181" s="17" t="s">
        <v>16</v>
      </c>
      <c r="O181" s="18"/>
      <c r="P181" s="23">
        <f t="shared" si="14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+'18'!J182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5"/>
        <v>0</v>
      </c>
      <c r="N182" s="17" t="s">
        <v>16</v>
      </c>
      <c r="O182" s="18"/>
      <c r="P182" s="23">
        <f t="shared" si="14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+'18'!J183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4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+'18'!J184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5"/>
        <v>0</v>
      </c>
      <c r="N184" s="17" t="s">
        <v>16</v>
      </c>
      <c r="O184" s="18"/>
      <c r="P184" s="23">
        <f t="shared" si="14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+'18'!J185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5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+'18'!J186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5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+'18'!J187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+'18'!J188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4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+'18'!J189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5"/>
        <v>0</v>
      </c>
      <c r="N189" s="17" t="s">
        <v>16</v>
      </c>
      <c r="O189" s="18"/>
      <c r="P189" s="23">
        <f t="shared" si="14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+'18'!J190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5"/>
        <v>0</v>
      </c>
      <c r="N190" s="17" t="s">
        <v>16</v>
      </c>
      <c r="O190" s="18"/>
      <c r="P190" s="23">
        <f t="shared" si="14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+'18'!J191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5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+'18'!J192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5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+'18'!J193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5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+'18'!J194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5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+'18'!J195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5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+'18'!J196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5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+'18'!J197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5"/>
        <v>0</v>
      </c>
      <c r="N197" s="17" t="s">
        <v>16</v>
      </c>
      <c r="O197" s="18"/>
      <c r="P197" s="23">
        <f t="shared" si="14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+'18'!J198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5"/>
        <v>0</v>
      </c>
      <c r="N198" s="17" t="s">
        <v>16</v>
      </c>
      <c r="O198" s="18"/>
      <c r="P198" s="23">
        <f t="shared" ref="P198:P225" si="19">SUM(M198-O198)</f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+'18'!J199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5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+'18'!J200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5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+'18'!J201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9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+'18'!J202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5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+'18'!J203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5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+'18'!J204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5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+'18'!J205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5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+'18'!J206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5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+'18'!J207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5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+'18'!J208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5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+'18'!J209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5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+'18'!J210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5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+'18'!J211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5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+'18'!J212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5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+'18'!J213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5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+'18'!J214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5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+'18'!J215</f>
        <v>1</v>
      </c>
      <c r="F215" s="72"/>
      <c r="G215" s="46">
        <f t="shared" si="17"/>
        <v>1</v>
      </c>
      <c r="H215" s="82">
        <v>0</v>
      </c>
      <c r="I215" s="80">
        <v>0</v>
      </c>
      <c r="J215" s="46">
        <f t="shared" si="18"/>
        <v>1</v>
      </c>
      <c r="K215" s="73"/>
      <c r="L215" s="20">
        <v>40</v>
      </c>
      <c r="M215" s="66">
        <f t="shared" si="15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+'18'!J216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5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+'18'!J217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5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+'18'!J218</f>
        <v>0</v>
      </c>
      <c r="F218" s="72">
        <v>50</v>
      </c>
      <c r="G218" s="46">
        <f t="shared" si="17"/>
        <v>50</v>
      </c>
      <c r="H218" s="82">
        <v>0</v>
      </c>
      <c r="I218" s="80">
        <v>0</v>
      </c>
      <c r="J218" s="46">
        <f t="shared" si="18"/>
        <v>16</v>
      </c>
      <c r="K218" s="73">
        <v>34</v>
      </c>
      <c r="L218" s="20">
        <v>35</v>
      </c>
      <c r="M218" s="66">
        <f t="shared" si="15"/>
        <v>1190</v>
      </c>
      <c r="N218" s="17" t="s">
        <v>16</v>
      </c>
      <c r="O218" s="18">
        <f>1190-680</f>
        <v>510</v>
      </c>
      <c r="P218" s="23">
        <f t="shared" si="19"/>
        <v>680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+'18'!J219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20">+L219*K219</f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+'18'!J220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20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+'18'!J221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20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+'18'!J222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20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+'18'!J223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20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+'18'!J224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20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+'18'!J225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20"/>
        <v>0</v>
      </c>
      <c r="N225" s="17" t="s">
        <v>16</v>
      </c>
      <c r="O225" s="18"/>
      <c r="P225" s="23">
        <f t="shared" si="19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456.19999999999993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2490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210</v>
      </c>
      <c r="O230" s="2">
        <v>210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510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1770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1770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12"/>
  <sheetViews>
    <sheetView zoomScale="80" zoomScaleNormal="80" workbookViewId="0">
      <pane xSplit="10" ySplit="4" topLeftCell="M227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+'19'!J5</f>
        <v>6</v>
      </c>
      <c r="F5" s="72">
        <v>0</v>
      </c>
      <c r="G5" s="46">
        <f t="shared" ref="G5" si="0">E5+F5</f>
        <v>6</v>
      </c>
      <c r="H5" s="82">
        <v>0</v>
      </c>
      <c r="I5" s="80">
        <v>0</v>
      </c>
      <c r="J5" s="46">
        <f t="shared" ref="J5" si="1">+G5-H5-K5-I5</f>
        <v>5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+'19'!J6</f>
        <v>31</v>
      </c>
      <c r="F6" s="72">
        <v>0</v>
      </c>
      <c r="G6" s="46">
        <f t="shared" ref="G6:G69" si="2">E6+F6</f>
        <v>31</v>
      </c>
      <c r="H6" s="82">
        <v>0</v>
      </c>
      <c r="I6" s="80">
        <v>0</v>
      </c>
      <c r="J6" s="46">
        <f t="shared" ref="J6:J69" si="3">+G6-H6-K6-I6</f>
        <v>28</v>
      </c>
      <c r="K6" s="73">
        <v>3</v>
      </c>
      <c r="L6" s="15">
        <v>100</v>
      </c>
      <c r="M6" s="66">
        <f t="shared" ref="M6:M78" si="4">+L6*K6</f>
        <v>300</v>
      </c>
      <c r="N6" s="17" t="s">
        <v>16</v>
      </c>
      <c r="O6" s="18">
        <v>50</v>
      </c>
      <c r="P6" s="23">
        <f t="shared" ref="P6:P69" si="5">SUM(M6-O6)</f>
        <v>250</v>
      </c>
      <c r="Q6" s="94">
        <v>39.29</v>
      </c>
      <c r="R6" s="43">
        <f t="shared" ref="R6:R78" si="6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+'19'!J7</f>
        <v>0</v>
      </c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+'19'!J8</f>
        <v>0</v>
      </c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+'19'!J9</f>
        <v>0</v>
      </c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+'19'!J10</f>
        <v>0</v>
      </c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+'19'!J11</f>
        <v>1</v>
      </c>
      <c r="F11" s="72">
        <v>0</v>
      </c>
      <c r="G11" s="46">
        <f t="shared" si="2"/>
        <v>1</v>
      </c>
      <c r="H11" s="82">
        <v>0</v>
      </c>
      <c r="I11" s="80">
        <v>0</v>
      </c>
      <c r="J11" s="46">
        <f t="shared" si="3"/>
        <v>1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+'19'!J12</f>
        <v>0</v>
      </c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+'19'!J13</f>
        <v>0</v>
      </c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+'19'!J14</f>
        <v>0</v>
      </c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+'19'!J15</f>
        <v>0</v>
      </c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+'19'!J16</f>
        <v>0</v>
      </c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+'19'!J17</f>
        <v>0</v>
      </c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+'19'!J18</f>
        <v>0</v>
      </c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+'19'!J19</f>
        <v>0</v>
      </c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+'19'!J20</f>
        <v>8</v>
      </c>
      <c r="F20" s="72">
        <v>0</v>
      </c>
      <c r="G20" s="46">
        <f t="shared" si="2"/>
        <v>8</v>
      </c>
      <c r="H20" s="82">
        <v>0</v>
      </c>
      <c r="I20" s="80">
        <v>0</v>
      </c>
      <c r="J20" s="46">
        <f t="shared" si="3"/>
        <v>8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+'19'!J21</f>
        <v>0</v>
      </c>
      <c r="F21" s="72">
        <v>0</v>
      </c>
      <c r="G21" s="46">
        <f t="shared" si="2"/>
        <v>0</v>
      </c>
      <c r="H21" s="82">
        <v>0</v>
      </c>
      <c r="I21" s="80">
        <v>0</v>
      </c>
      <c r="J21" s="46">
        <f t="shared" si="3"/>
        <v>0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+'19'!J22</f>
        <v>24</v>
      </c>
      <c r="F22" s="72">
        <v>0</v>
      </c>
      <c r="G22" s="46">
        <f t="shared" si="2"/>
        <v>24</v>
      </c>
      <c r="H22" s="82">
        <v>0</v>
      </c>
      <c r="I22" s="80">
        <v>0</v>
      </c>
      <c r="J22" s="46">
        <f t="shared" si="3"/>
        <v>24</v>
      </c>
      <c r="K22" s="73"/>
      <c r="L22" s="20">
        <v>100</v>
      </c>
      <c r="M22" s="66">
        <f t="shared" si="4"/>
        <v>0</v>
      </c>
      <c r="N22" s="17" t="s">
        <v>16</v>
      </c>
      <c r="O22" s="18"/>
      <c r="P22" s="23">
        <f t="shared" si="5"/>
        <v>0</v>
      </c>
      <c r="Q22" s="94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+'19'!J23</f>
        <v>0</v>
      </c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+'19'!J24</f>
        <v>0</v>
      </c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+'19'!J25</f>
        <v>0</v>
      </c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+'19'!J26</f>
        <v>0</v>
      </c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+'19'!J27</f>
        <v>0</v>
      </c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+'19'!J28</f>
        <v>0</v>
      </c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+'19'!J29</f>
        <v>0</v>
      </c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+'19'!J30</f>
        <v>0</v>
      </c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+'19'!J31</f>
        <v>0</v>
      </c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+'19'!J32</f>
        <v>10</v>
      </c>
      <c r="F32" s="72">
        <v>0</v>
      </c>
      <c r="G32" s="46">
        <f t="shared" si="2"/>
        <v>10</v>
      </c>
      <c r="H32" s="82">
        <v>0</v>
      </c>
      <c r="I32" s="80">
        <v>0</v>
      </c>
      <c r="J32" s="46">
        <f t="shared" si="3"/>
        <v>10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+'19'!J33</f>
        <v>0</v>
      </c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+'19'!J34</f>
        <v>8</v>
      </c>
      <c r="F34" s="72">
        <v>0</v>
      </c>
      <c r="G34" s="46">
        <f t="shared" si="2"/>
        <v>8</v>
      </c>
      <c r="H34" s="82">
        <v>0</v>
      </c>
      <c r="I34" s="80">
        <v>0</v>
      </c>
      <c r="J34" s="46">
        <f t="shared" si="3"/>
        <v>8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+'19'!J35</f>
        <v>0</v>
      </c>
      <c r="F35" s="72">
        <v>0</v>
      </c>
      <c r="G35" s="46">
        <f t="shared" si="2"/>
        <v>0</v>
      </c>
      <c r="H35" s="82">
        <v>0</v>
      </c>
      <c r="I35" s="80">
        <v>0</v>
      </c>
      <c r="J35" s="46">
        <f t="shared" si="3"/>
        <v>0</v>
      </c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+'19'!J36</f>
        <v>0</v>
      </c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+'19'!J37</f>
        <v>0</v>
      </c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+'19'!J38</f>
        <v>10</v>
      </c>
      <c r="F38" s="72">
        <v>0</v>
      </c>
      <c r="G38" s="46">
        <f t="shared" si="2"/>
        <v>10</v>
      </c>
      <c r="H38" s="82">
        <v>0</v>
      </c>
      <c r="I38" s="80">
        <v>0</v>
      </c>
      <c r="J38" s="46">
        <f t="shared" si="3"/>
        <v>10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+'19'!J39</f>
        <v>5</v>
      </c>
      <c r="F39" s="72">
        <v>0</v>
      </c>
      <c r="G39" s="46">
        <f t="shared" si="2"/>
        <v>5</v>
      </c>
      <c r="H39" s="82">
        <v>0</v>
      </c>
      <c r="I39" s="80">
        <v>0</v>
      </c>
      <c r="J39" s="46">
        <f t="shared" si="3"/>
        <v>4</v>
      </c>
      <c r="K39" s="73">
        <v>1</v>
      </c>
      <c r="L39" s="15">
        <v>50</v>
      </c>
      <c r="M39" s="66">
        <f t="shared" si="4"/>
        <v>50</v>
      </c>
      <c r="N39" s="17" t="s">
        <v>16</v>
      </c>
      <c r="O39" s="18"/>
      <c r="P39" s="23">
        <f t="shared" si="5"/>
        <v>50</v>
      </c>
      <c r="Q39" s="94">
        <v>27.12</v>
      </c>
      <c r="R39" s="43">
        <f t="shared" si="6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+'19'!J40</f>
        <v>0</v>
      </c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+'19'!J41</f>
        <v>0</v>
      </c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+'19'!J42</f>
        <v>0</v>
      </c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5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+'19'!J43</f>
        <v>0</v>
      </c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+'19'!J44</f>
        <v>0</v>
      </c>
      <c r="F44" s="72">
        <v>0</v>
      </c>
      <c r="G44" s="46">
        <f t="shared" si="2"/>
        <v>0</v>
      </c>
      <c r="H44" s="82">
        <v>0</v>
      </c>
      <c r="I44" s="80">
        <v>0</v>
      </c>
      <c r="J44" s="46">
        <f t="shared" si="3"/>
        <v>0</v>
      </c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+'19'!J45</f>
        <v>11</v>
      </c>
      <c r="F45" s="72">
        <v>0</v>
      </c>
      <c r="G45" s="46">
        <f t="shared" si="2"/>
        <v>11</v>
      </c>
      <c r="H45" s="82">
        <v>0</v>
      </c>
      <c r="I45" s="80">
        <v>0</v>
      </c>
      <c r="J45" s="46">
        <f t="shared" si="3"/>
        <v>11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+'19'!J46</f>
        <v>4</v>
      </c>
      <c r="F46" s="72">
        <v>0</v>
      </c>
      <c r="G46" s="46">
        <f t="shared" si="2"/>
        <v>4</v>
      </c>
      <c r="H46" s="82">
        <v>0</v>
      </c>
      <c r="I46" s="80">
        <v>0</v>
      </c>
      <c r="J46" s="46">
        <f t="shared" si="3"/>
        <v>4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+'19'!J47</f>
        <v>9</v>
      </c>
      <c r="F47" s="72">
        <v>0</v>
      </c>
      <c r="G47" s="46">
        <f t="shared" si="2"/>
        <v>9</v>
      </c>
      <c r="H47" s="82">
        <v>0</v>
      </c>
      <c r="I47" s="80">
        <v>0</v>
      </c>
      <c r="J47" s="46">
        <f t="shared" si="3"/>
        <v>9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5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+'19'!J48</f>
        <v>9</v>
      </c>
      <c r="F48" s="72">
        <v>0</v>
      </c>
      <c r="G48" s="46">
        <f t="shared" si="2"/>
        <v>9</v>
      </c>
      <c r="H48" s="82">
        <v>0</v>
      </c>
      <c r="I48" s="80">
        <v>0</v>
      </c>
      <c r="J48" s="46">
        <f t="shared" si="3"/>
        <v>9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5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+'19'!J49</f>
        <v>12</v>
      </c>
      <c r="F49" s="72">
        <v>0</v>
      </c>
      <c r="G49" s="46">
        <f t="shared" si="2"/>
        <v>12</v>
      </c>
      <c r="H49" s="82">
        <v>0</v>
      </c>
      <c r="I49" s="80">
        <v>0</v>
      </c>
      <c r="J49" s="46">
        <f t="shared" si="3"/>
        <v>11</v>
      </c>
      <c r="K49" s="73">
        <v>1</v>
      </c>
      <c r="L49" s="15">
        <v>50</v>
      </c>
      <c r="M49" s="66">
        <f t="shared" si="4"/>
        <v>50</v>
      </c>
      <c r="N49" s="17" t="s">
        <v>16</v>
      </c>
      <c r="O49" s="18"/>
      <c r="P49" s="23">
        <f t="shared" si="5"/>
        <v>50</v>
      </c>
      <c r="Q49" s="94">
        <v>21.81</v>
      </c>
      <c r="R49" s="43">
        <f t="shared" si="6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+'19'!J50</f>
        <v>9</v>
      </c>
      <c r="F50" s="72">
        <v>0</v>
      </c>
      <c r="G50" s="46">
        <f t="shared" si="2"/>
        <v>9</v>
      </c>
      <c r="H50" s="82">
        <v>0</v>
      </c>
      <c r="I50" s="80">
        <v>0</v>
      </c>
      <c r="J50" s="46">
        <f t="shared" si="3"/>
        <v>9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5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+'19'!J51</f>
        <v>0</v>
      </c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5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+'19'!J52</f>
        <v>8</v>
      </c>
      <c r="F52" s="72">
        <v>0</v>
      </c>
      <c r="G52" s="46">
        <f t="shared" si="2"/>
        <v>8</v>
      </c>
      <c r="H52" s="82">
        <v>0</v>
      </c>
      <c r="I52" s="80">
        <v>0</v>
      </c>
      <c r="J52" s="46">
        <f t="shared" si="3"/>
        <v>7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 t="shared" si="5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+'19'!J53</f>
        <v>0</v>
      </c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+'19'!J54</f>
        <v>1</v>
      </c>
      <c r="F54" s="72">
        <v>0</v>
      </c>
      <c r="G54" s="46">
        <f t="shared" si="2"/>
        <v>1</v>
      </c>
      <c r="H54" s="82">
        <v>0</v>
      </c>
      <c r="I54" s="80">
        <v>0</v>
      </c>
      <c r="J54" s="46">
        <f t="shared" si="3"/>
        <v>1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5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+'19'!J55</f>
        <v>2</v>
      </c>
      <c r="F55" s="72">
        <v>0</v>
      </c>
      <c r="G55" s="46">
        <f t="shared" si="2"/>
        <v>2</v>
      </c>
      <c r="H55" s="82">
        <v>0</v>
      </c>
      <c r="I55" s="80">
        <v>0</v>
      </c>
      <c r="J55" s="46">
        <f t="shared" si="3"/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5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+'19'!J56</f>
        <v>2</v>
      </c>
      <c r="F56" s="72">
        <v>0</v>
      </c>
      <c r="G56" s="46">
        <f t="shared" si="2"/>
        <v>2</v>
      </c>
      <c r="H56" s="82">
        <v>0</v>
      </c>
      <c r="I56" s="80">
        <v>0</v>
      </c>
      <c r="J56" s="46">
        <f t="shared" si="3"/>
        <v>2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+'19'!J57</f>
        <v>1</v>
      </c>
      <c r="F57" s="72">
        <v>0</v>
      </c>
      <c r="G57" s="46">
        <f t="shared" si="2"/>
        <v>1</v>
      </c>
      <c r="H57" s="82">
        <v>0</v>
      </c>
      <c r="I57" s="80">
        <v>0</v>
      </c>
      <c r="J57" s="46">
        <f t="shared" si="3"/>
        <v>1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+'19'!J58</f>
        <v>0</v>
      </c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+'19'!J59</f>
        <v>0</v>
      </c>
      <c r="F59" s="72">
        <v>0</v>
      </c>
      <c r="G59" s="46">
        <f t="shared" si="2"/>
        <v>0</v>
      </c>
      <c r="H59" s="82">
        <v>0</v>
      </c>
      <c r="I59" s="80">
        <v>0</v>
      </c>
      <c r="J59" s="46">
        <f t="shared" si="3"/>
        <v>0</v>
      </c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+'19'!J60</f>
        <v>0</v>
      </c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+'19'!J61</f>
        <v>3</v>
      </c>
      <c r="F61" s="72">
        <v>0</v>
      </c>
      <c r="G61" s="46">
        <f t="shared" si="2"/>
        <v>3</v>
      </c>
      <c r="H61" s="82">
        <v>0</v>
      </c>
      <c r="I61" s="80">
        <v>0</v>
      </c>
      <c r="J61" s="46">
        <f t="shared" si="3"/>
        <v>3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+'19'!J62</f>
        <v>0</v>
      </c>
      <c r="F62" s="72"/>
      <c r="G62" s="46">
        <f t="shared" si="2"/>
        <v>0</v>
      </c>
      <c r="H62" s="82">
        <v>0</v>
      </c>
      <c r="I62" s="80">
        <v>0</v>
      </c>
      <c r="J62" s="46">
        <f t="shared" si="3"/>
        <v>0</v>
      </c>
      <c r="K62" s="73"/>
      <c r="L62" s="15">
        <v>120</v>
      </c>
      <c r="M62" s="66">
        <f t="shared" si="4"/>
        <v>0</v>
      </c>
      <c r="N62" s="17" t="s">
        <v>16</v>
      </c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+'19'!J63</f>
        <v>5</v>
      </c>
      <c r="F63" s="72">
        <v>0</v>
      </c>
      <c r="G63" s="46">
        <f t="shared" si="2"/>
        <v>5</v>
      </c>
      <c r="H63" s="82">
        <v>0</v>
      </c>
      <c r="I63" s="80">
        <v>0</v>
      </c>
      <c r="J63" s="46">
        <f t="shared" si="3"/>
        <v>4</v>
      </c>
      <c r="K63" s="73">
        <v>1</v>
      </c>
      <c r="L63" s="15">
        <v>50</v>
      </c>
      <c r="M63" s="66">
        <f t="shared" si="4"/>
        <v>50</v>
      </c>
      <c r="N63" s="17" t="s">
        <v>16</v>
      </c>
      <c r="O63" s="18"/>
      <c r="P63" s="23">
        <f t="shared" si="5"/>
        <v>50</v>
      </c>
      <c r="Q63" s="94">
        <v>23.69</v>
      </c>
      <c r="R63" s="43">
        <f t="shared" si="6"/>
        <v>23.69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+'19'!J64</f>
        <v>8</v>
      </c>
      <c r="F64" s="72">
        <v>0</v>
      </c>
      <c r="G64" s="46">
        <f t="shared" si="2"/>
        <v>8</v>
      </c>
      <c r="H64" s="82">
        <v>0</v>
      </c>
      <c r="I64" s="80">
        <v>0</v>
      </c>
      <c r="J64" s="46">
        <f t="shared" si="3"/>
        <v>8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+'19'!J65</f>
        <v>3</v>
      </c>
      <c r="F65" s="72">
        <v>0</v>
      </c>
      <c r="G65" s="46">
        <f t="shared" si="2"/>
        <v>3</v>
      </c>
      <c r="H65" s="82">
        <v>0</v>
      </c>
      <c r="I65" s="80">
        <v>0</v>
      </c>
      <c r="J65" s="46">
        <f t="shared" si="3"/>
        <v>3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+'19'!J66</f>
        <v>0</v>
      </c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+'19'!J67</f>
        <v>0</v>
      </c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+'19'!J68</f>
        <v>0</v>
      </c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+'19'!J69</f>
        <v>0</v>
      </c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+'19'!J70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ref="P70:P133" si="9">SUM(M70-O70)</f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+'19'!J71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9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+'19'!J72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9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+'19'!J73</f>
        <v>5</v>
      </c>
      <c r="F73" s="72">
        <v>0</v>
      </c>
      <c r="G73" s="46">
        <f t="shared" si="7"/>
        <v>5</v>
      </c>
      <c r="H73" s="82">
        <v>0</v>
      </c>
      <c r="I73" s="80">
        <v>0</v>
      </c>
      <c r="J73" s="46">
        <f t="shared" si="8"/>
        <v>5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9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+'19'!J74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9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+'19'!J75</f>
        <v>13</v>
      </c>
      <c r="F75" s="72">
        <v>0</v>
      </c>
      <c r="G75" s="46">
        <f t="shared" si="7"/>
        <v>13</v>
      </c>
      <c r="H75" s="82">
        <v>0</v>
      </c>
      <c r="I75" s="80">
        <v>0</v>
      </c>
      <c r="J75" s="46">
        <f t="shared" si="8"/>
        <v>11</v>
      </c>
      <c r="K75" s="73">
        <v>2</v>
      </c>
      <c r="L75" s="21">
        <v>50</v>
      </c>
      <c r="M75" s="66">
        <f t="shared" si="4"/>
        <v>100</v>
      </c>
      <c r="N75" s="17" t="s">
        <v>16</v>
      </c>
      <c r="O75" s="18"/>
      <c r="P75" s="23">
        <f t="shared" si="9"/>
        <v>100</v>
      </c>
      <c r="Q75" s="94">
        <v>17.329999999999998</v>
      </c>
      <c r="R75" s="43">
        <f t="shared" si="6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+'19'!J76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9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+'19'!J77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9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+'19'!J78</f>
        <v>3</v>
      </c>
      <c r="F78" s="72">
        <v>0</v>
      </c>
      <c r="G78" s="46">
        <f t="shared" si="7"/>
        <v>3</v>
      </c>
      <c r="H78" s="82">
        <v>0</v>
      </c>
      <c r="I78" s="80">
        <v>0</v>
      </c>
      <c r="J78" s="46">
        <f t="shared" si="8"/>
        <v>3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9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+'19'!J79</f>
        <v>2</v>
      </c>
      <c r="F79" s="72">
        <v>0</v>
      </c>
      <c r="G79" s="46">
        <f t="shared" si="7"/>
        <v>2</v>
      </c>
      <c r="H79" s="82">
        <v>0</v>
      </c>
      <c r="I79" s="80">
        <v>0</v>
      </c>
      <c r="J79" s="46">
        <f t="shared" si="8"/>
        <v>2</v>
      </c>
      <c r="K79" s="73"/>
      <c r="L79" s="20">
        <v>55</v>
      </c>
      <c r="M79" s="66">
        <f t="shared" ref="M79:M153" si="10">+L79*K79</f>
        <v>0</v>
      </c>
      <c r="N79" s="17" t="s">
        <v>16</v>
      </c>
      <c r="O79" s="18"/>
      <c r="P79" s="23">
        <f t="shared" si="9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+'19'!J80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9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+'19'!J81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9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+'19'!J82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9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+'19'!J83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9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+'19'!J84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9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+'19'!J85</f>
        <v>4</v>
      </c>
      <c r="F85" s="72">
        <v>0</v>
      </c>
      <c r="G85" s="46">
        <f t="shared" si="7"/>
        <v>4</v>
      </c>
      <c r="H85" s="82">
        <v>0</v>
      </c>
      <c r="I85" s="80">
        <v>0</v>
      </c>
      <c r="J85" s="46">
        <f t="shared" si="8"/>
        <v>4</v>
      </c>
      <c r="K85" s="73"/>
      <c r="L85" s="20">
        <v>45</v>
      </c>
      <c r="M85" s="66">
        <f t="shared" si="10"/>
        <v>0</v>
      </c>
      <c r="N85" s="17" t="s">
        <v>16</v>
      </c>
      <c r="O85" s="18"/>
      <c r="P85" s="23">
        <f t="shared" si="9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+'19'!J86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10"/>
        <v>0</v>
      </c>
      <c r="N86" s="17" t="s">
        <v>16</v>
      </c>
      <c r="O86" s="18"/>
      <c r="P86" s="23">
        <f t="shared" si="9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+'19'!J87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9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+'19'!J88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10"/>
        <v>0</v>
      </c>
      <c r="N88" s="17" t="s">
        <v>16</v>
      </c>
      <c r="O88" s="18"/>
      <c r="P88" s="23">
        <f t="shared" si="9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+'19'!J89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10"/>
        <v>0</v>
      </c>
      <c r="N89" s="17" t="s">
        <v>16</v>
      </c>
      <c r="O89" s="18"/>
      <c r="P89" s="23">
        <f t="shared" si="9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+'19'!J90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10"/>
        <v>0</v>
      </c>
      <c r="N90" s="17" t="s">
        <v>16</v>
      </c>
      <c r="O90" s="18"/>
      <c r="P90" s="23">
        <f t="shared" si="9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+'19'!J91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10"/>
        <v>0</v>
      </c>
      <c r="N91" s="17" t="s">
        <v>16</v>
      </c>
      <c r="O91" s="18"/>
      <c r="P91" s="23">
        <f t="shared" si="9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+'19'!J92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10"/>
        <v>0</v>
      </c>
      <c r="N92" s="17" t="s">
        <v>16</v>
      </c>
      <c r="O92" s="18"/>
      <c r="P92" s="23">
        <f t="shared" si="9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+'19'!J93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10"/>
        <v>0</v>
      </c>
      <c r="N93" s="17" t="s">
        <v>16</v>
      </c>
      <c r="O93" s="18"/>
      <c r="P93" s="23">
        <f t="shared" si="9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+'19'!J94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9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+'19'!J95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9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+'19'!J96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10"/>
        <v>0</v>
      </c>
      <c r="N96" s="17" t="s">
        <v>16</v>
      </c>
      <c r="O96" s="18"/>
      <c r="P96" s="23">
        <f t="shared" si="9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+'19'!J97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10"/>
        <v>0</v>
      </c>
      <c r="N97" s="17" t="s">
        <v>16</v>
      </c>
      <c r="O97" s="18"/>
      <c r="P97" s="23">
        <f t="shared" si="9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+'19'!J98</f>
        <v>43</v>
      </c>
      <c r="F98" s="72">
        <v>0</v>
      </c>
      <c r="G98" s="46">
        <f t="shared" si="7"/>
        <v>43</v>
      </c>
      <c r="H98" s="82">
        <v>0</v>
      </c>
      <c r="I98" s="80">
        <v>0</v>
      </c>
      <c r="J98" s="46">
        <f t="shared" si="8"/>
        <v>43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 t="shared" si="9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+'19'!J99</f>
        <v>13</v>
      </c>
      <c r="F99" s="72">
        <v>0</v>
      </c>
      <c r="G99" s="46">
        <f t="shared" si="7"/>
        <v>13</v>
      </c>
      <c r="H99" s="82">
        <v>0</v>
      </c>
      <c r="I99" s="80">
        <v>0</v>
      </c>
      <c r="J99" s="46">
        <f t="shared" si="8"/>
        <v>13</v>
      </c>
      <c r="K99" s="73"/>
      <c r="L99" s="20">
        <v>55</v>
      </c>
      <c r="M99" s="66">
        <f t="shared" si="10"/>
        <v>0</v>
      </c>
      <c r="N99" s="17" t="s">
        <v>16</v>
      </c>
      <c r="O99" s="18"/>
      <c r="P99" s="23">
        <f t="shared" si="9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+'19'!J100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10"/>
        <v>0</v>
      </c>
      <c r="N100" s="17" t="s">
        <v>16</v>
      </c>
      <c r="O100" s="18"/>
      <c r="P100" s="23">
        <f t="shared" si="9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+'19'!J101</f>
        <v>10</v>
      </c>
      <c r="F101" s="72">
        <v>0</v>
      </c>
      <c r="G101" s="46">
        <f t="shared" si="7"/>
        <v>10</v>
      </c>
      <c r="H101" s="82">
        <v>0</v>
      </c>
      <c r="I101" s="80">
        <v>0</v>
      </c>
      <c r="J101" s="46">
        <f t="shared" si="8"/>
        <v>10</v>
      </c>
      <c r="K101" s="73"/>
      <c r="L101" s="22">
        <v>60</v>
      </c>
      <c r="M101" s="66">
        <f t="shared" si="10"/>
        <v>0</v>
      </c>
      <c r="N101" s="17" t="s">
        <v>16</v>
      </c>
      <c r="O101" s="18"/>
      <c r="P101" s="23">
        <f t="shared" si="9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+'19'!J102</f>
        <v>11</v>
      </c>
      <c r="F102" s="72">
        <v>0</v>
      </c>
      <c r="G102" s="46">
        <f t="shared" si="7"/>
        <v>11</v>
      </c>
      <c r="H102" s="82">
        <v>0</v>
      </c>
      <c r="I102" s="80">
        <v>0</v>
      </c>
      <c r="J102" s="46">
        <f t="shared" si="8"/>
        <v>10</v>
      </c>
      <c r="K102" s="73">
        <v>1</v>
      </c>
      <c r="L102" s="22">
        <v>100</v>
      </c>
      <c r="M102" s="66">
        <f t="shared" si="10"/>
        <v>100</v>
      </c>
      <c r="N102" s="17" t="s">
        <v>16</v>
      </c>
      <c r="O102" s="18"/>
      <c r="P102" s="23">
        <f t="shared" si="9"/>
        <v>100</v>
      </c>
      <c r="Q102" s="94">
        <v>13.03</v>
      </c>
      <c r="R102" s="43">
        <f t="shared" si="11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+'19'!J103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10"/>
        <v>0</v>
      </c>
      <c r="N103" s="17" t="s">
        <v>16</v>
      </c>
      <c r="O103" s="18"/>
      <c r="P103" s="23">
        <f t="shared" si="9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+'19'!J104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10"/>
        <v>0</v>
      </c>
      <c r="N104" s="17" t="s">
        <v>16</v>
      </c>
      <c r="O104" s="18"/>
      <c r="P104" s="23">
        <f t="shared" si="9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+'19'!J105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10"/>
        <v>0</v>
      </c>
      <c r="N105" s="17" t="s">
        <v>16</v>
      </c>
      <c r="O105" s="18"/>
      <c r="P105" s="23">
        <f t="shared" si="9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+'19'!J106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10"/>
        <v>0</v>
      </c>
      <c r="N106" s="17" t="s">
        <v>16</v>
      </c>
      <c r="O106" s="18"/>
      <c r="P106" s="23">
        <f t="shared" si="9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+'19'!J107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9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+'19'!J108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10"/>
        <v>0</v>
      </c>
      <c r="N108" s="17" t="s">
        <v>16</v>
      </c>
      <c r="O108" s="18"/>
      <c r="P108" s="23">
        <f t="shared" si="9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+'19'!J109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10"/>
        <v>0</v>
      </c>
      <c r="N109" s="17" t="s">
        <v>16</v>
      </c>
      <c r="O109" s="18"/>
      <c r="P109" s="23">
        <f t="shared" si="9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+'19'!J110</f>
        <v>11</v>
      </c>
      <c r="F110" s="72">
        <v>0</v>
      </c>
      <c r="G110" s="46">
        <f t="shared" si="7"/>
        <v>11</v>
      </c>
      <c r="H110" s="82">
        <v>0</v>
      </c>
      <c r="I110" s="80">
        <v>0</v>
      </c>
      <c r="J110" s="46">
        <f t="shared" si="8"/>
        <v>10</v>
      </c>
      <c r="K110" s="73">
        <v>1</v>
      </c>
      <c r="L110" s="22">
        <v>50</v>
      </c>
      <c r="M110" s="66">
        <f t="shared" si="10"/>
        <v>50</v>
      </c>
      <c r="N110" s="17" t="s">
        <v>16</v>
      </c>
      <c r="O110" s="18"/>
      <c r="P110" s="23">
        <f t="shared" si="9"/>
        <v>50</v>
      </c>
      <c r="Q110" s="94">
        <v>33</v>
      </c>
      <c r="R110" s="43">
        <f t="shared" si="11"/>
        <v>33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+'19'!J111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10"/>
        <v>0</v>
      </c>
      <c r="N111" s="17" t="s">
        <v>16</v>
      </c>
      <c r="O111" s="18"/>
      <c r="P111" s="23">
        <f t="shared" si="9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+'19'!J112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10"/>
        <v>0</v>
      </c>
      <c r="N112" s="17" t="s">
        <v>16</v>
      </c>
      <c r="O112" s="18"/>
      <c r="P112" s="23">
        <f t="shared" si="9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+'19'!J113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10"/>
        <v>0</v>
      </c>
      <c r="N113" s="17" t="s">
        <v>16</v>
      </c>
      <c r="O113" s="18"/>
      <c r="P113" s="23">
        <f t="shared" si="9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+'19'!J114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10"/>
        <v>0</v>
      </c>
      <c r="N114" s="17" t="s">
        <v>16</v>
      </c>
      <c r="O114" s="18"/>
      <c r="P114" s="23">
        <f t="shared" si="9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+'19'!J115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10"/>
        <v>0</v>
      </c>
      <c r="N115" s="17" t="s">
        <v>16</v>
      </c>
      <c r="O115" s="18"/>
      <c r="P115" s="23">
        <f t="shared" si="9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+'19'!J116</f>
        <v>15</v>
      </c>
      <c r="F116" s="72">
        <v>0</v>
      </c>
      <c r="G116" s="46">
        <f t="shared" si="7"/>
        <v>15</v>
      </c>
      <c r="H116" s="82">
        <v>0</v>
      </c>
      <c r="I116" s="80">
        <v>0</v>
      </c>
      <c r="J116" s="46">
        <f t="shared" si="8"/>
        <v>15</v>
      </c>
      <c r="K116" s="73"/>
      <c r="L116" s="22">
        <v>50</v>
      </c>
      <c r="M116" s="66">
        <f t="shared" si="10"/>
        <v>0</v>
      </c>
      <c r="N116" s="17" t="s">
        <v>16</v>
      </c>
      <c r="O116" s="18"/>
      <c r="P116" s="23">
        <f t="shared" si="9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+'19'!J117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10"/>
        <v>0</v>
      </c>
      <c r="N117" s="17" t="s">
        <v>16</v>
      </c>
      <c r="O117" s="18"/>
      <c r="P117" s="23">
        <f t="shared" si="9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+'19'!J118</f>
        <v>10</v>
      </c>
      <c r="F118" s="72">
        <v>0</v>
      </c>
      <c r="G118" s="46">
        <f t="shared" si="7"/>
        <v>10</v>
      </c>
      <c r="H118" s="82">
        <v>0</v>
      </c>
      <c r="I118" s="80">
        <v>0</v>
      </c>
      <c r="J118" s="46">
        <f t="shared" si="8"/>
        <v>10</v>
      </c>
      <c r="K118" s="73"/>
      <c r="L118" s="20">
        <v>50</v>
      </c>
      <c r="M118" s="66">
        <f t="shared" si="10"/>
        <v>0</v>
      </c>
      <c r="N118" s="17" t="s">
        <v>16</v>
      </c>
      <c r="O118" s="18"/>
      <c r="P118" s="23">
        <f t="shared" si="9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+'19'!J119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10"/>
        <v>0</v>
      </c>
      <c r="N119" s="17" t="s">
        <v>16</v>
      </c>
      <c r="O119" s="18"/>
      <c r="P119" s="23">
        <f t="shared" si="9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+'19'!J120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10"/>
        <v>0</v>
      </c>
      <c r="N120" s="17" t="s">
        <v>16</v>
      </c>
      <c r="O120" s="18"/>
      <c r="P120" s="23">
        <f t="shared" si="9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+'19'!J121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10"/>
        <v>0</v>
      </c>
      <c r="N121" s="17" t="s">
        <v>16</v>
      </c>
      <c r="O121" s="18"/>
      <c r="P121" s="23">
        <f t="shared" si="9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+'19'!J122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10"/>
        <v>0</v>
      </c>
      <c r="N122" s="17" t="s">
        <v>16</v>
      </c>
      <c r="O122" s="18"/>
      <c r="P122" s="23">
        <f t="shared" si="9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+'19'!J123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10"/>
        <v>0</v>
      </c>
      <c r="N123" s="17" t="s">
        <v>16</v>
      </c>
      <c r="O123" s="18"/>
      <c r="P123" s="23">
        <f t="shared" si="9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+'19'!J124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10"/>
        <v>0</v>
      </c>
      <c r="N124" s="17" t="s">
        <v>16</v>
      </c>
      <c r="O124" s="18"/>
      <c r="P124" s="23">
        <f t="shared" si="9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+'19'!J125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10"/>
        <v>0</v>
      </c>
      <c r="N125" s="17" t="s">
        <v>16</v>
      </c>
      <c r="O125" s="18"/>
      <c r="P125" s="23">
        <f t="shared" si="9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+'19'!J126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10"/>
        <v>0</v>
      </c>
      <c r="N126" s="17" t="s">
        <v>16</v>
      </c>
      <c r="O126" s="18"/>
      <c r="P126" s="23">
        <f t="shared" si="9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+'19'!J127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10"/>
        <v>0</v>
      </c>
      <c r="N127" s="17" t="s">
        <v>16</v>
      </c>
      <c r="O127" s="18"/>
      <c r="P127" s="23">
        <f t="shared" si="9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+'19'!J128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10"/>
        <v>0</v>
      </c>
      <c r="N128" s="17" t="s">
        <v>16</v>
      </c>
      <c r="O128" s="18"/>
      <c r="P128" s="23">
        <f t="shared" si="9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+'19'!J129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10"/>
        <v>0</v>
      </c>
      <c r="N129" s="17" t="s">
        <v>16</v>
      </c>
      <c r="O129" s="18"/>
      <c r="P129" s="23">
        <f t="shared" si="9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+'19'!J130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10"/>
        <v>0</v>
      </c>
      <c r="N130" s="17" t="s">
        <v>16</v>
      </c>
      <c r="O130" s="18"/>
      <c r="P130" s="23">
        <f t="shared" si="9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+'19'!J131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10"/>
        <v>0</v>
      </c>
      <c r="N131" s="17" t="s">
        <v>16</v>
      </c>
      <c r="O131" s="18"/>
      <c r="P131" s="23">
        <f t="shared" si="9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+'19'!J132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10"/>
        <v>0</v>
      </c>
      <c r="N132" s="17" t="s">
        <v>16</v>
      </c>
      <c r="O132" s="18"/>
      <c r="P132" s="23">
        <f t="shared" si="9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+'19'!J133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10"/>
        <v>0</v>
      </c>
      <c r="N133" s="17" t="s">
        <v>16</v>
      </c>
      <c r="O133" s="18"/>
      <c r="P133" s="23">
        <f t="shared" si="9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+'19'!J134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10"/>
        <v>0</v>
      </c>
      <c r="N134" s="17" t="s">
        <v>16</v>
      </c>
      <c r="O134" s="18"/>
      <c r="P134" s="23">
        <f t="shared" ref="P134:P197" si="14">SUM(M134-O134)</f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+'19'!J135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4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+'19'!J136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10"/>
        <v>0</v>
      </c>
      <c r="N136" s="17" t="s">
        <v>16</v>
      </c>
      <c r="O136" s="18"/>
      <c r="P136" s="23">
        <f t="shared" si="14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+'19'!J137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10"/>
        <v>0</v>
      </c>
      <c r="N137" s="17" t="s">
        <v>16</v>
      </c>
      <c r="O137" s="18"/>
      <c r="P137" s="23">
        <f t="shared" si="14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+'19'!J138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10"/>
        <v>0</v>
      </c>
      <c r="N138" s="17" t="s">
        <v>16</v>
      </c>
      <c r="O138" s="18"/>
      <c r="P138" s="23">
        <f t="shared" si="14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+'19'!J139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10"/>
        <v>0</v>
      </c>
      <c r="N139" s="17" t="s">
        <v>16</v>
      </c>
      <c r="O139" s="18"/>
      <c r="P139" s="23">
        <f t="shared" si="14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+'19'!J140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10"/>
        <v>0</v>
      </c>
      <c r="N140" s="17" t="s">
        <v>16</v>
      </c>
      <c r="O140" s="18"/>
      <c r="P140" s="23">
        <f t="shared" si="14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+'19'!J141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10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+'19'!J142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10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+'19'!J143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10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+'19'!J144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10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+'19'!J145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10"/>
        <v>0</v>
      </c>
      <c r="N145" s="17" t="s">
        <v>16</v>
      </c>
      <c r="O145" s="18"/>
      <c r="P145" s="23">
        <f t="shared" si="14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+'19'!J146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10"/>
        <v>0</v>
      </c>
      <c r="N146" s="17" t="s">
        <v>16</v>
      </c>
      <c r="O146" s="18"/>
      <c r="P146" s="23">
        <f t="shared" si="14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+'19'!J147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10"/>
        <v>0</v>
      </c>
      <c r="N147" s="17" t="s">
        <v>16</v>
      </c>
      <c r="O147" s="18"/>
      <c r="P147" s="23">
        <f t="shared" si="14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+'19'!J148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4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+'19'!J149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4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+'19'!J150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10"/>
        <v>0</v>
      </c>
      <c r="N150" s="17" t="s">
        <v>16</v>
      </c>
      <c r="O150" s="18"/>
      <c r="P150" s="23">
        <f t="shared" si="14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+'19'!J151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10"/>
        <v>0</v>
      </c>
      <c r="N151" s="17" t="s">
        <v>16</v>
      </c>
      <c r="O151" s="18"/>
      <c r="P151" s="23">
        <f t="shared" si="14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+'19'!J152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10"/>
        <v>0</v>
      </c>
      <c r="N152" s="17" t="s">
        <v>16</v>
      </c>
      <c r="O152" s="18"/>
      <c r="P152" s="23">
        <f t="shared" si="14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+'19'!J153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10"/>
        <v>0</v>
      </c>
      <c r="N153" s="17" t="s">
        <v>16</v>
      </c>
      <c r="O153" s="18"/>
      <c r="P153" s="23">
        <f t="shared" si="14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+'19'!J154</f>
        <v>5</v>
      </c>
      <c r="F154" s="72">
        <v>0</v>
      </c>
      <c r="G154" s="46">
        <f t="shared" si="12"/>
        <v>5</v>
      </c>
      <c r="H154" s="82">
        <v>0</v>
      </c>
      <c r="I154" s="80">
        <v>0</v>
      </c>
      <c r="J154" s="46">
        <f t="shared" si="13"/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4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+'19'!J155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5">+L155*K155</f>
        <v>0</v>
      </c>
      <c r="N155" s="17" t="s">
        <v>16</v>
      </c>
      <c r="O155" s="18"/>
      <c r="P155" s="23">
        <f t="shared" si="14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+'19'!J156</f>
        <v>5</v>
      </c>
      <c r="F156" s="72">
        <v>0</v>
      </c>
      <c r="G156" s="46">
        <f t="shared" si="12"/>
        <v>5</v>
      </c>
      <c r="H156" s="82">
        <v>0</v>
      </c>
      <c r="I156" s="80">
        <v>0</v>
      </c>
      <c r="J156" s="46">
        <f t="shared" si="13"/>
        <v>5</v>
      </c>
      <c r="K156" s="73"/>
      <c r="L156" s="20">
        <v>55</v>
      </c>
      <c r="M156" s="66">
        <f t="shared" si="15"/>
        <v>0</v>
      </c>
      <c r="N156" s="17" t="s">
        <v>16</v>
      </c>
      <c r="O156" s="18"/>
      <c r="P156" s="23">
        <f t="shared" si="14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+'19'!J157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5"/>
        <v>0</v>
      </c>
      <c r="N157" s="17" t="s">
        <v>16</v>
      </c>
      <c r="O157" s="18"/>
      <c r="P157" s="23">
        <f t="shared" si="14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+'19'!J158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5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+'19'!J159</f>
        <v>7</v>
      </c>
      <c r="F159" s="72">
        <v>0</v>
      </c>
      <c r="G159" s="46">
        <f t="shared" si="12"/>
        <v>7</v>
      </c>
      <c r="H159" s="82">
        <v>0</v>
      </c>
      <c r="I159" s="80">
        <v>0</v>
      </c>
      <c r="J159" s="46">
        <f t="shared" si="13"/>
        <v>7</v>
      </c>
      <c r="K159" s="73"/>
      <c r="L159" s="20">
        <v>35</v>
      </c>
      <c r="M159" s="66">
        <f t="shared" si="15"/>
        <v>0</v>
      </c>
      <c r="N159" s="17" t="s">
        <v>16</v>
      </c>
      <c r="O159" s="18"/>
      <c r="P159" s="23">
        <f t="shared" si="14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+'19'!J160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4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+'19'!J161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5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+'19'!J162</f>
        <v>1</v>
      </c>
      <c r="F162" s="72">
        <v>0</v>
      </c>
      <c r="G162" s="46">
        <f t="shared" si="12"/>
        <v>1</v>
      </c>
      <c r="H162" s="82">
        <v>0</v>
      </c>
      <c r="I162" s="80">
        <v>0</v>
      </c>
      <c r="J162" s="46">
        <f t="shared" si="13"/>
        <v>1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4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+'19'!J163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5"/>
        <v>0</v>
      </c>
      <c r="N163" s="17" t="s">
        <v>16</v>
      </c>
      <c r="O163" s="18"/>
      <c r="P163" s="23">
        <f t="shared" si="14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+'19'!J164</f>
        <v>8</v>
      </c>
      <c r="F164" s="72">
        <v>0</v>
      </c>
      <c r="G164" s="46">
        <f t="shared" si="12"/>
        <v>8</v>
      </c>
      <c r="H164" s="82">
        <v>0</v>
      </c>
      <c r="I164" s="80">
        <v>0</v>
      </c>
      <c r="J164" s="46">
        <f t="shared" si="13"/>
        <v>8</v>
      </c>
      <c r="K164" s="73"/>
      <c r="L164" s="20">
        <v>80</v>
      </c>
      <c r="M164" s="66">
        <f t="shared" si="15"/>
        <v>0</v>
      </c>
      <c r="N164" s="17" t="s">
        <v>16</v>
      </c>
      <c r="O164" s="18"/>
      <c r="P164" s="23">
        <f t="shared" si="14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+'19'!J165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5"/>
        <v>0</v>
      </c>
      <c r="N165" s="17" t="s">
        <v>16</v>
      </c>
      <c r="O165" s="18"/>
      <c r="P165" s="23">
        <f t="shared" si="14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+'19'!J166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5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+'19'!J167</f>
        <v>23</v>
      </c>
      <c r="F167" s="72">
        <v>0</v>
      </c>
      <c r="G167" s="46">
        <f t="shared" si="12"/>
        <v>23</v>
      </c>
      <c r="H167" s="82">
        <v>0</v>
      </c>
      <c r="I167" s="80">
        <v>0</v>
      </c>
      <c r="J167" s="46">
        <f t="shared" si="13"/>
        <v>21</v>
      </c>
      <c r="K167" s="73">
        <v>2</v>
      </c>
      <c r="L167" s="20">
        <v>60</v>
      </c>
      <c r="M167" s="66">
        <f t="shared" si="15"/>
        <v>120</v>
      </c>
      <c r="N167" s="17" t="s">
        <v>16</v>
      </c>
      <c r="O167" s="18"/>
      <c r="P167" s="23">
        <f t="shared" si="14"/>
        <v>120</v>
      </c>
      <c r="Q167" s="94">
        <v>38</v>
      </c>
      <c r="R167" s="43">
        <f t="shared" si="16"/>
        <v>76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+'19'!J168</f>
        <v>19</v>
      </c>
      <c r="F168" s="72">
        <v>0</v>
      </c>
      <c r="G168" s="46">
        <f t="shared" si="12"/>
        <v>19</v>
      </c>
      <c r="H168" s="82">
        <v>0</v>
      </c>
      <c r="I168" s="80">
        <v>0</v>
      </c>
      <c r="J168" s="46">
        <f t="shared" si="13"/>
        <v>19</v>
      </c>
      <c r="K168" s="73"/>
      <c r="L168" s="20">
        <v>120</v>
      </c>
      <c r="M168" s="66">
        <f t="shared" si="15"/>
        <v>0</v>
      </c>
      <c r="N168" s="17" t="s">
        <v>16</v>
      </c>
      <c r="O168" s="18"/>
      <c r="P168" s="23">
        <f t="shared" si="14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+'19'!J169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5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+'19'!J170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5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+'19'!J171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5"/>
        <v>0</v>
      </c>
      <c r="N171" s="17" t="s">
        <v>16</v>
      </c>
      <c r="O171" s="18"/>
      <c r="P171" s="23">
        <f t="shared" si="14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+'19'!J172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5"/>
        <v>0</v>
      </c>
      <c r="N172" s="17" t="s">
        <v>16</v>
      </c>
      <c r="O172" s="18"/>
      <c r="P172" s="23">
        <f t="shared" si="14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+'19'!J173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5"/>
        <v>0</v>
      </c>
      <c r="N173" s="17" t="s">
        <v>16</v>
      </c>
      <c r="O173" s="18"/>
      <c r="P173" s="23">
        <f t="shared" si="14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+'19'!J174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5"/>
        <v>0</v>
      </c>
      <c r="N174" s="17" t="s">
        <v>16</v>
      </c>
      <c r="O174" s="18"/>
      <c r="P174" s="23">
        <f t="shared" si="14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+'19'!J175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5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+'19'!J176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5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+'19'!J177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5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+'19'!J178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5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+'19'!J179</f>
        <v>132</v>
      </c>
      <c r="F179" s="72">
        <v>0</v>
      </c>
      <c r="G179" s="46">
        <f t="shared" si="12"/>
        <v>132</v>
      </c>
      <c r="H179" s="82">
        <v>0</v>
      </c>
      <c r="I179" s="80">
        <v>0</v>
      </c>
      <c r="J179" s="46">
        <f t="shared" si="13"/>
        <v>131</v>
      </c>
      <c r="K179" s="73">
        <v>1</v>
      </c>
      <c r="L179" s="20">
        <v>55</v>
      </c>
      <c r="M179" s="66">
        <f t="shared" si="15"/>
        <v>55</v>
      </c>
      <c r="N179" s="17" t="s">
        <v>16</v>
      </c>
      <c r="O179" s="18"/>
      <c r="P179" s="23">
        <f t="shared" si="14"/>
        <v>55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+'19'!J180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5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+'19'!J181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5"/>
        <v>0</v>
      </c>
      <c r="N181" s="17" t="s">
        <v>16</v>
      </c>
      <c r="O181" s="18"/>
      <c r="P181" s="23">
        <f t="shared" si="14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+'19'!J182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5"/>
        <v>0</v>
      </c>
      <c r="N182" s="17" t="s">
        <v>16</v>
      </c>
      <c r="O182" s="18"/>
      <c r="P182" s="23">
        <f t="shared" si="14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+'19'!J183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4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+'19'!J184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5"/>
        <v>0</v>
      </c>
      <c r="N184" s="17" t="s">
        <v>16</v>
      </c>
      <c r="O184" s="18"/>
      <c r="P184" s="23">
        <f t="shared" si="14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+'19'!J185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5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+'19'!J186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5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+'19'!J187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+'19'!J188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4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+'19'!J189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5"/>
        <v>0</v>
      </c>
      <c r="N189" s="17" t="s">
        <v>16</v>
      </c>
      <c r="O189" s="18"/>
      <c r="P189" s="23">
        <f t="shared" si="14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+'19'!J190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5"/>
        <v>0</v>
      </c>
      <c r="N190" s="17" t="s">
        <v>16</v>
      </c>
      <c r="O190" s="18"/>
      <c r="P190" s="23">
        <f t="shared" si="14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+'19'!J191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5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+'19'!J192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5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+'19'!J193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5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+'19'!J194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5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+'19'!J195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5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+'19'!J196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5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+'19'!J197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5"/>
        <v>0</v>
      </c>
      <c r="N197" s="17" t="s">
        <v>16</v>
      </c>
      <c r="O197" s="18"/>
      <c r="P197" s="23">
        <f t="shared" si="14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+'19'!J198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5"/>
        <v>0</v>
      </c>
      <c r="N198" s="17" t="s">
        <v>16</v>
      </c>
      <c r="O198" s="18"/>
      <c r="P198" s="23">
        <f t="shared" ref="P198:P225" si="19">SUM(M198-O198)</f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+'19'!J199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5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+'19'!J200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5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+'19'!J201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9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+'19'!J202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5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+'19'!J203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5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+'19'!J204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5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+'19'!J205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5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+'19'!J206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5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+'19'!J207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5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+'19'!J208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5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+'19'!J209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5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+'19'!J210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5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+'19'!J211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5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+'19'!J212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5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+'19'!J213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5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+'19'!J214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5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+'19'!J215</f>
        <v>1</v>
      </c>
      <c r="F215" s="72"/>
      <c r="G215" s="46">
        <f t="shared" si="17"/>
        <v>1</v>
      </c>
      <c r="H215" s="82">
        <v>0</v>
      </c>
      <c r="I215" s="80">
        <v>0</v>
      </c>
      <c r="J215" s="46">
        <f t="shared" si="18"/>
        <v>1</v>
      </c>
      <c r="K215" s="73"/>
      <c r="L215" s="20">
        <v>40</v>
      </c>
      <c r="M215" s="66">
        <f t="shared" si="15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+'19'!J216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5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+'19'!J217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5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+'19'!J218</f>
        <v>16</v>
      </c>
      <c r="F218" s="72">
        <v>0</v>
      </c>
      <c r="G218" s="46">
        <f t="shared" si="17"/>
        <v>16</v>
      </c>
      <c r="H218" s="82">
        <v>0</v>
      </c>
      <c r="I218" s="80">
        <v>0</v>
      </c>
      <c r="J218" s="46">
        <f t="shared" si="18"/>
        <v>0</v>
      </c>
      <c r="K218" s="73">
        <v>16</v>
      </c>
      <c r="L218" s="20">
        <v>35</v>
      </c>
      <c r="M218" s="66">
        <f t="shared" si="15"/>
        <v>560</v>
      </c>
      <c r="N218" s="17" t="s">
        <v>16</v>
      </c>
      <c r="O218" s="18">
        <v>240</v>
      </c>
      <c r="P218" s="23">
        <f t="shared" si="19"/>
        <v>320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+'19'!J219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20">+L219*K219</f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+'19'!J220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20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+'19'!J221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20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+'19'!J222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20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+'19'!J223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20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+'19'!J224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20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+'19'!J225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20"/>
        <v>0</v>
      </c>
      <c r="N225" s="17" t="s">
        <v>16</v>
      </c>
      <c r="O225" s="18"/>
      <c r="P225" s="23">
        <f t="shared" si="19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387.18999999999994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1535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250</v>
      </c>
      <c r="O230" s="2">
        <v>150</v>
      </c>
      <c r="P230" s="2">
        <v>60</v>
      </c>
      <c r="Q230" s="92">
        <v>40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290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980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980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12"/>
  <sheetViews>
    <sheetView zoomScale="80" zoomScaleNormal="80" workbookViewId="0">
      <pane xSplit="10" ySplit="4" topLeftCell="K222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+'20'!J5</f>
        <v>5</v>
      </c>
      <c r="F5" s="72">
        <v>0</v>
      </c>
      <c r="G5" s="46">
        <f t="shared" ref="G5" si="0">E5+F5</f>
        <v>5</v>
      </c>
      <c r="H5" s="82">
        <v>0</v>
      </c>
      <c r="I5" s="80">
        <v>0</v>
      </c>
      <c r="J5" s="46">
        <f t="shared" ref="J5" si="1">+G5-H5-K5-I5</f>
        <v>4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+'20'!J6</f>
        <v>28</v>
      </c>
      <c r="F6" s="72">
        <v>10</v>
      </c>
      <c r="G6" s="46">
        <f t="shared" ref="G6:G69" si="2">E6+F6</f>
        <v>38</v>
      </c>
      <c r="H6" s="82">
        <v>0</v>
      </c>
      <c r="I6" s="80">
        <v>0</v>
      </c>
      <c r="J6" s="46">
        <f t="shared" ref="J6:J69" si="3">+G6-H6-K6-I6</f>
        <v>38</v>
      </c>
      <c r="K6" s="73"/>
      <c r="L6" s="15">
        <v>100</v>
      </c>
      <c r="M6" s="66">
        <f t="shared" ref="M6:M78" si="4">+L6*K6</f>
        <v>0</v>
      </c>
      <c r="N6" s="17" t="s">
        <v>16</v>
      </c>
      <c r="O6" s="18"/>
      <c r="P6" s="23">
        <f t="shared" ref="P6:P69" si="5">SUM(M6-O6)</f>
        <v>0</v>
      </c>
      <c r="Q6" s="94">
        <v>39.29</v>
      </c>
      <c r="R6" s="43">
        <f t="shared" ref="R6:R78" si="6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+'20'!J7</f>
        <v>0</v>
      </c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+'20'!J8</f>
        <v>0</v>
      </c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+'20'!J9</f>
        <v>0</v>
      </c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+'20'!J10</f>
        <v>0</v>
      </c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+'20'!J11</f>
        <v>1</v>
      </c>
      <c r="F11" s="72">
        <v>0</v>
      </c>
      <c r="G11" s="46">
        <f t="shared" si="2"/>
        <v>1</v>
      </c>
      <c r="H11" s="82">
        <v>0</v>
      </c>
      <c r="I11" s="80">
        <v>0</v>
      </c>
      <c r="J11" s="46">
        <f t="shared" si="3"/>
        <v>1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+'20'!J12</f>
        <v>0</v>
      </c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+'20'!J13</f>
        <v>0</v>
      </c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+'20'!J14</f>
        <v>0</v>
      </c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+'20'!J15</f>
        <v>0</v>
      </c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+'20'!J16</f>
        <v>0</v>
      </c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+'20'!J17</f>
        <v>0</v>
      </c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+'20'!J18</f>
        <v>0</v>
      </c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+'20'!J19</f>
        <v>0</v>
      </c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+'20'!J20</f>
        <v>8</v>
      </c>
      <c r="F20" s="72">
        <v>0</v>
      </c>
      <c r="G20" s="46">
        <f t="shared" si="2"/>
        <v>8</v>
      </c>
      <c r="H20" s="82">
        <v>0</v>
      </c>
      <c r="I20" s="80">
        <v>0</v>
      </c>
      <c r="J20" s="46">
        <f t="shared" si="3"/>
        <v>7</v>
      </c>
      <c r="K20" s="73">
        <v>1</v>
      </c>
      <c r="L20" s="15">
        <v>65</v>
      </c>
      <c r="M20" s="66">
        <f t="shared" si="4"/>
        <v>65</v>
      </c>
      <c r="N20" s="17" t="s">
        <v>16</v>
      </c>
      <c r="O20" s="18"/>
      <c r="P20" s="23">
        <f t="shared" si="5"/>
        <v>65</v>
      </c>
      <c r="Q20" s="94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+'20'!J21</f>
        <v>0</v>
      </c>
      <c r="F21" s="72">
        <v>0</v>
      </c>
      <c r="G21" s="46">
        <f t="shared" si="2"/>
        <v>0</v>
      </c>
      <c r="H21" s="82">
        <v>0</v>
      </c>
      <c r="I21" s="80">
        <v>0</v>
      </c>
      <c r="J21" s="46">
        <f t="shared" si="3"/>
        <v>0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+'20'!J22</f>
        <v>24</v>
      </c>
      <c r="F22" s="72">
        <v>10</v>
      </c>
      <c r="G22" s="46">
        <f t="shared" si="2"/>
        <v>34</v>
      </c>
      <c r="H22" s="82">
        <v>1</v>
      </c>
      <c r="I22" s="80">
        <v>0</v>
      </c>
      <c r="J22" s="46">
        <f t="shared" si="3"/>
        <v>32</v>
      </c>
      <c r="K22" s="73">
        <v>1</v>
      </c>
      <c r="L22" s="20">
        <v>100</v>
      </c>
      <c r="M22" s="66">
        <f t="shared" si="4"/>
        <v>100</v>
      </c>
      <c r="N22" s="17" t="s">
        <v>16</v>
      </c>
      <c r="O22" s="18"/>
      <c r="P22" s="23">
        <f t="shared" si="5"/>
        <v>100</v>
      </c>
      <c r="Q22" s="94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+'20'!J23</f>
        <v>0</v>
      </c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+'20'!J24</f>
        <v>0</v>
      </c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+'20'!J25</f>
        <v>0</v>
      </c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+'20'!J26</f>
        <v>0</v>
      </c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+'20'!J27</f>
        <v>0</v>
      </c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+'20'!J28</f>
        <v>0</v>
      </c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+'20'!J29</f>
        <v>0</v>
      </c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+'20'!J30</f>
        <v>0</v>
      </c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+'20'!J31</f>
        <v>0</v>
      </c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+'20'!J32</f>
        <v>10</v>
      </c>
      <c r="F32" s="72">
        <v>0</v>
      </c>
      <c r="G32" s="46">
        <f t="shared" si="2"/>
        <v>10</v>
      </c>
      <c r="H32" s="82">
        <v>0</v>
      </c>
      <c r="I32" s="80">
        <v>0</v>
      </c>
      <c r="J32" s="46">
        <f t="shared" si="3"/>
        <v>10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+'20'!J33</f>
        <v>0</v>
      </c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+'20'!J34</f>
        <v>8</v>
      </c>
      <c r="F34" s="72">
        <v>0</v>
      </c>
      <c r="G34" s="46">
        <f t="shared" si="2"/>
        <v>8</v>
      </c>
      <c r="H34" s="82">
        <v>0</v>
      </c>
      <c r="I34" s="80">
        <v>0</v>
      </c>
      <c r="J34" s="46">
        <f t="shared" si="3"/>
        <v>8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+'20'!J35</f>
        <v>0</v>
      </c>
      <c r="F35" s="72">
        <v>0</v>
      </c>
      <c r="G35" s="46">
        <f t="shared" si="2"/>
        <v>0</v>
      </c>
      <c r="H35" s="82">
        <v>0</v>
      </c>
      <c r="I35" s="80">
        <v>0</v>
      </c>
      <c r="J35" s="46">
        <f t="shared" si="3"/>
        <v>0</v>
      </c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+'20'!J36</f>
        <v>0</v>
      </c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+'20'!J37</f>
        <v>0</v>
      </c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+'20'!J38</f>
        <v>10</v>
      </c>
      <c r="F38" s="72">
        <v>0</v>
      </c>
      <c r="G38" s="46">
        <f t="shared" si="2"/>
        <v>10</v>
      </c>
      <c r="H38" s="82">
        <v>0</v>
      </c>
      <c r="I38" s="80">
        <v>0</v>
      </c>
      <c r="J38" s="46">
        <f t="shared" si="3"/>
        <v>10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+'20'!J39</f>
        <v>4</v>
      </c>
      <c r="F39" s="72">
        <v>0</v>
      </c>
      <c r="G39" s="46">
        <f t="shared" si="2"/>
        <v>4</v>
      </c>
      <c r="H39" s="82">
        <v>0</v>
      </c>
      <c r="I39" s="80">
        <v>0</v>
      </c>
      <c r="J39" s="46">
        <f t="shared" si="3"/>
        <v>4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+'20'!J40</f>
        <v>0</v>
      </c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+'20'!J41</f>
        <v>0</v>
      </c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+'20'!J42</f>
        <v>0</v>
      </c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5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+'20'!J43</f>
        <v>0</v>
      </c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+'20'!J44</f>
        <v>0</v>
      </c>
      <c r="F44" s="72">
        <v>0</v>
      </c>
      <c r="G44" s="46">
        <f t="shared" si="2"/>
        <v>0</v>
      </c>
      <c r="H44" s="82">
        <v>0</v>
      </c>
      <c r="I44" s="80">
        <v>0</v>
      </c>
      <c r="J44" s="46">
        <f t="shared" si="3"/>
        <v>0</v>
      </c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+'20'!J45</f>
        <v>11</v>
      </c>
      <c r="F45" s="72">
        <v>0</v>
      </c>
      <c r="G45" s="46">
        <f t="shared" si="2"/>
        <v>11</v>
      </c>
      <c r="H45" s="82">
        <v>0</v>
      </c>
      <c r="I45" s="80">
        <v>0</v>
      </c>
      <c r="J45" s="46">
        <f t="shared" si="3"/>
        <v>11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+'20'!J46</f>
        <v>4</v>
      </c>
      <c r="F46" s="72">
        <v>0</v>
      </c>
      <c r="G46" s="46">
        <f t="shared" si="2"/>
        <v>4</v>
      </c>
      <c r="H46" s="82">
        <v>0</v>
      </c>
      <c r="I46" s="80">
        <v>0</v>
      </c>
      <c r="J46" s="46">
        <f t="shared" si="3"/>
        <v>4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+'20'!J47</f>
        <v>9</v>
      </c>
      <c r="F47" s="72">
        <v>0</v>
      </c>
      <c r="G47" s="46">
        <f t="shared" si="2"/>
        <v>9</v>
      </c>
      <c r="H47" s="82">
        <v>0</v>
      </c>
      <c r="I47" s="80">
        <v>0</v>
      </c>
      <c r="J47" s="46">
        <f t="shared" si="3"/>
        <v>9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5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+'20'!J48</f>
        <v>9</v>
      </c>
      <c r="F48" s="72">
        <v>0</v>
      </c>
      <c r="G48" s="46">
        <f t="shared" si="2"/>
        <v>9</v>
      </c>
      <c r="H48" s="82">
        <v>0</v>
      </c>
      <c r="I48" s="80">
        <v>0</v>
      </c>
      <c r="J48" s="46">
        <f t="shared" si="3"/>
        <v>9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5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+'20'!J49</f>
        <v>11</v>
      </c>
      <c r="F49" s="72">
        <v>0</v>
      </c>
      <c r="G49" s="46">
        <f t="shared" si="2"/>
        <v>11</v>
      </c>
      <c r="H49" s="82">
        <v>0</v>
      </c>
      <c r="I49" s="80">
        <v>0</v>
      </c>
      <c r="J49" s="46">
        <f t="shared" si="3"/>
        <v>11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+'20'!J50</f>
        <v>9</v>
      </c>
      <c r="F50" s="72">
        <v>0</v>
      </c>
      <c r="G50" s="46">
        <f t="shared" si="2"/>
        <v>9</v>
      </c>
      <c r="H50" s="82">
        <v>0</v>
      </c>
      <c r="I50" s="80">
        <v>0</v>
      </c>
      <c r="J50" s="46">
        <f t="shared" si="3"/>
        <v>9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5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+'20'!J51</f>
        <v>0</v>
      </c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5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+'20'!J52</f>
        <v>7</v>
      </c>
      <c r="F52" s="72">
        <v>0</v>
      </c>
      <c r="G52" s="46">
        <f t="shared" si="2"/>
        <v>7</v>
      </c>
      <c r="H52" s="82">
        <v>0</v>
      </c>
      <c r="I52" s="80">
        <v>0</v>
      </c>
      <c r="J52" s="46">
        <f t="shared" si="3"/>
        <v>7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5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+'20'!J53</f>
        <v>0</v>
      </c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+'20'!J54</f>
        <v>1</v>
      </c>
      <c r="F54" s="72">
        <v>0</v>
      </c>
      <c r="G54" s="46">
        <f t="shared" si="2"/>
        <v>1</v>
      </c>
      <c r="H54" s="82">
        <v>0</v>
      </c>
      <c r="I54" s="80">
        <v>0</v>
      </c>
      <c r="J54" s="46">
        <f t="shared" si="3"/>
        <v>1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5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+'20'!J55</f>
        <v>2</v>
      </c>
      <c r="F55" s="72">
        <v>0</v>
      </c>
      <c r="G55" s="46">
        <f t="shared" si="2"/>
        <v>2</v>
      </c>
      <c r="H55" s="82">
        <v>0</v>
      </c>
      <c r="I55" s="80">
        <v>0</v>
      </c>
      <c r="J55" s="46">
        <f t="shared" si="3"/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5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+'20'!J56</f>
        <v>2</v>
      </c>
      <c r="F56" s="72">
        <v>0</v>
      </c>
      <c r="G56" s="46">
        <f t="shared" si="2"/>
        <v>2</v>
      </c>
      <c r="H56" s="82">
        <v>0</v>
      </c>
      <c r="I56" s="80">
        <v>0</v>
      </c>
      <c r="J56" s="46">
        <f t="shared" si="3"/>
        <v>2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+'20'!J57</f>
        <v>1</v>
      </c>
      <c r="F57" s="72">
        <v>0</v>
      </c>
      <c r="G57" s="46">
        <f t="shared" si="2"/>
        <v>1</v>
      </c>
      <c r="H57" s="82">
        <v>0</v>
      </c>
      <c r="I57" s="80">
        <v>0</v>
      </c>
      <c r="J57" s="46">
        <f t="shared" si="3"/>
        <v>1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+'20'!J58</f>
        <v>0</v>
      </c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+'20'!J59</f>
        <v>0</v>
      </c>
      <c r="F59" s="72">
        <v>0</v>
      </c>
      <c r="G59" s="46">
        <f t="shared" si="2"/>
        <v>0</v>
      </c>
      <c r="H59" s="82">
        <v>0</v>
      </c>
      <c r="I59" s="80">
        <v>0</v>
      </c>
      <c r="J59" s="46">
        <f t="shared" si="3"/>
        <v>0</v>
      </c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+'20'!J60</f>
        <v>0</v>
      </c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+'20'!J61</f>
        <v>3</v>
      </c>
      <c r="F61" s="72">
        <v>0</v>
      </c>
      <c r="G61" s="46">
        <f t="shared" si="2"/>
        <v>3</v>
      </c>
      <c r="H61" s="82">
        <v>0</v>
      </c>
      <c r="I61" s="80">
        <v>0</v>
      </c>
      <c r="J61" s="46">
        <f t="shared" si="3"/>
        <v>3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+'20'!J62</f>
        <v>0</v>
      </c>
      <c r="F62" s="72"/>
      <c r="G62" s="46">
        <f t="shared" si="2"/>
        <v>0</v>
      </c>
      <c r="H62" s="82">
        <v>0</v>
      </c>
      <c r="I62" s="80">
        <v>0</v>
      </c>
      <c r="J62" s="46">
        <f t="shared" si="3"/>
        <v>0</v>
      </c>
      <c r="K62" s="73"/>
      <c r="L62" s="15">
        <v>120</v>
      </c>
      <c r="M62" s="66">
        <f t="shared" si="4"/>
        <v>0</v>
      </c>
      <c r="N62" s="17" t="s">
        <v>16</v>
      </c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+'20'!J63</f>
        <v>4</v>
      </c>
      <c r="F63" s="72">
        <v>0</v>
      </c>
      <c r="G63" s="46">
        <f t="shared" si="2"/>
        <v>4</v>
      </c>
      <c r="H63" s="82">
        <v>0</v>
      </c>
      <c r="I63" s="80">
        <v>0</v>
      </c>
      <c r="J63" s="46">
        <f t="shared" si="3"/>
        <v>2</v>
      </c>
      <c r="K63" s="73">
        <v>2</v>
      </c>
      <c r="L63" s="15">
        <v>50</v>
      </c>
      <c r="M63" s="66">
        <f t="shared" si="4"/>
        <v>100</v>
      </c>
      <c r="N63" s="17" t="s">
        <v>16</v>
      </c>
      <c r="O63" s="18"/>
      <c r="P63" s="23">
        <f t="shared" si="5"/>
        <v>100</v>
      </c>
      <c r="Q63" s="94">
        <v>23.69</v>
      </c>
      <c r="R63" s="43">
        <f t="shared" si="6"/>
        <v>47.38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+'20'!J64</f>
        <v>8</v>
      </c>
      <c r="F64" s="72">
        <v>0</v>
      </c>
      <c r="G64" s="46">
        <f t="shared" si="2"/>
        <v>8</v>
      </c>
      <c r="H64" s="82">
        <v>0</v>
      </c>
      <c r="I64" s="80">
        <v>0</v>
      </c>
      <c r="J64" s="46">
        <f t="shared" si="3"/>
        <v>8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+'20'!J65</f>
        <v>3</v>
      </c>
      <c r="F65" s="72">
        <v>0</v>
      </c>
      <c r="G65" s="46">
        <f t="shared" si="2"/>
        <v>3</v>
      </c>
      <c r="H65" s="82">
        <v>0</v>
      </c>
      <c r="I65" s="80">
        <v>0</v>
      </c>
      <c r="J65" s="46">
        <f t="shared" si="3"/>
        <v>3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+'20'!J66</f>
        <v>0</v>
      </c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+'20'!J67</f>
        <v>0</v>
      </c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+'20'!J68</f>
        <v>0</v>
      </c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+'20'!J69</f>
        <v>0</v>
      </c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+'20'!J70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ref="P70:P133" si="9">SUM(M70-O70)</f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+'20'!J71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9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+'20'!J72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9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+'20'!J73</f>
        <v>5</v>
      </c>
      <c r="F73" s="72">
        <v>0</v>
      </c>
      <c r="G73" s="46">
        <f t="shared" si="7"/>
        <v>5</v>
      </c>
      <c r="H73" s="82">
        <v>0</v>
      </c>
      <c r="I73" s="80">
        <v>0</v>
      </c>
      <c r="J73" s="46">
        <f t="shared" si="8"/>
        <v>5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9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+'20'!J74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9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+'20'!J75</f>
        <v>11</v>
      </c>
      <c r="F75" s="72">
        <v>0</v>
      </c>
      <c r="G75" s="46">
        <f t="shared" si="7"/>
        <v>11</v>
      </c>
      <c r="H75" s="82">
        <v>0</v>
      </c>
      <c r="I75" s="80">
        <v>0</v>
      </c>
      <c r="J75" s="46">
        <f t="shared" si="8"/>
        <v>11</v>
      </c>
      <c r="K75" s="73"/>
      <c r="L75" s="21">
        <v>50</v>
      </c>
      <c r="M75" s="66">
        <f t="shared" si="4"/>
        <v>0</v>
      </c>
      <c r="N75" s="17" t="s">
        <v>16</v>
      </c>
      <c r="O75" s="18"/>
      <c r="P75" s="23">
        <f t="shared" si="9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+'20'!J76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9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+'20'!J77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9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+'20'!J78</f>
        <v>3</v>
      </c>
      <c r="F78" s="72">
        <v>0</v>
      </c>
      <c r="G78" s="46">
        <f t="shared" si="7"/>
        <v>3</v>
      </c>
      <c r="H78" s="82">
        <v>0</v>
      </c>
      <c r="I78" s="80">
        <v>0</v>
      </c>
      <c r="J78" s="46">
        <f t="shared" si="8"/>
        <v>2</v>
      </c>
      <c r="K78" s="73">
        <v>1</v>
      </c>
      <c r="L78" s="15">
        <v>55</v>
      </c>
      <c r="M78" s="66">
        <f t="shared" si="4"/>
        <v>55</v>
      </c>
      <c r="N78" s="17" t="s">
        <v>16</v>
      </c>
      <c r="O78" s="18"/>
      <c r="P78" s="23">
        <f t="shared" si="9"/>
        <v>55</v>
      </c>
      <c r="Q78" s="94">
        <v>14.35</v>
      </c>
      <c r="R78" s="43">
        <f t="shared" si="6"/>
        <v>14.35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+'20'!J79</f>
        <v>2</v>
      </c>
      <c r="F79" s="72">
        <v>0</v>
      </c>
      <c r="G79" s="46">
        <f t="shared" si="7"/>
        <v>2</v>
      </c>
      <c r="H79" s="82">
        <v>0</v>
      </c>
      <c r="I79" s="80">
        <v>0</v>
      </c>
      <c r="J79" s="46">
        <f t="shared" si="8"/>
        <v>2</v>
      </c>
      <c r="K79" s="73"/>
      <c r="L79" s="20">
        <v>55</v>
      </c>
      <c r="M79" s="66">
        <f t="shared" ref="M79:M153" si="10">+L79*K79</f>
        <v>0</v>
      </c>
      <c r="N79" s="17" t="s">
        <v>16</v>
      </c>
      <c r="O79" s="18"/>
      <c r="P79" s="23">
        <f t="shared" si="9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+'20'!J80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9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+'20'!J81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9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+'20'!J82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9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+'20'!J83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9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+'20'!J84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9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+'20'!J85</f>
        <v>4</v>
      </c>
      <c r="F85" s="72">
        <v>0</v>
      </c>
      <c r="G85" s="46">
        <f t="shared" si="7"/>
        <v>4</v>
      </c>
      <c r="H85" s="82">
        <v>0</v>
      </c>
      <c r="I85" s="80">
        <v>0</v>
      </c>
      <c r="J85" s="46">
        <f t="shared" si="8"/>
        <v>4</v>
      </c>
      <c r="K85" s="73"/>
      <c r="L85" s="20">
        <v>45</v>
      </c>
      <c r="M85" s="66">
        <f t="shared" si="10"/>
        <v>0</v>
      </c>
      <c r="N85" s="17" t="s">
        <v>16</v>
      </c>
      <c r="O85" s="18"/>
      <c r="P85" s="23">
        <f t="shared" si="9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+'20'!J86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10"/>
        <v>0</v>
      </c>
      <c r="N86" s="17" t="s">
        <v>16</v>
      </c>
      <c r="O86" s="18"/>
      <c r="P86" s="23">
        <f t="shared" si="9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+'20'!J87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9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+'20'!J88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10"/>
        <v>0</v>
      </c>
      <c r="N88" s="17" t="s">
        <v>16</v>
      </c>
      <c r="O88" s="18"/>
      <c r="P88" s="23">
        <f t="shared" si="9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+'20'!J89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10"/>
        <v>0</v>
      </c>
      <c r="N89" s="17" t="s">
        <v>16</v>
      </c>
      <c r="O89" s="18"/>
      <c r="P89" s="23">
        <f t="shared" si="9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+'20'!J90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10"/>
        <v>0</v>
      </c>
      <c r="N90" s="17" t="s">
        <v>16</v>
      </c>
      <c r="O90" s="18"/>
      <c r="P90" s="23">
        <f t="shared" si="9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+'20'!J91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10"/>
        <v>0</v>
      </c>
      <c r="N91" s="17" t="s">
        <v>16</v>
      </c>
      <c r="O91" s="18"/>
      <c r="P91" s="23">
        <f t="shared" si="9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+'20'!J92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10"/>
        <v>0</v>
      </c>
      <c r="N92" s="17" t="s">
        <v>16</v>
      </c>
      <c r="O92" s="18"/>
      <c r="P92" s="23">
        <f t="shared" si="9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+'20'!J93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10"/>
        <v>0</v>
      </c>
      <c r="N93" s="17" t="s">
        <v>16</v>
      </c>
      <c r="O93" s="18"/>
      <c r="P93" s="23">
        <f t="shared" si="9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+'20'!J94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9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+'20'!J95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9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+'20'!J96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10"/>
        <v>0</v>
      </c>
      <c r="N96" s="17" t="s">
        <v>16</v>
      </c>
      <c r="O96" s="18"/>
      <c r="P96" s="23">
        <f t="shared" si="9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+'20'!J97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10"/>
        <v>0</v>
      </c>
      <c r="N97" s="17" t="s">
        <v>16</v>
      </c>
      <c r="O97" s="18"/>
      <c r="P97" s="23">
        <f t="shared" si="9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+'20'!J98</f>
        <v>43</v>
      </c>
      <c r="F98" s="72">
        <v>0</v>
      </c>
      <c r="G98" s="46">
        <f t="shared" si="7"/>
        <v>43</v>
      </c>
      <c r="H98" s="82">
        <v>0</v>
      </c>
      <c r="I98" s="80">
        <v>0</v>
      </c>
      <c r="J98" s="46">
        <f t="shared" si="8"/>
        <v>40</v>
      </c>
      <c r="K98" s="73">
        <v>3</v>
      </c>
      <c r="L98" s="20">
        <v>100</v>
      </c>
      <c r="M98" s="66">
        <f>+L98*K98</f>
        <v>300</v>
      </c>
      <c r="N98" s="17" t="s">
        <v>16</v>
      </c>
      <c r="O98" s="18"/>
      <c r="P98" s="23">
        <f t="shared" si="9"/>
        <v>300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+'20'!J99</f>
        <v>13</v>
      </c>
      <c r="F99" s="72">
        <v>0</v>
      </c>
      <c r="G99" s="46">
        <f t="shared" si="7"/>
        <v>13</v>
      </c>
      <c r="H99" s="82">
        <v>0</v>
      </c>
      <c r="I99" s="80">
        <v>0</v>
      </c>
      <c r="J99" s="46">
        <f t="shared" si="8"/>
        <v>13</v>
      </c>
      <c r="K99" s="73"/>
      <c r="L99" s="20">
        <v>55</v>
      </c>
      <c r="M99" s="66">
        <f t="shared" si="10"/>
        <v>0</v>
      </c>
      <c r="N99" s="17" t="s">
        <v>16</v>
      </c>
      <c r="O99" s="18"/>
      <c r="P99" s="23">
        <f t="shared" si="9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+'20'!J100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10"/>
        <v>0</v>
      </c>
      <c r="N100" s="17" t="s">
        <v>16</v>
      </c>
      <c r="O100" s="18"/>
      <c r="P100" s="23">
        <f t="shared" si="9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+'20'!J101</f>
        <v>10</v>
      </c>
      <c r="F101" s="72">
        <v>5</v>
      </c>
      <c r="G101" s="46">
        <f t="shared" si="7"/>
        <v>15</v>
      </c>
      <c r="H101" s="82">
        <v>0</v>
      </c>
      <c r="I101" s="80">
        <v>0</v>
      </c>
      <c r="J101" s="46">
        <f t="shared" si="8"/>
        <v>14</v>
      </c>
      <c r="K101" s="73">
        <v>1</v>
      </c>
      <c r="L101" s="22">
        <v>60</v>
      </c>
      <c r="M101" s="66">
        <f t="shared" si="10"/>
        <v>60</v>
      </c>
      <c r="N101" s="17" t="s">
        <v>16</v>
      </c>
      <c r="O101" s="18"/>
      <c r="P101" s="23">
        <f t="shared" si="9"/>
        <v>60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+'20'!J102</f>
        <v>10</v>
      </c>
      <c r="F102" s="72">
        <v>0</v>
      </c>
      <c r="G102" s="46">
        <f t="shared" si="7"/>
        <v>10</v>
      </c>
      <c r="H102" s="82">
        <v>0</v>
      </c>
      <c r="I102" s="80">
        <v>0</v>
      </c>
      <c r="J102" s="46">
        <f t="shared" si="8"/>
        <v>8</v>
      </c>
      <c r="K102" s="73">
        <v>2</v>
      </c>
      <c r="L102" s="22">
        <v>100</v>
      </c>
      <c r="M102" s="66">
        <f t="shared" si="10"/>
        <v>200</v>
      </c>
      <c r="N102" s="17" t="s">
        <v>16</v>
      </c>
      <c r="O102" s="18"/>
      <c r="P102" s="23">
        <f t="shared" si="9"/>
        <v>200</v>
      </c>
      <c r="Q102" s="94">
        <v>13.03</v>
      </c>
      <c r="R102" s="43">
        <f t="shared" si="11"/>
        <v>26.06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+'20'!J103</f>
        <v>0</v>
      </c>
      <c r="F103" s="72">
        <v>5</v>
      </c>
      <c r="G103" s="46">
        <f t="shared" si="7"/>
        <v>5</v>
      </c>
      <c r="H103" s="82">
        <v>0</v>
      </c>
      <c r="I103" s="80">
        <v>0</v>
      </c>
      <c r="J103" s="46">
        <f t="shared" si="8"/>
        <v>5</v>
      </c>
      <c r="K103" s="73"/>
      <c r="L103" s="22">
        <v>55</v>
      </c>
      <c r="M103" s="66">
        <f t="shared" si="10"/>
        <v>0</v>
      </c>
      <c r="N103" s="17" t="s">
        <v>16</v>
      </c>
      <c r="O103" s="18"/>
      <c r="P103" s="23">
        <f t="shared" si="9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+'20'!J104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10"/>
        <v>0</v>
      </c>
      <c r="N104" s="17" t="s">
        <v>16</v>
      </c>
      <c r="O104" s="18"/>
      <c r="P104" s="23">
        <f t="shared" si="9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+'20'!J105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10"/>
        <v>0</v>
      </c>
      <c r="N105" s="17" t="s">
        <v>16</v>
      </c>
      <c r="O105" s="18"/>
      <c r="P105" s="23">
        <f t="shared" si="9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+'20'!J106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10"/>
        <v>0</v>
      </c>
      <c r="N106" s="17" t="s">
        <v>16</v>
      </c>
      <c r="O106" s="18"/>
      <c r="P106" s="23">
        <f t="shared" si="9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+'20'!J107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9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+'20'!J108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10"/>
        <v>0</v>
      </c>
      <c r="N108" s="17" t="s">
        <v>16</v>
      </c>
      <c r="O108" s="18"/>
      <c r="P108" s="23">
        <f t="shared" si="9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+'20'!J109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10"/>
        <v>0</v>
      </c>
      <c r="N109" s="17" t="s">
        <v>16</v>
      </c>
      <c r="O109" s="18"/>
      <c r="P109" s="23">
        <f t="shared" si="9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+'20'!J110</f>
        <v>10</v>
      </c>
      <c r="F110" s="72">
        <v>0</v>
      </c>
      <c r="G110" s="46">
        <f t="shared" si="7"/>
        <v>10</v>
      </c>
      <c r="H110" s="82">
        <v>0</v>
      </c>
      <c r="I110" s="80">
        <v>0</v>
      </c>
      <c r="J110" s="46">
        <f t="shared" si="8"/>
        <v>10</v>
      </c>
      <c r="K110" s="73"/>
      <c r="L110" s="22">
        <v>50</v>
      </c>
      <c r="M110" s="66">
        <f t="shared" si="10"/>
        <v>0</v>
      </c>
      <c r="N110" s="17" t="s">
        <v>16</v>
      </c>
      <c r="O110" s="18"/>
      <c r="P110" s="23">
        <f t="shared" si="9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+'20'!J111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10"/>
        <v>0</v>
      </c>
      <c r="N111" s="17" t="s">
        <v>16</v>
      </c>
      <c r="O111" s="18"/>
      <c r="P111" s="23">
        <f t="shared" si="9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+'20'!J112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10"/>
        <v>0</v>
      </c>
      <c r="N112" s="17" t="s">
        <v>16</v>
      </c>
      <c r="O112" s="18"/>
      <c r="P112" s="23">
        <f t="shared" si="9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+'20'!J113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10"/>
        <v>0</v>
      </c>
      <c r="N113" s="17" t="s">
        <v>16</v>
      </c>
      <c r="O113" s="18"/>
      <c r="P113" s="23">
        <f t="shared" si="9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+'20'!J114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10"/>
        <v>0</v>
      </c>
      <c r="N114" s="17" t="s">
        <v>16</v>
      </c>
      <c r="O114" s="18"/>
      <c r="P114" s="23">
        <f t="shared" si="9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+'20'!J115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10"/>
        <v>0</v>
      </c>
      <c r="N115" s="17" t="s">
        <v>16</v>
      </c>
      <c r="O115" s="18"/>
      <c r="P115" s="23">
        <f t="shared" si="9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+'20'!J116</f>
        <v>15</v>
      </c>
      <c r="F116" s="72">
        <v>0</v>
      </c>
      <c r="G116" s="46">
        <f t="shared" si="7"/>
        <v>15</v>
      </c>
      <c r="H116" s="82">
        <v>0</v>
      </c>
      <c r="I116" s="80">
        <v>0</v>
      </c>
      <c r="J116" s="46">
        <f t="shared" si="8"/>
        <v>13</v>
      </c>
      <c r="K116" s="73">
        <v>2</v>
      </c>
      <c r="L116" s="22">
        <v>50</v>
      </c>
      <c r="M116" s="66">
        <f t="shared" si="10"/>
        <v>100</v>
      </c>
      <c r="N116" s="17" t="s">
        <v>16</v>
      </c>
      <c r="O116" s="18">
        <v>50</v>
      </c>
      <c r="P116" s="23">
        <f t="shared" si="9"/>
        <v>50</v>
      </c>
      <c r="Q116" s="94">
        <v>9.91</v>
      </c>
      <c r="R116" s="43">
        <f t="shared" si="11"/>
        <v>19.82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+'20'!J117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10"/>
        <v>0</v>
      </c>
      <c r="N117" s="17" t="s">
        <v>16</v>
      </c>
      <c r="O117" s="18"/>
      <c r="P117" s="23">
        <f t="shared" si="9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+'20'!J118</f>
        <v>10</v>
      </c>
      <c r="F118" s="72">
        <v>15</v>
      </c>
      <c r="G118" s="46">
        <f t="shared" si="7"/>
        <v>25</v>
      </c>
      <c r="H118" s="82">
        <v>0</v>
      </c>
      <c r="I118" s="80">
        <v>1</v>
      </c>
      <c r="J118" s="46">
        <f t="shared" si="8"/>
        <v>23</v>
      </c>
      <c r="K118" s="73">
        <v>1</v>
      </c>
      <c r="L118" s="20">
        <v>50</v>
      </c>
      <c r="M118" s="66">
        <f t="shared" si="10"/>
        <v>50</v>
      </c>
      <c r="N118" s="17" t="s">
        <v>16</v>
      </c>
      <c r="O118" s="18"/>
      <c r="P118" s="23">
        <f t="shared" si="9"/>
        <v>50</v>
      </c>
      <c r="Q118" s="94">
        <v>21.75</v>
      </c>
      <c r="R118" s="43">
        <f t="shared" si="11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+'20'!J119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10"/>
        <v>0</v>
      </c>
      <c r="N119" s="17" t="s">
        <v>16</v>
      </c>
      <c r="O119" s="18"/>
      <c r="P119" s="23">
        <f t="shared" si="9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+'20'!J120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10"/>
        <v>0</v>
      </c>
      <c r="N120" s="17" t="s">
        <v>16</v>
      </c>
      <c r="O120" s="18"/>
      <c r="P120" s="23">
        <f t="shared" si="9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+'20'!J121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10"/>
        <v>0</v>
      </c>
      <c r="N121" s="17" t="s">
        <v>16</v>
      </c>
      <c r="O121" s="18"/>
      <c r="P121" s="23">
        <f t="shared" si="9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+'20'!J122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10"/>
        <v>0</v>
      </c>
      <c r="N122" s="17" t="s">
        <v>16</v>
      </c>
      <c r="O122" s="18"/>
      <c r="P122" s="23">
        <f t="shared" si="9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+'20'!J123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10"/>
        <v>0</v>
      </c>
      <c r="N123" s="17" t="s">
        <v>16</v>
      </c>
      <c r="O123" s="18"/>
      <c r="P123" s="23">
        <f t="shared" si="9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+'20'!J124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10"/>
        <v>0</v>
      </c>
      <c r="N124" s="17" t="s">
        <v>16</v>
      </c>
      <c r="O124" s="18"/>
      <c r="P124" s="23">
        <f t="shared" si="9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+'20'!J125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10"/>
        <v>0</v>
      </c>
      <c r="N125" s="17" t="s">
        <v>16</v>
      </c>
      <c r="O125" s="18"/>
      <c r="P125" s="23">
        <f t="shared" si="9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+'20'!J126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10"/>
        <v>0</v>
      </c>
      <c r="N126" s="17" t="s">
        <v>16</v>
      </c>
      <c r="O126" s="18"/>
      <c r="P126" s="23">
        <f t="shared" si="9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+'20'!J127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10"/>
        <v>0</v>
      </c>
      <c r="N127" s="17" t="s">
        <v>16</v>
      </c>
      <c r="O127" s="18"/>
      <c r="P127" s="23">
        <f t="shared" si="9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+'20'!J128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10"/>
        <v>0</v>
      </c>
      <c r="N128" s="17" t="s">
        <v>16</v>
      </c>
      <c r="O128" s="18"/>
      <c r="P128" s="23">
        <f t="shared" si="9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+'20'!J129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10"/>
        <v>0</v>
      </c>
      <c r="N129" s="17" t="s">
        <v>16</v>
      </c>
      <c r="O129" s="18"/>
      <c r="P129" s="23">
        <f t="shared" si="9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+'20'!J130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10"/>
        <v>0</v>
      </c>
      <c r="N130" s="17" t="s">
        <v>16</v>
      </c>
      <c r="O130" s="18"/>
      <c r="P130" s="23">
        <f t="shared" si="9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+'20'!J131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10"/>
        <v>0</v>
      </c>
      <c r="N131" s="17" t="s">
        <v>16</v>
      </c>
      <c r="O131" s="18"/>
      <c r="P131" s="23">
        <f t="shared" si="9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+'20'!J132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10"/>
        <v>0</v>
      </c>
      <c r="N132" s="17" t="s">
        <v>16</v>
      </c>
      <c r="O132" s="18"/>
      <c r="P132" s="23">
        <f t="shared" si="9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+'20'!J133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10"/>
        <v>0</v>
      </c>
      <c r="N133" s="17" t="s">
        <v>16</v>
      </c>
      <c r="O133" s="18"/>
      <c r="P133" s="23">
        <f t="shared" si="9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+'20'!J134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10"/>
        <v>0</v>
      </c>
      <c r="N134" s="17" t="s">
        <v>16</v>
      </c>
      <c r="O134" s="18"/>
      <c r="P134" s="23">
        <f t="shared" ref="P134:P197" si="14">SUM(M134-O134)</f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+'20'!J135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4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+'20'!J136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10"/>
        <v>0</v>
      </c>
      <c r="N136" s="17" t="s">
        <v>16</v>
      </c>
      <c r="O136" s="18"/>
      <c r="P136" s="23">
        <f t="shared" si="14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+'20'!J137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10"/>
        <v>0</v>
      </c>
      <c r="N137" s="17" t="s">
        <v>16</v>
      </c>
      <c r="O137" s="18"/>
      <c r="P137" s="23">
        <f t="shared" si="14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+'20'!J138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10"/>
        <v>0</v>
      </c>
      <c r="N138" s="17" t="s">
        <v>16</v>
      </c>
      <c r="O138" s="18"/>
      <c r="P138" s="23">
        <f t="shared" si="14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+'20'!J139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10"/>
        <v>0</v>
      </c>
      <c r="N139" s="17" t="s">
        <v>16</v>
      </c>
      <c r="O139" s="18"/>
      <c r="P139" s="23">
        <f t="shared" si="14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+'20'!J140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10"/>
        <v>0</v>
      </c>
      <c r="N140" s="17" t="s">
        <v>16</v>
      </c>
      <c r="O140" s="18"/>
      <c r="P140" s="23">
        <f t="shared" si="14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+'20'!J141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10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+'20'!J142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10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+'20'!J143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10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+'20'!J144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10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+'20'!J145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10"/>
        <v>0</v>
      </c>
      <c r="N145" s="17" t="s">
        <v>16</v>
      </c>
      <c r="O145" s="18"/>
      <c r="P145" s="23">
        <f t="shared" si="14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+'20'!J146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10"/>
        <v>0</v>
      </c>
      <c r="N146" s="17" t="s">
        <v>16</v>
      </c>
      <c r="O146" s="18"/>
      <c r="P146" s="23">
        <f t="shared" si="14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+'20'!J147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10"/>
        <v>0</v>
      </c>
      <c r="N147" s="17" t="s">
        <v>16</v>
      </c>
      <c r="O147" s="18"/>
      <c r="P147" s="23">
        <f t="shared" si="14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+'20'!J148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4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+'20'!J149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4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+'20'!J150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10"/>
        <v>0</v>
      </c>
      <c r="N150" s="17" t="s">
        <v>16</v>
      </c>
      <c r="O150" s="18"/>
      <c r="P150" s="23">
        <f t="shared" si="14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+'20'!J151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10"/>
        <v>0</v>
      </c>
      <c r="N151" s="17" t="s">
        <v>16</v>
      </c>
      <c r="O151" s="18"/>
      <c r="P151" s="23">
        <f t="shared" si="14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+'20'!J152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10"/>
        <v>0</v>
      </c>
      <c r="N152" s="17" t="s">
        <v>16</v>
      </c>
      <c r="O152" s="18"/>
      <c r="P152" s="23">
        <f t="shared" si="14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+'20'!J153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10"/>
        <v>0</v>
      </c>
      <c r="N153" s="17" t="s">
        <v>16</v>
      </c>
      <c r="O153" s="18"/>
      <c r="P153" s="23">
        <f t="shared" si="14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+'20'!J154</f>
        <v>5</v>
      </c>
      <c r="F154" s="72">
        <v>0</v>
      </c>
      <c r="G154" s="46">
        <f t="shared" si="12"/>
        <v>5</v>
      </c>
      <c r="H154" s="82">
        <v>0</v>
      </c>
      <c r="I154" s="80">
        <v>0</v>
      </c>
      <c r="J154" s="46">
        <f t="shared" si="13"/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4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+'20'!J155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5">+L155*K155</f>
        <v>0</v>
      </c>
      <c r="N155" s="17" t="s">
        <v>16</v>
      </c>
      <c r="O155" s="18"/>
      <c r="P155" s="23">
        <f t="shared" si="14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+'20'!J156</f>
        <v>5</v>
      </c>
      <c r="F156" s="72">
        <v>0</v>
      </c>
      <c r="G156" s="46">
        <f t="shared" si="12"/>
        <v>5</v>
      </c>
      <c r="H156" s="82">
        <v>0</v>
      </c>
      <c r="I156" s="80">
        <v>0</v>
      </c>
      <c r="J156" s="46">
        <f t="shared" si="13"/>
        <v>4</v>
      </c>
      <c r="K156" s="73">
        <v>1</v>
      </c>
      <c r="L156" s="20">
        <v>55</v>
      </c>
      <c r="M156" s="66">
        <f t="shared" si="15"/>
        <v>55</v>
      </c>
      <c r="N156" s="17" t="s">
        <v>16</v>
      </c>
      <c r="O156" s="18"/>
      <c r="P156" s="23">
        <f t="shared" si="14"/>
        <v>55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+'20'!J157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5"/>
        <v>0</v>
      </c>
      <c r="N157" s="17" t="s">
        <v>16</v>
      </c>
      <c r="O157" s="18"/>
      <c r="P157" s="23">
        <f t="shared" si="14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+'20'!J158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5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+'20'!J159</f>
        <v>7</v>
      </c>
      <c r="F159" s="72">
        <v>0</v>
      </c>
      <c r="G159" s="46">
        <f t="shared" si="12"/>
        <v>7</v>
      </c>
      <c r="H159" s="82">
        <v>0</v>
      </c>
      <c r="I159" s="80">
        <v>0</v>
      </c>
      <c r="J159" s="46">
        <f t="shared" si="13"/>
        <v>6</v>
      </c>
      <c r="K159" s="73">
        <v>1</v>
      </c>
      <c r="L159" s="20">
        <v>35</v>
      </c>
      <c r="M159" s="66">
        <f t="shared" si="15"/>
        <v>35</v>
      </c>
      <c r="N159" s="17" t="s">
        <v>16</v>
      </c>
      <c r="O159" s="18"/>
      <c r="P159" s="23">
        <f t="shared" si="14"/>
        <v>35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+'20'!J160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4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+'20'!J161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5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+'20'!J162</f>
        <v>1</v>
      </c>
      <c r="F162" s="72">
        <v>0</v>
      </c>
      <c r="G162" s="46">
        <f t="shared" si="12"/>
        <v>1</v>
      </c>
      <c r="H162" s="82">
        <v>0</v>
      </c>
      <c r="I162" s="80">
        <v>0</v>
      </c>
      <c r="J162" s="46">
        <f t="shared" si="13"/>
        <v>1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4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+'20'!J163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5"/>
        <v>0</v>
      </c>
      <c r="N163" s="17" t="s">
        <v>16</v>
      </c>
      <c r="O163" s="18"/>
      <c r="P163" s="23">
        <f t="shared" si="14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+'20'!J164</f>
        <v>8</v>
      </c>
      <c r="F164" s="72">
        <v>0</v>
      </c>
      <c r="G164" s="46">
        <f t="shared" si="12"/>
        <v>8</v>
      </c>
      <c r="H164" s="82">
        <v>0</v>
      </c>
      <c r="I164" s="80">
        <v>0</v>
      </c>
      <c r="J164" s="46">
        <f t="shared" si="13"/>
        <v>8</v>
      </c>
      <c r="K164" s="73"/>
      <c r="L164" s="20">
        <v>80</v>
      </c>
      <c r="M164" s="66">
        <f t="shared" si="15"/>
        <v>0</v>
      </c>
      <c r="N164" s="17" t="s">
        <v>16</v>
      </c>
      <c r="O164" s="18"/>
      <c r="P164" s="23">
        <f t="shared" si="14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+'20'!J165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5"/>
        <v>0</v>
      </c>
      <c r="N165" s="17" t="s">
        <v>16</v>
      </c>
      <c r="O165" s="18"/>
      <c r="P165" s="23">
        <f t="shared" si="14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+'20'!J166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5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+'20'!J167</f>
        <v>21</v>
      </c>
      <c r="F167" s="72">
        <v>0</v>
      </c>
      <c r="G167" s="46">
        <f t="shared" si="12"/>
        <v>21</v>
      </c>
      <c r="H167" s="82">
        <v>0</v>
      </c>
      <c r="I167" s="80">
        <v>0</v>
      </c>
      <c r="J167" s="46">
        <f t="shared" si="13"/>
        <v>20</v>
      </c>
      <c r="K167" s="73">
        <v>1</v>
      </c>
      <c r="L167" s="20">
        <v>60</v>
      </c>
      <c r="M167" s="66">
        <f t="shared" si="15"/>
        <v>60</v>
      </c>
      <c r="N167" s="17" t="s">
        <v>16</v>
      </c>
      <c r="O167" s="18"/>
      <c r="P167" s="23">
        <f t="shared" si="14"/>
        <v>60</v>
      </c>
      <c r="Q167" s="94">
        <v>38</v>
      </c>
      <c r="R167" s="43">
        <f t="shared" si="16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+'20'!J168</f>
        <v>19</v>
      </c>
      <c r="F168" s="72">
        <v>0</v>
      </c>
      <c r="G168" s="46">
        <f t="shared" si="12"/>
        <v>19</v>
      </c>
      <c r="H168" s="82">
        <v>0</v>
      </c>
      <c r="I168" s="80">
        <v>0</v>
      </c>
      <c r="J168" s="46">
        <f t="shared" si="13"/>
        <v>19</v>
      </c>
      <c r="K168" s="73"/>
      <c r="L168" s="20">
        <v>120</v>
      </c>
      <c r="M168" s="66">
        <f t="shared" si="15"/>
        <v>0</v>
      </c>
      <c r="N168" s="17" t="s">
        <v>16</v>
      </c>
      <c r="O168" s="18"/>
      <c r="P168" s="23">
        <f t="shared" si="14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+'20'!J169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5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+'20'!J170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5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+'20'!J171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5"/>
        <v>0</v>
      </c>
      <c r="N171" s="17" t="s">
        <v>16</v>
      </c>
      <c r="O171" s="18"/>
      <c r="P171" s="23">
        <f t="shared" si="14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+'20'!J172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5"/>
        <v>0</v>
      </c>
      <c r="N172" s="17" t="s">
        <v>16</v>
      </c>
      <c r="O172" s="18"/>
      <c r="P172" s="23">
        <f t="shared" si="14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+'20'!J173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5"/>
        <v>0</v>
      </c>
      <c r="N173" s="17" t="s">
        <v>16</v>
      </c>
      <c r="O173" s="18"/>
      <c r="P173" s="23">
        <f t="shared" si="14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+'20'!J174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5"/>
        <v>0</v>
      </c>
      <c r="N174" s="17" t="s">
        <v>16</v>
      </c>
      <c r="O174" s="18"/>
      <c r="P174" s="23">
        <f t="shared" si="14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+'20'!J175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5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+'20'!J176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5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+'20'!J177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5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+'20'!J178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5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+'20'!J179</f>
        <v>131</v>
      </c>
      <c r="F179" s="72">
        <v>1</v>
      </c>
      <c r="G179" s="46">
        <f t="shared" si="12"/>
        <v>132</v>
      </c>
      <c r="H179" s="82">
        <v>0</v>
      </c>
      <c r="I179" s="80">
        <v>0</v>
      </c>
      <c r="J179" s="46">
        <f t="shared" si="13"/>
        <v>131</v>
      </c>
      <c r="K179" s="73">
        <v>1</v>
      </c>
      <c r="L179" s="20">
        <v>55</v>
      </c>
      <c r="M179" s="66">
        <f t="shared" si="15"/>
        <v>55</v>
      </c>
      <c r="N179" s="17" t="s">
        <v>16</v>
      </c>
      <c r="O179" s="18"/>
      <c r="P179" s="23">
        <f t="shared" si="14"/>
        <v>55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+'20'!J180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5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+'20'!J181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5"/>
        <v>0</v>
      </c>
      <c r="N181" s="17" t="s">
        <v>16</v>
      </c>
      <c r="O181" s="18"/>
      <c r="P181" s="23">
        <f t="shared" si="14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+'20'!J182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5"/>
        <v>0</v>
      </c>
      <c r="N182" s="17" t="s">
        <v>16</v>
      </c>
      <c r="O182" s="18"/>
      <c r="P182" s="23">
        <f t="shared" si="14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+'20'!J183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4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+'20'!J184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5"/>
        <v>0</v>
      </c>
      <c r="N184" s="17" t="s">
        <v>16</v>
      </c>
      <c r="O184" s="18"/>
      <c r="P184" s="23">
        <f t="shared" si="14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+'20'!J185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5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+'20'!J186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5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+'20'!J187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+'20'!J188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4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+'20'!J189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5"/>
        <v>0</v>
      </c>
      <c r="N189" s="17" t="s">
        <v>16</v>
      </c>
      <c r="O189" s="18"/>
      <c r="P189" s="23">
        <f t="shared" si="14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+'20'!J190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5"/>
        <v>0</v>
      </c>
      <c r="N190" s="17" t="s">
        <v>16</v>
      </c>
      <c r="O190" s="18"/>
      <c r="P190" s="23">
        <f t="shared" si="14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+'20'!J191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5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+'20'!J192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5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+'20'!J193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5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+'20'!J194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5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+'20'!J195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5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+'20'!J196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5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+'20'!J197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5"/>
        <v>0</v>
      </c>
      <c r="N197" s="17" t="s">
        <v>16</v>
      </c>
      <c r="O197" s="18"/>
      <c r="P197" s="23">
        <f t="shared" si="14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+'20'!J198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5"/>
        <v>0</v>
      </c>
      <c r="N198" s="17" t="s">
        <v>16</v>
      </c>
      <c r="O198" s="18"/>
      <c r="P198" s="23">
        <f t="shared" ref="P198:P225" si="19">SUM(M198-O198)</f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+'20'!J199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5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+'20'!J200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5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+'20'!J201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9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+'20'!J202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5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+'20'!J203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5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+'20'!J204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5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+'20'!J205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5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+'20'!J206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5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+'20'!J207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5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+'20'!J208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5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+'20'!J209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5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+'20'!J210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5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+'20'!J211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5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+'20'!J212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5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+'20'!J213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5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+'20'!J214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5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+'20'!J215</f>
        <v>1</v>
      </c>
      <c r="F215" s="72"/>
      <c r="G215" s="46">
        <f t="shared" si="17"/>
        <v>1</v>
      </c>
      <c r="H215" s="82">
        <v>0</v>
      </c>
      <c r="I215" s="80">
        <v>0</v>
      </c>
      <c r="J215" s="46">
        <f t="shared" si="18"/>
        <v>1</v>
      </c>
      <c r="K215" s="73"/>
      <c r="L215" s="20">
        <v>40</v>
      </c>
      <c r="M215" s="66">
        <f t="shared" si="15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+'20'!J216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5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+'20'!J217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5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+'20'!J218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5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+'20'!J219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20">+L219*K219</f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+'20'!J220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20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+'20'!J221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20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+'20'!J222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20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+'20'!J223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20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+'20'!J224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20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+'20'!J225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20"/>
        <v>0</v>
      </c>
      <c r="N225" s="17" t="s">
        <v>16</v>
      </c>
      <c r="O225" s="18"/>
      <c r="P225" s="23">
        <f t="shared" si="19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238.69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1285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345</v>
      </c>
      <c r="O230" s="2">
        <v>120</v>
      </c>
      <c r="P230" s="2">
        <v>100</v>
      </c>
      <c r="Q230" s="92">
        <v>100</v>
      </c>
      <c r="R230" s="2">
        <v>25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50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890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890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12"/>
  <sheetViews>
    <sheetView zoomScale="80" zoomScaleNormal="80" workbookViewId="0">
      <pane xSplit="10" ySplit="4" topLeftCell="K224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+'21'!J5</f>
        <v>4</v>
      </c>
      <c r="F5" s="72">
        <v>0</v>
      </c>
      <c r="G5" s="46">
        <f t="shared" ref="G5" si="0">E5+F5</f>
        <v>4</v>
      </c>
      <c r="H5" s="82">
        <v>0</v>
      </c>
      <c r="I5" s="80">
        <v>0</v>
      </c>
      <c r="J5" s="46">
        <f t="shared" ref="J5" si="1">+G5-H5-K5-I5</f>
        <v>4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+'21'!J6</f>
        <v>38</v>
      </c>
      <c r="F6" s="72">
        <v>0</v>
      </c>
      <c r="G6" s="46">
        <f t="shared" ref="G6:G69" si="2">E6+F6</f>
        <v>38</v>
      </c>
      <c r="H6" s="82">
        <v>0</v>
      </c>
      <c r="I6" s="80">
        <v>0</v>
      </c>
      <c r="J6" s="46">
        <f t="shared" ref="J6:J69" si="3">+G6-H6-K6-I6</f>
        <v>36</v>
      </c>
      <c r="K6" s="73">
        <v>2</v>
      </c>
      <c r="L6" s="15">
        <v>100</v>
      </c>
      <c r="M6" s="66">
        <f t="shared" ref="M6:M78" si="4">+L6*K6</f>
        <v>200</v>
      </c>
      <c r="N6" s="17" t="s">
        <v>16</v>
      </c>
      <c r="O6" s="18">
        <v>20</v>
      </c>
      <c r="P6" s="23">
        <f t="shared" ref="P6:P69" si="5">SUM(M6-O6)</f>
        <v>180</v>
      </c>
      <c r="Q6" s="94">
        <v>39.29</v>
      </c>
      <c r="R6" s="43">
        <f t="shared" ref="R6:R78" si="6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+'21'!J7</f>
        <v>0</v>
      </c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+'21'!J8</f>
        <v>0</v>
      </c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+'21'!J9</f>
        <v>0</v>
      </c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+'21'!J10</f>
        <v>0</v>
      </c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+'21'!J11</f>
        <v>1</v>
      </c>
      <c r="F11" s="72">
        <v>0</v>
      </c>
      <c r="G11" s="46">
        <f t="shared" si="2"/>
        <v>1</v>
      </c>
      <c r="H11" s="82">
        <v>0</v>
      </c>
      <c r="I11" s="80">
        <v>0</v>
      </c>
      <c r="J11" s="46">
        <f t="shared" si="3"/>
        <v>1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+'21'!J12</f>
        <v>0</v>
      </c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+'21'!J13</f>
        <v>0</v>
      </c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+'21'!J14</f>
        <v>0</v>
      </c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+'21'!J15</f>
        <v>0</v>
      </c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+'21'!J16</f>
        <v>0</v>
      </c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+'21'!J17</f>
        <v>0</v>
      </c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+'21'!J18</f>
        <v>0</v>
      </c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+'21'!J19</f>
        <v>0</v>
      </c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+'21'!J20</f>
        <v>7</v>
      </c>
      <c r="F20" s="72">
        <v>0</v>
      </c>
      <c r="G20" s="46">
        <f t="shared" si="2"/>
        <v>7</v>
      </c>
      <c r="H20" s="82">
        <v>0</v>
      </c>
      <c r="I20" s="80">
        <v>0</v>
      </c>
      <c r="J20" s="46">
        <f t="shared" si="3"/>
        <v>7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+'21'!J21</f>
        <v>0</v>
      </c>
      <c r="F21" s="72">
        <v>0</v>
      </c>
      <c r="G21" s="46">
        <f t="shared" si="2"/>
        <v>0</v>
      </c>
      <c r="H21" s="82">
        <v>0</v>
      </c>
      <c r="I21" s="80">
        <v>0</v>
      </c>
      <c r="J21" s="46">
        <f t="shared" si="3"/>
        <v>0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+'21'!J22</f>
        <v>32</v>
      </c>
      <c r="F22" s="72">
        <v>0</v>
      </c>
      <c r="G22" s="46">
        <f t="shared" si="2"/>
        <v>32</v>
      </c>
      <c r="H22" s="82">
        <v>0</v>
      </c>
      <c r="I22" s="80">
        <v>0</v>
      </c>
      <c r="J22" s="46">
        <f t="shared" si="3"/>
        <v>25</v>
      </c>
      <c r="K22" s="73">
        <v>7</v>
      </c>
      <c r="L22" s="20">
        <v>100</v>
      </c>
      <c r="M22" s="66">
        <f t="shared" si="4"/>
        <v>700</v>
      </c>
      <c r="N22" s="17" t="s">
        <v>16</v>
      </c>
      <c r="O22" s="18">
        <v>300</v>
      </c>
      <c r="P22" s="23">
        <f t="shared" si="5"/>
        <v>400</v>
      </c>
      <c r="Q22" s="94">
        <v>26.6</v>
      </c>
      <c r="R22" s="43">
        <f t="shared" si="6"/>
        <v>186.20000000000002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+'21'!J23</f>
        <v>0</v>
      </c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+'21'!J24</f>
        <v>0</v>
      </c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+'21'!J25</f>
        <v>0</v>
      </c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+'21'!J26</f>
        <v>0</v>
      </c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+'21'!J27</f>
        <v>0</v>
      </c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+'21'!J28</f>
        <v>0</v>
      </c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+'21'!J29</f>
        <v>0</v>
      </c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+'21'!J30</f>
        <v>0</v>
      </c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+'21'!J31</f>
        <v>0</v>
      </c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+'21'!J32</f>
        <v>10</v>
      </c>
      <c r="F32" s="72">
        <v>0</v>
      </c>
      <c r="G32" s="46">
        <f t="shared" si="2"/>
        <v>10</v>
      </c>
      <c r="H32" s="82">
        <v>0</v>
      </c>
      <c r="I32" s="80">
        <v>0</v>
      </c>
      <c r="J32" s="46">
        <f t="shared" si="3"/>
        <v>10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+'21'!J33</f>
        <v>0</v>
      </c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+'21'!J34</f>
        <v>8</v>
      </c>
      <c r="F34" s="72">
        <v>0</v>
      </c>
      <c r="G34" s="46">
        <f t="shared" si="2"/>
        <v>8</v>
      </c>
      <c r="H34" s="82">
        <v>0</v>
      </c>
      <c r="I34" s="80">
        <v>0</v>
      </c>
      <c r="J34" s="46">
        <f t="shared" si="3"/>
        <v>8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+'21'!J35</f>
        <v>0</v>
      </c>
      <c r="F35" s="72">
        <v>0</v>
      </c>
      <c r="G35" s="46">
        <f t="shared" si="2"/>
        <v>0</v>
      </c>
      <c r="H35" s="82">
        <v>0</v>
      </c>
      <c r="I35" s="80">
        <v>0</v>
      </c>
      <c r="J35" s="46">
        <f t="shared" si="3"/>
        <v>0</v>
      </c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+'21'!J36</f>
        <v>0</v>
      </c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+'21'!J37</f>
        <v>0</v>
      </c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+'21'!J38</f>
        <v>10</v>
      </c>
      <c r="F38" s="72">
        <v>0</v>
      </c>
      <c r="G38" s="46">
        <f t="shared" si="2"/>
        <v>10</v>
      </c>
      <c r="H38" s="82">
        <v>0</v>
      </c>
      <c r="I38" s="80">
        <v>0</v>
      </c>
      <c r="J38" s="46">
        <f t="shared" si="3"/>
        <v>10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+'21'!J39</f>
        <v>4</v>
      </c>
      <c r="F39" s="72">
        <v>0</v>
      </c>
      <c r="G39" s="46">
        <f t="shared" si="2"/>
        <v>4</v>
      </c>
      <c r="H39" s="82">
        <v>0</v>
      </c>
      <c r="I39" s="80">
        <v>0</v>
      </c>
      <c r="J39" s="46">
        <f t="shared" si="3"/>
        <v>4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+'21'!J40</f>
        <v>0</v>
      </c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+'21'!J41</f>
        <v>0</v>
      </c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+'21'!J42</f>
        <v>0</v>
      </c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5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+'21'!J43</f>
        <v>0</v>
      </c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+'21'!J44</f>
        <v>0</v>
      </c>
      <c r="F44" s="72">
        <v>0</v>
      </c>
      <c r="G44" s="46">
        <f t="shared" si="2"/>
        <v>0</v>
      </c>
      <c r="H44" s="82">
        <v>0</v>
      </c>
      <c r="I44" s="80">
        <v>0</v>
      </c>
      <c r="J44" s="46">
        <f t="shared" si="3"/>
        <v>0</v>
      </c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+'21'!J45</f>
        <v>11</v>
      </c>
      <c r="F45" s="72">
        <v>0</v>
      </c>
      <c r="G45" s="46">
        <f t="shared" si="2"/>
        <v>11</v>
      </c>
      <c r="H45" s="82">
        <v>0</v>
      </c>
      <c r="I45" s="80">
        <v>0</v>
      </c>
      <c r="J45" s="46">
        <f t="shared" si="3"/>
        <v>11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+'21'!J46</f>
        <v>4</v>
      </c>
      <c r="F46" s="72">
        <v>0</v>
      </c>
      <c r="G46" s="46">
        <f t="shared" si="2"/>
        <v>4</v>
      </c>
      <c r="H46" s="82">
        <v>0</v>
      </c>
      <c r="I46" s="80">
        <v>0</v>
      </c>
      <c r="J46" s="46">
        <f t="shared" si="3"/>
        <v>4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+'21'!J47</f>
        <v>9</v>
      </c>
      <c r="F47" s="72">
        <v>0</v>
      </c>
      <c r="G47" s="46">
        <f t="shared" si="2"/>
        <v>9</v>
      </c>
      <c r="H47" s="82">
        <v>0</v>
      </c>
      <c r="I47" s="80">
        <v>0</v>
      </c>
      <c r="J47" s="46">
        <f t="shared" si="3"/>
        <v>9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5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+'21'!J48</f>
        <v>9</v>
      </c>
      <c r="F48" s="72">
        <v>0</v>
      </c>
      <c r="G48" s="46">
        <f t="shared" si="2"/>
        <v>9</v>
      </c>
      <c r="H48" s="82">
        <v>0</v>
      </c>
      <c r="I48" s="80">
        <v>0</v>
      </c>
      <c r="J48" s="46">
        <f t="shared" si="3"/>
        <v>9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5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+'21'!J49</f>
        <v>11</v>
      </c>
      <c r="F49" s="72">
        <v>0</v>
      </c>
      <c r="G49" s="46">
        <f t="shared" si="2"/>
        <v>11</v>
      </c>
      <c r="H49" s="82">
        <v>0</v>
      </c>
      <c r="I49" s="80">
        <v>0</v>
      </c>
      <c r="J49" s="46">
        <f t="shared" si="3"/>
        <v>11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+'21'!J50</f>
        <v>9</v>
      </c>
      <c r="F50" s="72">
        <v>0</v>
      </c>
      <c r="G50" s="46">
        <f t="shared" si="2"/>
        <v>9</v>
      </c>
      <c r="H50" s="82">
        <v>0</v>
      </c>
      <c r="I50" s="80">
        <v>0</v>
      </c>
      <c r="J50" s="46">
        <f t="shared" si="3"/>
        <v>9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5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+'21'!J51</f>
        <v>0</v>
      </c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5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+'21'!J52</f>
        <v>7</v>
      </c>
      <c r="F52" s="72">
        <v>0</v>
      </c>
      <c r="G52" s="46">
        <f t="shared" si="2"/>
        <v>7</v>
      </c>
      <c r="H52" s="82">
        <v>0</v>
      </c>
      <c r="I52" s="80">
        <v>0</v>
      </c>
      <c r="J52" s="46">
        <f t="shared" si="3"/>
        <v>7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5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+'21'!J53</f>
        <v>0</v>
      </c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+'21'!J54</f>
        <v>1</v>
      </c>
      <c r="F54" s="72">
        <v>0</v>
      </c>
      <c r="G54" s="46">
        <f t="shared" si="2"/>
        <v>1</v>
      </c>
      <c r="H54" s="82">
        <v>0</v>
      </c>
      <c r="I54" s="80">
        <v>0</v>
      </c>
      <c r="J54" s="46">
        <f t="shared" si="3"/>
        <v>1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5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+'21'!J55</f>
        <v>2</v>
      </c>
      <c r="F55" s="72">
        <v>0</v>
      </c>
      <c r="G55" s="46">
        <f t="shared" si="2"/>
        <v>2</v>
      </c>
      <c r="H55" s="82">
        <v>2</v>
      </c>
      <c r="I55" s="80">
        <v>0</v>
      </c>
      <c r="J55" s="46">
        <f t="shared" si="3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5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+'21'!J56</f>
        <v>2</v>
      </c>
      <c r="F56" s="72">
        <v>0</v>
      </c>
      <c r="G56" s="46">
        <f t="shared" si="2"/>
        <v>2</v>
      </c>
      <c r="H56" s="82">
        <v>0</v>
      </c>
      <c r="I56" s="80">
        <v>0</v>
      </c>
      <c r="J56" s="46">
        <f t="shared" si="3"/>
        <v>2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+'21'!J57</f>
        <v>1</v>
      </c>
      <c r="F57" s="72">
        <v>0</v>
      </c>
      <c r="G57" s="46">
        <f t="shared" si="2"/>
        <v>1</v>
      </c>
      <c r="H57" s="82">
        <v>0</v>
      </c>
      <c r="I57" s="80">
        <v>0</v>
      </c>
      <c r="J57" s="46">
        <f t="shared" si="3"/>
        <v>1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+'21'!J58</f>
        <v>0</v>
      </c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+'21'!J59</f>
        <v>0</v>
      </c>
      <c r="F59" s="72">
        <v>0</v>
      </c>
      <c r="G59" s="46">
        <f t="shared" si="2"/>
        <v>0</v>
      </c>
      <c r="H59" s="82">
        <v>0</v>
      </c>
      <c r="I59" s="80">
        <v>0</v>
      </c>
      <c r="J59" s="46">
        <f t="shared" si="3"/>
        <v>0</v>
      </c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+'21'!J60</f>
        <v>0</v>
      </c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+'21'!J61</f>
        <v>3</v>
      </c>
      <c r="F61" s="72">
        <v>0</v>
      </c>
      <c r="G61" s="46">
        <f t="shared" si="2"/>
        <v>3</v>
      </c>
      <c r="H61" s="82">
        <v>0</v>
      </c>
      <c r="I61" s="80">
        <v>0</v>
      </c>
      <c r="J61" s="46">
        <f t="shared" si="3"/>
        <v>3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+'21'!J62</f>
        <v>0</v>
      </c>
      <c r="F62" s="72"/>
      <c r="G62" s="46">
        <f t="shared" si="2"/>
        <v>0</v>
      </c>
      <c r="H62" s="82">
        <v>0</v>
      </c>
      <c r="I62" s="80">
        <v>0</v>
      </c>
      <c r="J62" s="46">
        <f t="shared" si="3"/>
        <v>0</v>
      </c>
      <c r="K62" s="73"/>
      <c r="L62" s="15">
        <v>120</v>
      </c>
      <c r="M62" s="66">
        <f t="shared" si="4"/>
        <v>0</v>
      </c>
      <c r="N62" s="17" t="s">
        <v>16</v>
      </c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+'21'!J63</f>
        <v>2</v>
      </c>
      <c r="F63" s="72">
        <v>0</v>
      </c>
      <c r="G63" s="46">
        <f t="shared" si="2"/>
        <v>2</v>
      </c>
      <c r="H63" s="82">
        <v>0</v>
      </c>
      <c r="I63" s="80">
        <v>0</v>
      </c>
      <c r="J63" s="46">
        <f t="shared" si="3"/>
        <v>2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+'21'!J64</f>
        <v>8</v>
      </c>
      <c r="F64" s="72">
        <v>0</v>
      </c>
      <c r="G64" s="46">
        <f t="shared" si="2"/>
        <v>8</v>
      </c>
      <c r="H64" s="82">
        <v>0</v>
      </c>
      <c r="I64" s="80">
        <v>0</v>
      </c>
      <c r="J64" s="46">
        <f t="shared" si="3"/>
        <v>8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+'21'!J65</f>
        <v>3</v>
      </c>
      <c r="F65" s="72">
        <v>0</v>
      </c>
      <c r="G65" s="46">
        <f t="shared" si="2"/>
        <v>3</v>
      </c>
      <c r="H65" s="82">
        <v>0</v>
      </c>
      <c r="I65" s="80">
        <v>0</v>
      </c>
      <c r="J65" s="46">
        <f t="shared" si="3"/>
        <v>3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+'21'!J66</f>
        <v>0</v>
      </c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+'21'!J67</f>
        <v>0</v>
      </c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+'21'!J68</f>
        <v>0</v>
      </c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+'21'!J69</f>
        <v>0</v>
      </c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+'21'!J70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ref="P70:P133" si="9">SUM(M70-O70)</f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+'21'!J71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9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+'21'!J72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9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+'21'!J73</f>
        <v>5</v>
      </c>
      <c r="F73" s="72">
        <v>0</v>
      </c>
      <c r="G73" s="46">
        <f t="shared" si="7"/>
        <v>5</v>
      </c>
      <c r="H73" s="82">
        <v>0</v>
      </c>
      <c r="I73" s="80">
        <v>0</v>
      </c>
      <c r="J73" s="46">
        <f t="shared" si="8"/>
        <v>5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9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+'21'!J74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9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+'21'!J75</f>
        <v>11</v>
      </c>
      <c r="F75" s="72">
        <v>0</v>
      </c>
      <c r="G75" s="46">
        <f t="shared" si="7"/>
        <v>11</v>
      </c>
      <c r="H75" s="82">
        <v>0</v>
      </c>
      <c r="I75" s="80">
        <v>0</v>
      </c>
      <c r="J75" s="46">
        <f t="shared" si="8"/>
        <v>11</v>
      </c>
      <c r="K75" s="73"/>
      <c r="L75" s="21">
        <v>50</v>
      </c>
      <c r="M75" s="66">
        <f t="shared" si="4"/>
        <v>0</v>
      </c>
      <c r="N75" s="17" t="s">
        <v>16</v>
      </c>
      <c r="O75" s="18"/>
      <c r="P75" s="23">
        <f t="shared" si="9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+'21'!J76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9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+'21'!J77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9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+'21'!J78</f>
        <v>2</v>
      </c>
      <c r="F78" s="72">
        <v>0</v>
      </c>
      <c r="G78" s="46">
        <f t="shared" si="7"/>
        <v>2</v>
      </c>
      <c r="H78" s="82">
        <v>0</v>
      </c>
      <c r="I78" s="80">
        <v>0</v>
      </c>
      <c r="J78" s="46">
        <f t="shared" si="8"/>
        <v>2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9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+'21'!J79</f>
        <v>2</v>
      </c>
      <c r="F79" s="72">
        <v>0</v>
      </c>
      <c r="G79" s="46">
        <f t="shared" si="7"/>
        <v>2</v>
      </c>
      <c r="H79" s="82">
        <v>0</v>
      </c>
      <c r="I79" s="80">
        <v>0</v>
      </c>
      <c r="J79" s="46">
        <f t="shared" si="8"/>
        <v>2</v>
      </c>
      <c r="K79" s="73"/>
      <c r="L79" s="20">
        <v>55</v>
      </c>
      <c r="M79" s="66">
        <f t="shared" ref="M79:M153" si="10">+L79*K79</f>
        <v>0</v>
      </c>
      <c r="N79" s="17" t="s">
        <v>16</v>
      </c>
      <c r="O79" s="18"/>
      <c r="P79" s="23">
        <f t="shared" si="9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+'21'!J80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9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+'21'!J81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9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+'21'!J82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9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+'21'!J83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9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+'21'!J84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9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+'21'!J85</f>
        <v>4</v>
      </c>
      <c r="F85" s="72">
        <v>0</v>
      </c>
      <c r="G85" s="46">
        <f t="shared" si="7"/>
        <v>4</v>
      </c>
      <c r="H85" s="82">
        <v>0</v>
      </c>
      <c r="I85" s="80">
        <v>0</v>
      </c>
      <c r="J85" s="46">
        <f t="shared" si="8"/>
        <v>4</v>
      </c>
      <c r="K85" s="73"/>
      <c r="L85" s="20">
        <v>45</v>
      </c>
      <c r="M85" s="66">
        <f t="shared" si="10"/>
        <v>0</v>
      </c>
      <c r="N85" s="17" t="s">
        <v>16</v>
      </c>
      <c r="O85" s="18"/>
      <c r="P85" s="23">
        <f t="shared" si="9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+'21'!J86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10"/>
        <v>0</v>
      </c>
      <c r="N86" s="17" t="s">
        <v>16</v>
      </c>
      <c r="O86" s="18"/>
      <c r="P86" s="23">
        <f t="shared" si="9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+'21'!J87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9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+'21'!J88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10"/>
        <v>0</v>
      </c>
      <c r="N88" s="17" t="s">
        <v>16</v>
      </c>
      <c r="O88" s="18"/>
      <c r="P88" s="23">
        <f t="shared" si="9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+'21'!J89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10"/>
        <v>0</v>
      </c>
      <c r="N89" s="17" t="s">
        <v>16</v>
      </c>
      <c r="O89" s="18"/>
      <c r="P89" s="23">
        <f t="shared" si="9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+'21'!J90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10"/>
        <v>0</v>
      </c>
      <c r="N90" s="17" t="s">
        <v>16</v>
      </c>
      <c r="O90" s="18"/>
      <c r="P90" s="23">
        <f t="shared" si="9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+'21'!J91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10"/>
        <v>0</v>
      </c>
      <c r="N91" s="17" t="s">
        <v>16</v>
      </c>
      <c r="O91" s="18"/>
      <c r="P91" s="23">
        <f t="shared" si="9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+'21'!J92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10"/>
        <v>0</v>
      </c>
      <c r="N92" s="17" t="s">
        <v>16</v>
      </c>
      <c r="O92" s="18"/>
      <c r="P92" s="23">
        <f t="shared" si="9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+'21'!J93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10"/>
        <v>0</v>
      </c>
      <c r="N93" s="17" t="s">
        <v>16</v>
      </c>
      <c r="O93" s="18"/>
      <c r="P93" s="23">
        <f t="shared" si="9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+'21'!J94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9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+'21'!J95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9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+'21'!J96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10"/>
        <v>0</v>
      </c>
      <c r="N96" s="17" t="s">
        <v>16</v>
      </c>
      <c r="O96" s="18"/>
      <c r="P96" s="23">
        <f t="shared" si="9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+'21'!J97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10"/>
        <v>0</v>
      </c>
      <c r="N97" s="17" t="s">
        <v>16</v>
      </c>
      <c r="O97" s="18"/>
      <c r="P97" s="23">
        <f t="shared" si="9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+'21'!J98</f>
        <v>40</v>
      </c>
      <c r="F98" s="72">
        <v>0</v>
      </c>
      <c r="G98" s="46">
        <f t="shared" si="7"/>
        <v>40</v>
      </c>
      <c r="H98" s="82">
        <v>0</v>
      </c>
      <c r="I98" s="80">
        <v>0</v>
      </c>
      <c r="J98" s="46">
        <f t="shared" si="8"/>
        <v>39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 t="shared" si="9"/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+'21'!J99</f>
        <v>13</v>
      </c>
      <c r="F99" s="72">
        <v>0</v>
      </c>
      <c r="G99" s="46">
        <f t="shared" si="7"/>
        <v>13</v>
      </c>
      <c r="H99" s="82">
        <v>0</v>
      </c>
      <c r="I99" s="80">
        <v>0</v>
      </c>
      <c r="J99" s="46">
        <f t="shared" si="8"/>
        <v>13</v>
      </c>
      <c r="K99" s="73"/>
      <c r="L99" s="20">
        <v>55</v>
      </c>
      <c r="M99" s="66">
        <f t="shared" si="10"/>
        <v>0</v>
      </c>
      <c r="N99" s="17" t="s">
        <v>16</v>
      </c>
      <c r="O99" s="18"/>
      <c r="P99" s="23">
        <f t="shared" si="9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+'21'!J100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10"/>
        <v>0</v>
      </c>
      <c r="N100" s="17" t="s">
        <v>16</v>
      </c>
      <c r="O100" s="18"/>
      <c r="P100" s="23">
        <f t="shared" si="9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+'21'!J101</f>
        <v>14</v>
      </c>
      <c r="F101" s="72">
        <v>0</v>
      </c>
      <c r="G101" s="46">
        <f t="shared" si="7"/>
        <v>14</v>
      </c>
      <c r="H101" s="82">
        <v>0</v>
      </c>
      <c r="I101" s="80">
        <v>0</v>
      </c>
      <c r="J101" s="46">
        <f t="shared" si="8"/>
        <v>14</v>
      </c>
      <c r="K101" s="73"/>
      <c r="L101" s="22">
        <v>60</v>
      </c>
      <c r="M101" s="66">
        <f t="shared" si="10"/>
        <v>0</v>
      </c>
      <c r="N101" s="17" t="s">
        <v>16</v>
      </c>
      <c r="O101" s="18"/>
      <c r="P101" s="23">
        <f t="shared" si="9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+'21'!J102</f>
        <v>8</v>
      </c>
      <c r="F102" s="72">
        <v>0</v>
      </c>
      <c r="G102" s="46">
        <f t="shared" si="7"/>
        <v>8</v>
      </c>
      <c r="H102" s="82">
        <v>0</v>
      </c>
      <c r="I102" s="80">
        <v>0</v>
      </c>
      <c r="J102" s="46">
        <f t="shared" si="8"/>
        <v>8</v>
      </c>
      <c r="K102" s="73"/>
      <c r="L102" s="22">
        <v>100</v>
      </c>
      <c r="M102" s="66">
        <f t="shared" si="10"/>
        <v>0</v>
      </c>
      <c r="N102" s="17" t="s">
        <v>16</v>
      </c>
      <c r="O102" s="18"/>
      <c r="P102" s="23">
        <f t="shared" si="9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+'21'!J103</f>
        <v>5</v>
      </c>
      <c r="F103" s="72">
        <v>0</v>
      </c>
      <c r="G103" s="46">
        <f t="shared" si="7"/>
        <v>5</v>
      </c>
      <c r="H103" s="82">
        <v>0</v>
      </c>
      <c r="I103" s="80">
        <v>0</v>
      </c>
      <c r="J103" s="46">
        <f t="shared" si="8"/>
        <v>5</v>
      </c>
      <c r="K103" s="73"/>
      <c r="L103" s="22">
        <v>55</v>
      </c>
      <c r="M103" s="66">
        <f t="shared" si="10"/>
        <v>0</v>
      </c>
      <c r="N103" s="17" t="s">
        <v>16</v>
      </c>
      <c r="O103" s="18"/>
      <c r="P103" s="23">
        <f t="shared" si="9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+'21'!J104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10"/>
        <v>0</v>
      </c>
      <c r="N104" s="17" t="s">
        <v>16</v>
      </c>
      <c r="O104" s="18"/>
      <c r="P104" s="23">
        <f t="shared" si="9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+'21'!J105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10"/>
        <v>0</v>
      </c>
      <c r="N105" s="17" t="s">
        <v>16</v>
      </c>
      <c r="O105" s="18"/>
      <c r="P105" s="23">
        <f t="shared" si="9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+'21'!J106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10"/>
        <v>0</v>
      </c>
      <c r="N106" s="17" t="s">
        <v>16</v>
      </c>
      <c r="O106" s="18"/>
      <c r="P106" s="23">
        <f t="shared" si="9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+'21'!J107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9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+'21'!J108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10"/>
        <v>0</v>
      </c>
      <c r="N108" s="17" t="s">
        <v>16</v>
      </c>
      <c r="O108" s="18"/>
      <c r="P108" s="23">
        <f t="shared" si="9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+'21'!J109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10"/>
        <v>0</v>
      </c>
      <c r="N109" s="17" t="s">
        <v>16</v>
      </c>
      <c r="O109" s="18"/>
      <c r="P109" s="23">
        <f t="shared" si="9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+'21'!J110</f>
        <v>10</v>
      </c>
      <c r="F110" s="72">
        <v>0</v>
      </c>
      <c r="G110" s="46">
        <f t="shared" si="7"/>
        <v>10</v>
      </c>
      <c r="H110" s="82">
        <v>0</v>
      </c>
      <c r="I110" s="80">
        <v>0</v>
      </c>
      <c r="J110" s="46">
        <f t="shared" si="8"/>
        <v>10</v>
      </c>
      <c r="K110" s="73"/>
      <c r="L110" s="22">
        <v>50</v>
      </c>
      <c r="M110" s="66">
        <f t="shared" si="10"/>
        <v>0</v>
      </c>
      <c r="N110" s="17" t="s">
        <v>16</v>
      </c>
      <c r="O110" s="18"/>
      <c r="P110" s="23">
        <f t="shared" si="9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+'21'!J111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10"/>
        <v>0</v>
      </c>
      <c r="N111" s="17" t="s">
        <v>16</v>
      </c>
      <c r="O111" s="18"/>
      <c r="P111" s="23">
        <f t="shared" si="9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+'21'!J112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10"/>
        <v>0</v>
      </c>
      <c r="N112" s="17" t="s">
        <v>16</v>
      </c>
      <c r="O112" s="18"/>
      <c r="P112" s="23">
        <f t="shared" si="9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+'21'!J113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10"/>
        <v>0</v>
      </c>
      <c r="N113" s="17" t="s">
        <v>16</v>
      </c>
      <c r="O113" s="18"/>
      <c r="P113" s="23">
        <f t="shared" si="9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+'21'!J114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10"/>
        <v>0</v>
      </c>
      <c r="N114" s="17" t="s">
        <v>16</v>
      </c>
      <c r="O114" s="18"/>
      <c r="P114" s="23">
        <f t="shared" si="9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+'21'!J115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10"/>
        <v>0</v>
      </c>
      <c r="N115" s="17" t="s">
        <v>16</v>
      </c>
      <c r="O115" s="18"/>
      <c r="P115" s="23">
        <f t="shared" si="9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+'21'!J116</f>
        <v>13</v>
      </c>
      <c r="F116" s="72">
        <v>0</v>
      </c>
      <c r="G116" s="46">
        <f t="shared" si="7"/>
        <v>13</v>
      </c>
      <c r="H116" s="82">
        <v>0</v>
      </c>
      <c r="I116" s="80">
        <v>0</v>
      </c>
      <c r="J116" s="46">
        <f t="shared" si="8"/>
        <v>12</v>
      </c>
      <c r="K116" s="73">
        <v>1</v>
      </c>
      <c r="L116" s="22">
        <v>50</v>
      </c>
      <c r="M116" s="66">
        <f t="shared" si="10"/>
        <v>50</v>
      </c>
      <c r="N116" s="17" t="s">
        <v>16</v>
      </c>
      <c r="O116" s="18">
        <v>25</v>
      </c>
      <c r="P116" s="23">
        <f t="shared" si="9"/>
        <v>25</v>
      </c>
      <c r="Q116" s="94">
        <v>9.91</v>
      </c>
      <c r="R116" s="43">
        <f t="shared" si="11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+'21'!J117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10"/>
        <v>0</v>
      </c>
      <c r="N117" s="17" t="s">
        <v>16</v>
      </c>
      <c r="O117" s="18"/>
      <c r="P117" s="23">
        <f t="shared" si="9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+'21'!J118</f>
        <v>23</v>
      </c>
      <c r="F118" s="72">
        <v>0</v>
      </c>
      <c r="G118" s="46">
        <f t="shared" si="7"/>
        <v>23</v>
      </c>
      <c r="H118" s="82">
        <v>0</v>
      </c>
      <c r="I118" s="80">
        <v>0</v>
      </c>
      <c r="J118" s="46">
        <f t="shared" si="8"/>
        <v>23</v>
      </c>
      <c r="K118" s="73"/>
      <c r="L118" s="20">
        <v>50</v>
      </c>
      <c r="M118" s="66">
        <f t="shared" si="10"/>
        <v>0</v>
      </c>
      <c r="N118" s="17" t="s">
        <v>16</v>
      </c>
      <c r="O118" s="18"/>
      <c r="P118" s="23">
        <f t="shared" si="9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+'21'!J119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10"/>
        <v>0</v>
      </c>
      <c r="N119" s="17" t="s">
        <v>16</v>
      </c>
      <c r="O119" s="18"/>
      <c r="P119" s="23">
        <f t="shared" si="9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+'21'!J120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10"/>
        <v>0</v>
      </c>
      <c r="N120" s="17" t="s">
        <v>16</v>
      </c>
      <c r="O120" s="18"/>
      <c r="P120" s="23">
        <f t="shared" si="9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+'21'!J121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10"/>
        <v>0</v>
      </c>
      <c r="N121" s="17" t="s">
        <v>16</v>
      </c>
      <c r="O121" s="18"/>
      <c r="P121" s="23">
        <f t="shared" si="9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+'21'!J122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10"/>
        <v>0</v>
      </c>
      <c r="N122" s="17" t="s">
        <v>16</v>
      </c>
      <c r="O122" s="18"/>
      <c r="P122" s="23">
        <f t="shared" si="9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+'21'!J123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10"/>
        <v>0</v>
      </c>
      <c r="N123" s="17" t="s">
        <v>16</v>
      </c>
      <c r="O123" s="18"/>
      <c r="P123" s="23">
        <f t="shared" si="9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+'21'!J124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10"/>
        <v>0</v>
      </c>
      <c r="N124" s="17" t="s">
        <v>16</v>
      </c>
      <c r="O124" s="18"/>
      <c r="P124" s="23">
        <f t="shared" si="9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+'21'!J125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10"/>
        <v>0</v>
      </c>
      <c r="N125" s="17" t="s">
        <v>16</v>
      </c>
      <c r="O125" s="18"/>
      <c r="P125" s="23">
        <f t="shared" si="9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+'21'!J126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10"/>
        <v>0</v>
      </c>
      <c r="N126" s="17" t="s">
        <v>16</v>
      </c>
      <c r="O126" s="18"/>
      <c r="P126" s="23">
        <f t="shared" si="9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+'21'!J127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10"/>
        <v>0</v>
      </c>
      <c r="N127" s="17" t="s">
        <v>16</v>
      </c>
      <c r="O127" s="18"/>
      <c r="P127" s="23">
        <f t="shared" si="9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+'21'!J128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10"/>
        <v>0</v>
      </c>
      <c r="N128" s="17" t="s">
        <v>16</v>
      </c>
      <c r="O128" s="18"/>
      <c r="P128" s="23">
        <f t="shared" si="9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+'21'!J129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10"/>
        <v>0</v>
      </c>
      <c r="N129" s="17" t="s">
        <v>16</v>
      </c>
      <c r="O129" s="18"/>
      <c r="P129" s="23">
        <f t="shared" si="9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+'21'!J130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10"/>
        <v>0</v>
      </c>
      <c r="N130" s="17" t="s">
        <v>16</v>
      </c>
      <c r="O130" s="18"/>
      <c r="P130" s="23">
        <f t="shared" si="9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+'21'!J131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10"/>
        <v>0</v>
      </c>
      <c r="N131" s="17" t="s">
        <v>16</v>
      </c>
      <c r="O131" s="18"/>
      <c r="P131" s="23">
        <f t="shared" si="9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+'21'!J132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10"/>
        <v>0</v>
      </c>
      <c r="N132" s="17" t="s">
        <v>16</v>
      </c>
      <c r="O132" s="18"/>
      <c r="P132" s="23">
        <f t="shared" si="9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+'21'!J133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10"/>
        <v>0</v>
      </c>
      <c r="N133" s="17" t="s">
        <v>16</v>
      </c>
      <c r="O133" s="18"/>
      <c r="P133" s="23">
        <f t="shared" si="9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+'21'!J134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10"/>
        <v>0</v>
      </c>
      <c r="N134" s="17" t="s">
        <v>16</v>
      </c>
      <c r="O134" s="18"/>
      <c r="P134" s="23">
        <f t="shared" ref="P134:P197" si="14">SUM(M134-O134)</f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+'21'!J135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4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+'21'!J136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10"/>
        <v>0</v>
      </c>
      <c r="N136" s="17" t="s">
        <v>16</v>
      </c>
      <c r="O136" s="18"/>
      <c r="P136" s="23">
        <f t="shared" si="14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+'21'!J137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10"/>
        <v>0</v>
      </c>
      <c r="N137" s="17" t="s">
        <v>16</v>
      </c>
      <c r="O137" s="18"/>
      <c r="P137" s="23">
        <f t="shared" si="14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+'21'!J138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10"/>
        <v>0</v>
      </c>
      <c r="N138" s="17" t="s">
        <v>16</v>
      </c>
      <c r="O138" s="18"/>
      <c r="P138" s="23">
        <f t="shared" si="14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+'21'!J139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10"/>
        <v>0</v>
      </c>
      <c r="N139" s="17" t="s">
        <v>16</v>
      </c>
      <c r="O139" s="18"/>
      <c r="P139" s="23">
        <f t="shared" si="14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+'21'!J140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10"/>
        <v>0</v>
      </c>
      <c r="N140" s="17" t="s">
        <v>16</v>
      </c>
      <c r="O140" s="18"/>
      <c r="P140" s="23">
        <f t="shared" si="14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+'21'!J141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10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+'21'!J142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10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+'21'!J143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10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+'21'!J144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10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+'21'!J145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10"/>
        <v>0</v>
      </c>
      <c r="N145" s="17" t="s">
        <v>16</v>
      </c>
      <c r="O145" s="18"/>
      <c r="P145" s="23">
        <f t="shared" si="14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+'21'!J146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10"/>
        <v>0</v>
      </c>
      <c r="N146" s="17" t="s">
        <v>16</v>
      </c>
      <c r="O146" s="18"/>
      <c r="P146" s="23">
        <f t="shared" si="14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+'21'!J147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10"/>
        <v>0</v>
      </c>
      <c r="N147" s="17" t="s">
        <v>16</v>
      </c>
      <c r="O147" s="18"/>
      <c r="P147" s="23">
        <f t="shared" si="14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+'21'!J148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4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+'21'!J149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4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+'21'!J150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10"/>
        <v>0</v>
      </c>
      <c r="N150" s="17" t="s">
        <v>16</v>
      </c>
      <c r="O150" s="18"/>
      <c r="P150" s="23">
        <f t="shared" si="14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+'21'!J151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10"/>
        <v>0</v>
      </c>
      <c r="N151" s="17" t="s">
        <v>16</v>
      </c>
      <c r="O151" s="18"/>
      <c r="P151" s="23">
        <f t="shared" si="14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+'21'!J152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10"/>
        <v>0</v>
      </c>
      <c r="N152" s="17" t="s">
        <v>16</v>
      </c>
      <c r="O152" s="18"/>
      <c r="P152" s="23">
        <f t="shared" si="14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+'21'!J153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10"/>
        <v>0</v>
      </c>
      <c r="N153" s="17" t="s">
        <v>16</v>
      </c>
      <c r="O153" s="18"/>
      <c r="P153" s="23">
        <f t="shared" si="14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+'21'!J154</f>
        <v>5</v>
      </c>
      <c r="F154" s="72">
        <v>0</v>
      </c>
      <c r="G154" s="46">
        <f t="shared" si="12"/>
        <v>5</v>
      </c>
      <c r="H154" s="82">
        <v>0</v>
      </c>
      <c r="I154" s="80">
        <v>0</v>
      </c>
      <c r="J154" s="46">
        <f t="shared" si="13"/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4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+'21'!J155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5">+L155*K155</f>
        <v>0</v>
      </c>
      <c r="N155" s="17" t="s">
        <v>16</v>
      </c>
      <c r="O155" s="18"/>
      <c r="P155" s="23">
        <f t="shared" si="14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+'21'!J156</f>
        <v>4</v>
      </c>
      <c r="F156" s="72">
        <v>0</v>
      </c>
      <c r="G156" s="46">
        <f t="shared" si="12"/>
        <v>4</v>
      </c>
      <c r="H156" s="82">
        <v>0</v>
      </c>
      <c r="I156" s="80">
        <v>0</v>
      </c>
      <c r="J156" s="46">
        <f t="shared" si="13"/>
        <v>4</v>
      </c>
      <c r="K156" s="73"/>
      <c r="L156" s="20">
        <v>55</v>
      </c>
      <c r="M156" s="66">
        <f t="shared" si="15"/>
        <v>0</v>
      </c>
      <c r="N156" s="17" t="s">
        <v>16</v>
      </c>
      <c r="O156" s="18"/>
      <c r="P156" s="23">
        <f t="shared" si="14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+'21'!J157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5"/>
        <v>0</v>
      </c>
      <c r="N157" s="17" t="s">
        <v>16</v>
      </c>
      <c r="O157" s="18"/>
      <c r="P157" s="23">
        <f t="shared" si="14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+'21'!J158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5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+'21'!J159</f>
        <v>6</v>
      </c>
      <c r="F159" s="72">
        <v>0</v>
      </c>
      <c r="G159" s="46">
        <f t="shared" si="12"/>
        <v>6</v>
      </c>
      <c r="H159" s="82">
        <v>0</v>
      </c>
      <c r="I159" s="80">
        <v>0</v>
      </c>
      <c r="J159" s="46">
        <f t="shared" si="13"/>
        <v>6</v>
      </c>
      <c r="K159" s="73"/>
      <c r="L159" s="20">
        <v>35</v>
      </c>
      <c r="M159" s="66">
        <f t="shared" si="15"/>
        <v>0</v>
      </c>
      <c r="N159" s="17" t="s">
        <v>16</v>
      </c>
      <c r="O159" s="18"/>
      <c r="P159" s="23">
        <f t="shared" si="14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+'21'!J160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4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+'21'!J161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5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+'21'!J162</f>
        <v>1</v>
      </c>
      <c r="F162" s="72">
        <v>0</v>
      </c>
      <c r="G162" s="46">
        <f t="shared" si="12"/>
        <v>1</v>
      </c>
      <c r="H162" s="82">
        <v>0</v>
      </c>
      <c r="I162" s="80">
        <v>0</v>
      </c>
      <c r="J162" s="46">
        <f t="shared" si="13"/>
        <v>1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4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+'21'!J163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5"/>
        <v>0</v>
      </c>
      <c r="N163" s="17" t="s">
        <v>16</v>
      </c>
      <c r="O163" s="18"/>
      <c r="P163" s="23">
        <f t="shared" si="14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+'21'!J164</f>
        <v>8</v>
      </c>
      <c r="F164" s="72">
        <v>0</v>
      </c>
      <c r="G164" s="46">
        <f t="shared" si="12"/>
        <v>8</v>
      </c>
      <c r="H164" s="82">
        <v>0</v>
      </c>
      <c r="I164" s="80">
        <v>0</v>
      </c>
      <c r="J164" s="46">
        <f t="shared" si="13"/>
        <v>8</v>
      </c>
      <c r="K164" s="73"/>
      <c r="L164" s="20">
        <v>80</v>
      </c>
      <c r="M164" s="66">
        <f t="shared" si="15"/>
        <v>0</v>
      </c>
      <c r="N164" s="17" t="s">
        <v>16</v>
      </c>
      <c r="O164" s="18"/>
      <c r="P164" s="23">
        <f t="shared" si="14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+'21'!J165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5"/>
        <v>0</v>
      </c>
      <c r="N165" s="17" t="s">
        <v>16</v>
      </c>
      <c r="O165" s="18"/>
      <c r="P165" s="23">
        <f t="shared" si="14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+'21'!J166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5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+'21'!J167</f>
        <v>20</v>
      </c>
      <c r="F167" s="72">
        <v>0</v>
      </c>
      <c r="G167" s="46">
        <f t="shared" si="12"/>
        <v>20</v>
      </c>
      <c r="H167" s="82">
        <v>0</v>
      </c>
      <c r="I167" s="80">
        <v>0</v>
      </c>
      <c r="J167" s="46">
        <f t="shared" si="13"/>
        <v>19</v>
      </c>
      <c r="K167" s="73">
        <v>1</v>
      </c>
      <c r="L167" s="20">
        <v>60</v>
      </c>
      <c r="M167" s="66">
        <f t="shared" si="15"/>
        <v>60</v>
      </c>
      <c r="N167" s="17" t="s">
        <v>16</v>
      </c>
      <c r="O167" s="18"/>
      <c r="P167" s="23">
        <f t="shared" si="14"/>
        <v>60</v>
      </c>
      <c r="Q167" s="94">
        <v>38</v>
      </c>
      <c r="R167" s="43">
        <f t="shared" si="16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+'21'!J168</f>
        <v>19</v>
      </c>
      <c r="F168" s="72">
        <v>0</v>
      </c>
      <c r="G168" s="46">
        <f t="shared" si="12"/>
        <v>19</v>
      </c>
      <c r="H168" s="82">
        <v>0</v>
      </c>
      <c r="I168" s="80">
        <v>0</v>
      </c>
      <c r="J168" s="46">
        <f t="shared" si="13"/>
        <v>18</v>
      </c>
      <c r="K168" s="73">
        <v>1</v>
      </c>
      <c r="L168" s="20">
        <v>120</v>
      </c>
      <c r="M168" s="66">
        <f t="shared" si="15"/>
        <v>120</v>
      </c>
      <c r="N168" s="17" t="s">
        <v>16</v>
      </c>
      <c r="O168" s="18"/>
      <c r="P168" s="23">
        <f t="shared" si="14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+'21'!J169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5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+'21'!J170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5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+'21'!J171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5"/>
        <v>0</v>
      </c>
      <c r="N171" s="17" t="s">
        <v>16</v>
      </c>
      <c r="O171" s="18"/>
      <c r="P171" s="23">
        <f t="shared" si="14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+'21'!J172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5"/>
        <v>0</v>
      </c>
      <c r="N172" s="17" t="s">
        <v>16</v>
      </c>
      <c r="O172" s="18"/>
      <c r="P172" s="23">
        <f t="shared" si="14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+'21'!J173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5"/>
        <v>0</v>
      </c>
      <c r="N173" s="17" t="s">
        <v>16</v>
      </c>
      <c r="O173" s="18"/>
      <c r="P173" s="23">
        <f t="shared" si="14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+'21'!J174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5"/>
        <v>0</v>
      </c>
      <c r="N174" s="17" t="s">
        <v>16</v>
      </c>
      <c r="O174" s="18"/>
      <c r="P174" s="23">
        <f t="shared" si="14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+'21'!J175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5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+'21'!J176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5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+'21'!J177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5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+'21'!J178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5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+'21'!J179</f>
        <v>131</v>
      </c>
      <c r="F179" s="72">
        <v>0</v>
      </c>
      <c r="G179" s="46">
        <f t="shared" si="12"/>
        <v>131</v>
      </c>
      <c r="H179" s="82">
        <v>0</v>
      </c>
      <c r="I179" s="80">
        <v>0</v>
      </c>
      <c r="J179" s="46">
        <f t="shared" si="13"/>
        <v>130</v>
      </c>
      <c r="K179" s="73">
        <v>1</v>
      </c>
      <c r="L179" s="20">
        <v>55</v>
      </c>
      <c r="M179" s="66">
        <f t="shared" si="15"/>
        <v>55</v>
      </c>
      <c r="N179" s="17" t="s">
        <v>16</v>
      </c>
      <c r="O179" s="18"/>
      <c r="P179" s="23">
        <f t="shared" si="14"/>
        <v>55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+'21'!J180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5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+'21'!J181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5"/>
        <v>0</v>
      </c>
      <c r="N181" s="17" t="s">
        <v>16</v>
      </c>
      <c r="O181" s="18"/>
      <c r="P181" s="23">
        <f t="shared" si="14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+'21'!J182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5"/>
        <v>0</v>
      </c>
      <c r="N182" s="17" t="s">
        <v>16</v>
      </c>
      <c r="O182" s="18"/>
      <c r="P182" s="23">
        <f t="shared" si="14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+'21'!J183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4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+'21'!J184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5"/>
        <v>0</v>
      </c>
      <c r="N184" s="17" t="s">
        <v>16</v>
      </c>
      <c r="O184" s="18"/>
      <c r="P184" s="23">
        <f t="shared" si="14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+'21'!J185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5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+'21'!J186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5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+'21'!J187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+'21'!J188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4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+'21'!J189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5"/>
        <v>0</v>
      </c>
      <c r="N189" s="17" t="s">
        <v>16</v>
      </c>
      <c r="O189" s="18"/>
      <c r="P189" s="23">
        <f t="shared" si="14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+'21'!J190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5"/>
        <v>0</v>
      </c>
      <c r="N190" s="17" t="s">
        <v>16</v>
      </c>
      <c r="O190" s="18"/>
      <c r="P190" s="23">
        <f t="shared" si="14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+'21'!J191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5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+'21'!J192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5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+'21'!J193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5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+'21'!J194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5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+'21'!J195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5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+'21'!J196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5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+'21'!J197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5"/>
        <v>0</v>
      </c>
      <c r="N197" s="17" t="s">
        <v>16</v>
      </c>
      <c r="O197" s="18"/>
      <c r="P197" s="23">
        <f t="shared" si="14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+'21'!J198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5"/>
        <v>0</v>
      </c>
      <c r="N198" s="17" t="s">
        <v>16</v>
      </c>
      <c r="O198" s="18"/>
      <c r="P198" s="23">
        <f t="shared" ref="P198:P225" si="19">SUM(M198-O198)</f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+'21'!J199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5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+'21'!J200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5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+'21'!J201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9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+'21'!J202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5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+'21'!J203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5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+'21'!J204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5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+'21'!J205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5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+'21'!J206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5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+'21'!J207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5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+'21'!J208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5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+'21'!J209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5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+'21'!J210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5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+'21'!J211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5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+'21'!J212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5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+'21'!J213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5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+'21'!J214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5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+'21'!J215</f>
        <v>1</v>
      </c>
      <c r="F215" s="72"/>
      <c r="G215" s="46">
        <f t="shared" si="17"/>
        <v>1</v>
      </c>
      <c r="H215" s="82">
        <v>0</v>
      </c>
      <c r="I215" s="80">
        <v>0</v>
      </c>
      <c r="J215" s="46">
        <f t="shared" si="18"/>
        <v>1</v>
      </c>
      <c r="K215" s="73"/>
      <c r="L215" s="20">
        <v>40</v>
      </c>
      <c r="M215" s="66">
        <f t="shared" si="15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+'21'!J216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5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+'21'!J217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5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+'21'!J218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5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+'21'!J219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20">+L219*K219</f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+'21'!J220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20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+'21'!J221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20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+'21'!J222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20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+'21'!J223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20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+'21'!J224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20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+'21'!J225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20"/>
        <v>0</v>
      </c>
      <c r="N225" s="17" t="s">
        <v>16</v>
      </c>
      <c r="O225" s="18"/>
      <c r="P225" s="23">
        <f t="shared" si="19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385.69000000000005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1285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345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940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940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+'22'!J5</f>
        <v>4</v>
      </c>
      <c r="F5" s="72">
        <v>0</v>
      </c>
      <c r="G5" s="46">
        <f t="shared" ref="G5" si="0">E5+F5</f>
        <v>4</v>
      </c>
      <c r="H5" s="82">
        <v>0</v>
      </c>
      <c r="I5" s="80">
        <v>0</v>
      </c>
      <c r="J5" s="46">
        <f t="shared" ref="J5" si="1">+G5-H5-K5-I5</f>
        <v>4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+'22'!J6</f>
        <v>36</v>
      </c>
      <c r="F6" s="72">
        <v>0</v>
      </c>
      <c r="G6" s="46">
        <f t="shared" ref="G6:G69" si="2">E6+F6</f>
        <v>36</v>
      </c>
      <c r="H6" s="82">
        <f>34-25</f>
        <v>9</v>
      </c>
      <c r="I6" s="80">
        <v>0</v>
      </c>
      <c r="J6" s="46">
        <f t="shared" ref="J6:J69" si="3">+G6-H6-K6-I6</f>
        <v>25</v>
      </c>
      <c r="K6" s="73">
        <v>2</v>
      </c>
      <c r="L6" s="15">
        <v>100</v>
      </c>
      <c r="M6" s="66">
        <f t="shared" ref="M6:M78" si="4">+L6*K6</f>
        <v>200</v>
      </c>
      <c r="N6" s="17" t="s">
        <v>16</v>
      </c>
      <c r="O6" s="18"/>
      <c r="P6" s="23">
        <f t="shared" ref="P6:P69" si="5">SUM(M6-O6)</f>
        <v>200</v>
      </c>
      <c r="Q6" s="94">
        <v>39.29</v>
      </c>
      <c r="R6" s="43">
        <f t="shared" ref="R6:R78" si="6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+'22'!J7</f>
        <v>0</v>
      </c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+'22'!J8</f>
        <v>0</v>
      </c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+'22'!J9</f>
        <v>0</v>
      </c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+'22'!J10</f>
        <v>0</v>
      </c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+'22'!J11</f>
        <v>1</v>
      </c>
      <c r="F11" s="72">
        <v>0</v>
      </c>
      <c r="G11" s="46">
        <f t="shared" si="2"/>
        <v>1</v>
      </c>
      <c r="H11" s="82">
        <v>0</v>
      </c>
      <c r="I11" s="80">
        <v>0</v>
      </c>
      <c r="J11" s="46">
        <f t="shared" si="3"/>
        <v>1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+'22'!J12</f>
        <v>0</v>
      </c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+'22'!J13</f>
        <v>0</v>
      </c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+'22'!J14</f>
        <v>0</v>
      </c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+'22'!J15</f>
        <v>0</v>
      </c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+'22'!J16</f>
        <v>0</v>
      </c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+'22'!J17</f>
        <v>0</v>
      </c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+'22'!J18</f>
        <v>0</v>
      </c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+'22'!J19</f>
        <v>0</v>
      </c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+'22'!J20</f>
        <v>7</v>
      </c>
      <c r="F20" s="72">
        <v>0</v>
      </c>
      <c r="G20" s="46">
        <f t="shared" si="2"/>
        <v>7</v>
      </c>
      <c r="H20" s="82">
        <v>0</v>
      </c>
      <c r="I20" s="80">
        <v>0</v>
      </c>
      <c r="J20" s="46">
        <f t="shared" si="3"/>
        <v>7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+'22'!J21</f>
        <v>0</v>
      </c>
      <c r="F21" s="72">
        <v>0</v>
      </c>
      <c r="G21" s="46">
        <f t="shared" si="2"/>
        <v>0</v>
      </c>
      <c r="H21" s="82">
        <v>0</v>
      </c>
      <c r="I21" s="80">
        <v>0</v>
      </c>
      <c r="J21" s="46">
        <f t="shared" si="3"/>
        <v>0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+'22'!J22</f>
        <v>25</v>
      </c>
      <c r="F22" s="72">
        <v>0</v>
      </c>
      <c r="G22" s="46">
        <f t="shared" si="2"/>
        <v>25</v>
      </c>
      <c r="H22" s="82">
        <v>1</v>
      </c>
      <c r="I22" s="80">
        <v>0</v>
      </c>
      <c r="J22" s="46">
        <f t="shared" si="3"/>
        <v>24</v>
      </c>
      <c r="K22" s="73"/>
      <c r="L22" s="20">
        <v>100</v>
      </c>
      <c r="M22" s="66">
        <f t="shared" si="4"/>
        <v>0</v>
      </c>
      <c r="N22" s="17" t="s">
        <v>16</v>
      </c>
      <c r="O22" s="18"/>
      <c r="P22" s="23">
        <f t="shared" si="5"/>
        <v>0</v>
      </c>
      <c r="Q22" s="94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+'22'!J23</f>
        <v>0</v>
      </c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+'22'!J24</f>
        <v>0</v>
      </c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+'22'!J25</f>
        <v>0</v>
      </c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+'22'!J26</f>
        <v>0</v>
      </c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+'22'!J27</f>
        <v>0</v>
      </c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+'22'!J28</f>
        <v>0</v>
      </c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+'22'!J29</f>
        <v>0</v>
      </c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+'22'!J30</f>
        <v>0</v>
      </c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+'22'!J31</f>
        <v>0</v>
      </c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+'22'!J32</f>
        <v>10</v>
      </c>
      <c r="F32" s="72">
        <v>0</v>
      </c>
      <c r="G32" s="46">
        <f t="shared" si="2"/>
        <v>10</v>
      </c>
      <c r="H32" s="82">
        <v>0</v>
      </c>
      <c r="I32" s="80">
        <v>0</v>
      </c>
      <c r="J32" s="46">
        <f t="shared" si="3"/>
        <v>10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+'22'!J33</f>
        <v>0</v>
      </c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+'22'!J34</f>
        <v>8</v>
      </c>
      <c r="F34" s="72">
        <v>0</v>
      </c>
      <c r="G34" s="46">
        <f t="shared" si="2"/>
        <v>8</v>
      </c>
      <c r="H34" s="82">
        <v>0</v>
      </c>
      <c r="I34" s="80">
        <v>0</v>
      </c>
      <c r="J34" s="46">
        <f t="shared" si="3"/>
        <v>8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+'22'!J35</f>
        <v>0</v>
      </c>
      <c r="F35" s="72">
        <v>0</v>
      </c>
      <c r="G35" s="46">
        <f t="shared" si="2"/>
        <v>0</v>
      </c>
      <c r="H35" s="82">
        <v>0</v>
      </c>
      <c r="I35" s="80">
        <v>0</v>
      </c>
      <c r="J35" s="46">
        <f t="shared" si="3"/>
        <v>0</v>
      </c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+'22'!J36</f>
        <v>0</v>
      </c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+'22'!J37</f>
        <v>0</v>
      </c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+'22'!J38</f>
        <v>10</v>
      </c>
      <c r="F38" s="72">
        <v>0</v>
      </c>
      <c r="G38" s="46">
        <f t="shared" si="2"/>
        <v>10</v>
      </c>
      <c r="H38" s="82">
        <v>0</v>
      </c>
      <c r="I38" s="80">
        <v>0</v>
      </c>
      <c r="J38" s="46">
        <f t="shared" si="3"/>
        <v>10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+'22'!J39</f>
        <v>4</v>
      </c>
      <c r="F39" s="72">
        <v>0</v>
      </c>
      <c r="G39" s="46">
        <f t="shared" si="2"/>
        <v>4</v>
      </c>
      <c r="H39" s="82">
        <v>0</v>
      </c>
      <c r="I39" s="80">
        <v>0</v>
      </c>
      <c r="J39" s="46">
        <f t="shared" si="3"/>
        <v>3</v>
      </c>
      <c r="K39" s="73">
        <v>1</v>
      </c>
      <c r="L39" s="15">
        <v>50</v>
      </c>
      <c r="M39" s="66">
        <f t="shared" si="4"/>
        <v>50</v>
      </c>
      <c r="N39" s="17" t="s">
        <v>16</v>
      </c>
      <c r="O39" s="18">
        <v>25</v>
      </c>
      <c r="P39" s="23">
        <f t="shared" si="5"/>
        <v>25</v>
      </c>
      <c r="Q39" s="94">
        <v>27.12</v>
      </c>
      <c r="R39" s="43">
        <f t="shared" si="6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+'22'!J40</f>
        <v>0</v>
      </c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+'22'!J41</f>
        <v>0</v>
      </c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+'22'!J42</f>
        <v>0</v>
      </c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5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+'22'!J43</f>
        <v>0</v>
      </c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+'22'!J44</f>
        <v>0</v>
      </c>
      <c r="F44" s="72">
        <v>0</v>
      </c>
      <c r="G44" s="46">
        <f t="shared" si="2"/>
        <v>0</v>
      </c>
      <c r="H44" s="82">
        <v>0</v>
      </c>
      <c r="I44" s="80">
        <v>0</v>
      </c>
      <c r="J44" s="46">
        <f t="shared" si="3"/>
        <v>0</v>
      </c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+'22'!J45</f>
        <v>11</v>
      </c>
      <c r="F45" s="72">
        <v>0</v>
      </c>
      <c r="G45" s="46">
        <f t="shared" si="2"/>
        <v>11</v>
      </c>
      <c r="H45" s="82">
        <v>0</v>
      </c>
      <c r="I45" s="80">
        <v>0</v>
      </c>
      <c r="J45" s="46">
        <f t="shared" si="3"/>
        <v>11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+'22'!J46</f>
        <v>4</v>
      </c>
      <c r="F46" s="72">
        <v>0</v>
      </c>
      <c r="G46" s="46">
        <f t="shared" si="2"/>
        <v>4</v>
      </c>
      <c r="H46" s="82">
        <v>0</v>
      </c>
      <c r="I46" s="80">
        <v>0</v>
      </c>
      <c r="J46" s="46">
        <f t="shared" si="3"/>
        <v>4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+'22'!J47</f>
        <v>9</v>
      </c>
      <c r="F47" s="72">
        <v>0</v>
      </c>
      <c r="G47" s="46">
        <f t="shared" si="2"/>
        <v>9</v>
      </c>
      <c r="H47" s="82">
        <v>0</v>
      </c>
      <c r="I47" s="80">
        <v>0</v>
      </c>
      <c r="J47" s="46">
        <f t="shared" si="3"/>
        <v>8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 t="shared" si="5"/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+'22'!J48</f>
        <v>9</v>
      </c>
      <c r="F48" s="72">
        <v>0</v>
      </c>
      <c r="G48" s="46">
        <f t="shared" si="2"/>
        <v>9</v>
      </c>
      <c r="H48" s="82">
        <v>0</v>
      </c>
      <c r="I48" s="80">
        <v>0</v>
      </c>
      <c r="J48" s="46">
        <f t="shared" si="3"/>
        <v>9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5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+'22'!J49</f>
        <v>11</v>
      </c>
      <c r="F49" s="72">
        <v>0</v>
      </c>
      <c r="G49" s="46">
        <f t="shared" si="2"/>
        <v>11</v>
      </c>
      <c r="H49" s="82">
        <v>0</v>
      </c>
      <c r="I49" s="80">
        <v>0</v>
      </c>
      <c r="J49" s="46">
        <f t="shared" si="3"/>
        <v>11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+'22'!J50</f>
        <v>9</v>
      </c>
      <c r="F50" s="72">
        <v>0</v>
      </c>
      <c r="G50" s="46">
        <f t="shared" si="2"/>
        <v>9</v>
      </c>
      <c r="H50" s="82">
        <v>0</v>
      </c>
      <c r="I50" s="80">
        <v>0</v>
      </c>
      <c r="J50" s="46">
        <f t="shared" si="3"/>
        <v>9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5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+'22'!J51</f>
        <v>0</v>
      </c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5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+'22'!J52</f>
        <v>7</v>
      </c>
      <c r="F52" s="72">
        <v>0</v>
      </c>
      <c r="G52" s="46">
        <f t="shared" si="2"/>
        <v>7</v>
      </c>
      <c r="H52" s="82">
        <v>0</v>
      </c>
      <c r="I52" s="80">
        <v>0</v>
      </c>
      <c r="J52" s="46">
        <f t="shared" si="3"/>
        <v>6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 t="shared" si="5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+'22'!J53</f>
        <v>0</v>
      </c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+'22'!J54</f>
        <v>1</v>
      </c>
      <c r="F54" s="72">
        <v>0</v>
      </c>
      <c r="G54" s="46">
        <f t="shared" si="2"/>
        <v>1</v>
      </c>
      <c r="H54" s="82">
        <v>0</v>
      </c>
      <c r="I54" s="80">
        <v>0</v>
      </c>
      <c r="J54" s="46">
        <f t="shared" si="3"/>
        <v>1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5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+'22'!J55</f>
        <v>0</v>
      </c>
      <c r="F55" s="72">
        <v>0</v>
      </c>
      <c r="G55" s="46">
        <f t="shared" si="2"/>
        <v>0</v>
      </c>
      <c r="H55" s="82">
        <v>0</v>
      </c>
      <c r="I55" s="80">
        <v>0</v>
      </c>
      <c r="J55" s="46">
        <f t="shared" si="3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5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+'22'!J56</f>
        <v>2</v>
      </c>
      <c r="F56" s="72">
        <v>0</v>
      </c>
      <c r="G56" s="46">
        <f t="shared" si="2"/>
        <v>2</v>
      </c>
      <c r="H56" s="82">
        <v>0</v>
      </c>
      <c r="I56" s="80">
        <v>0</v>
      </c>
      <c r="J56" s="46">
        <f t="shared" si="3"/>
        <v>2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+'22'!J57</f>
        <v>1</v>
      </c>
      <c r="F57" s="72">
        <v>0</v>
      </c>
      <c r="G57" s="46">
        <f t="shared" si="2"/>
        <v>1</v>
      </c>
      <c r="H57" s="82">
        <v>0</v>
      </c>
      <c r="I57" s="80">
        <v>0</v>
      </c>
      <c r="J57" s="46">
        <f t="shared" si="3"/>
        <v>1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+'22'!J58</f>
        <v>0</v>
      </c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+'22'!J59</f>
        <v>0</v>
      </c>
      <c r="F59" s="72">
        <v>0</v>
      </c>
      <c r="G59" s="46">
        <f t="shared" si="2"/>
        <v>0</v>
      </c>
      <c r="H59" s="82">
        <v>0</v>
      </c>
      <c r="I59" s="80">
        <v>0</v>
      </c>
      <c r="J59" s="46">
        <f t="shared" si="3"/>
        <v>0</v>
      </c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+'22'!J60</f>
        <v>0</v>
      </c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+'22'!J61</f>
        <v>3</v>
      </c>
      <c r="F61" s="72">
        <v>0</v>
      </c>
      <c r="G61" s="46">
        <f t="shared" si="2"/>
        <v>3</v>
      </c>
      <c r="H61" s="82">
        <v>0</v>
      </c>
      <c r="I61" s="80">
        <v>0</v>
      </c>
      <c r="J61" s="46">
        <f t="shared" si="3"/>
        <v>2</v>
      </c>
      <c r="K61" s="73">
        <v>1</v>
      </c>
      <c r="L61" s="15">
        <v>120</v>
      </c>
      <c r="M61" s="66">
        <f t="shared" si="4"/>
        <v>120</v>
      </c>
      <c r="N61" s="17" t="s">
        <v>16</v>
      </c>
      <c r="O61" s="18">
        <v>60</v>
      </c>
      <c r="P61" s="23">
        <f t="shared" si="5"/>
        <v>60</v>
      </c>
      <c r="Q61" s="94">
        <v>29.82</v>
      </c>
      <c r="R61" s="43">
        <f t="shared" si="6"/>
        <v>29.82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+'22'!J62</f>
        <v>0</v>
      </c>
      <c r="F62" s="72"/>
      <c r="G62" s="46">
        <f t="shared" si="2"/>
        <v>0</v>
      </c>
      <c r="H62" s="82">
        <v>0</v>
      </c>
      <c r="I62" s="80">
        <v>0</v>
      </c>
      <c r="J62" s="46">
        <f t="shared" si="3"/>
        <v>0</v>
      </c>
      <c r="K62" s="73"/>
      <c r="L62" s="15">
        <v>120</v>
      </c>
      <c r="M62" s="66">
        <f t="shared" si="4"/>
        <v>0</v>
      </c>
      <c r="N62" s="17" t="s">
        <v>16</v>
      </c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+'22'!J63</f>
        <v>2</v>
      </c>
      <c r="F63" s="72">
        <v>0</v>
      </c>
      <c r="G63" s="46">
        <f t="shared" si="2"/>
        <v>2</v>
      </c>
      <c r="H63" s="82">
        <v>0</v>
      </c>
      <c r="I63" s="80">
        <v>0</v>
      </c>
      <c r="J63" s="46">
        <f t="shared" si="3"/>
        <v>1</v>
      </c>
      <c r="K63" s="73">
        <v>1</v>
      </c>
      <c r="L63" s="15">
        <v>50</v>
      </c>
      <c r="M63" s="66">
        <f t="shared" si="4"/>
        <v>50</v>
      </c>
      <c r="N63" s="17" t="s">
        <v>16</v>
      </c>
      <c r="O63" s="18"/>
      <c r="P63" s="23">
        <f t="shared" si="5"/>
        <v>50</v>
      </c>
      <c r="Q63" s="94">
        <v>23.69</v>
      </c>
      <c r="R63" s="43">
        <f t="shared" si="6"/>
        <v>23.69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+'22'!J64</f>
        <v>8</v>
      </c>
      <c r="F64" s="72">
        <v>0</v>
      </c>
      <c r="G64" s="46">
        <f t="shared" si="2"/>
        <v>8</v>
      </c>
      <c r="H64" s="82">
        <v>0</v>
      </c>
      <c r="I64" s="80">
        <v>0</v>
      </c>
      <c r="J64" s="46">
        <f t="shared" si="3"/>
        <v>8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+'22'!J65</f>
        <v>3</v>
      </c>
      <c r="F65" s="72">
        <v>0</v>
      </c>
      <c r="G65" s="46">
        <f t="shared" si="2"/>
        <v>3</v>
      </c>
      <c r="H65" s="82">
        <v>0</v>
      </c>
      <c r="I65" s="80">
        <v>0</v>
      </c>
      <c r="J65" s="46">
        <f t="shared" si="3"/>
        <v>1</v>
      </c>
      <c r="K65" s="73">
        <v>2</v>
      </c>
      <c r="L65" s="15">
        <v>50</v>
      </c>
      <c r="M65" s="66">
        <f t="shared" si="4"/>
        <v>100</v>
      </c>
      <c r="N65" s="17" t="s">
        <v>16</v>
      </c>
      <c r="O65" s="18"/>
      <c r="P65" s="23">
        <f t="shared" si="5"/>
        <v>100</v>
      </c>
      <c r="Q65" s="94">
        <v>23.12</v>
      </c>
      <c r="R65" s="43">
        <f t="shared" si="6"/>
        <v>46.24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+'22'!J66</f>
        <v>0</v>
      </c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+'22'!J67</f>
        <v>0</v>
      </c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+'22'!J68</f>
        <v>0</v>
      </c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+'22'!J69</f>
        <v>0</v>
      </c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+'22'!J70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ref="P70:P133" si="9">SUM(M70-O70)</f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+'22'!J71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9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+'22'!J72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9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+'22'!J73</f>
        <v>5</v>
      </c>
      <c r="F73" s="72">
        <v>0</v>
      </c>
      <c r="G73" s="46">
        <f t="shared" si="7"/>
        <v>5</v>
      </c>
      <c r="H73" s="82">
        <v>0</v>
      </c>
      <c r="I73" s="80">
        <v>0</v>
      </c>
      <c r="J73" s="46">
        <f t="shared" si="8"/>
        <v>5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9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+'22'!J74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9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+'22'!J75</f>
        <v>11</v>
      </c>
      <c r="F75" s="72">
        <v>0</v>
      </c>
      <c r="G75" s="46">
        <f t="shared" si="7"/>
        <v>11</v>
      </c>
      <c r="H75" s="82">
        <v>0</v>
      </c>
      <c r="I75" s="80">
        <v>0</v>
      </c>
      <c r="J75" s="46">
        <f t="shared" si="8"/>
        <v>11</v>
      </c>
      <c r="K75" s="73"/>
      <c r="L75" s="21">
        <v>50</v>
      </c>
      <c r="M75" s="66">
        <f t="shared" si="4"/>
        <v>0</v>
      </c>
      <c r="N75" s="17" t="s">
        <v>16</v>
      </c>
      <c r="O75" s="18"/>
      <c r="P75" s="23">
        <f t="shared" si="9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+'22'!J76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9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+'22'!J77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9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+'22'!J78</f>
        <v>2</v>
      </c>
      <c r="F78" s="72">
        <v>0</v>
      </c>
      <c r="G78" s="46">
        <f t="shared" si="7"/>
        <v>2</v>
      </c>
      <c r="H78" s="82">
        <v>0</v>
      </c>
      <c r="I78" s="80">
        <v>0</v>
      </c>
      <c r="J78" s="46">
        <f t="shared" si="8"/>
        <v>2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9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+'22'!J79</f>
        <v>2</v>
      </c>
      <c r="F79" s="72">
        <v>0</v>
      </c>
      <c r="G79" s="46">
        <f t="shared" si="7"/>
        <v>2</v>
      </c>
      <c r="H79" s="82">
        <v>0</v>
      </c>
      <c r="I79" s="80">
        <v>0</v>
      </c>
      <c r="J79" s="46">
        <f t="shared" si="8"/>
        <v>2</v>
      </c>
      <c r="K79" s="73"/>
      <c r="L79" s="20">
        <v>55</v>
      </c>
      <c r="M79" s="66">
        <f t="shared" ref="M79:M153" si="10">+L79*K79</f>
        <v>0</v>
      </c>
      <c r="N79" s="17" t="s">
        <v>16</v>
      </c>
      <c r="O79" s="18"/>
      <c r="P79" s="23">
        <f t="shared" si="9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+'22'!J80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9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+'22'!J81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9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+'22'!J82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9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+'22'!J83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9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+'22'!J84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9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+'22'!J85</f>
        <v>4</v>
      </c>
      <c r="F85" s="72">
        <v>0</v>
      </c>
      <c r="G85" s="46">
        <f t="shared" si="7"/>
        <v>4</v>
      </c>
      <c r="H85" s="82">
        <v>0</v>
      </c>
      <c r="I85" s="80">
        <v>0</v>
      </c>
      <c r="J85" s="46">
        <f t="shared" si="8"/>
        <v>4</v>
      </c>
      <c r="K85" s="73"/>
      <c r="L85" s="20">
        <v>45</v>
      </c>
      <c r="M85" s="66">
        <f t="shared" si="10"/>
        <v>0</v>
      </c>
      <c r="N85" s="17" t="s">
        <v>16</v>
      </c>
      <c r="O85" s="18"/>
      <c r="P85" s="23">
        <f t="shared" si="9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+'22'!J86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10"/>
        <v>0</v>
      </c>
      <c r="N86" s="17" t="s">
        <v>16</v>
      </c>
      <c r="O86" s="18"/>
      <c r="P86" s="23">
        <f t="shared" si="9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+'22'!J87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9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+'22'!J88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10"/>
        <v>0</v>
      </c>
      <c r="N88" s="17" t="s">
        <v>16</v>
      </c>
      <c r="O88" s="18"/>
      <c r="P88" s="23">
        <f t="shared" si="9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+'22'!J89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10"/>
        <v>0</v>
      </c>
      <c r="N89" s="17" t="s">
        <v>16</v>
      </c>
      <c r="O89" s="18"/>
      <c r="P89" s="23">
        <f t="shared" si="9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+'22'!J90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10"/>
        <v>0</v>
      </c>
      <c r="N90" s="17" t="s">
        <v>16</v>
      </c>
      <c r="O90" s="18"/>
      <c r="P90" s="23">
        <f t="shared" si="9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+'22'!J91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10"/>
        <v>0</v>
      </c>
      <c r="N91" s="17" t="s">
        <v>16</v>
      </c>
      <c r="O91" s="18"/>
      <c r="P91" s="23">
        <f t="shared" si="9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+'22'!J92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10"/>
        <v>0</v>
      </c>
      <c r="N92" s="17" t="s">
        <v>16</v>
      </c>
      <c r="O92" s="18"/>
      <c r="P92" s="23">
        <f t="shared" si="9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+'22'!J93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10"/>
        <v>0</v>
      </c>
      <c r="N93" s="17" t="s">
        <v>16</v>
      </c>
      <c r="O93" s="18"/>
      <c r="P93" s="23">
        <f t="shared" si="9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+'22'!J94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9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+'22'!J95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9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+'22'!J96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10"/>
        <v>0</v>
      </c>
      <c r="N96" s="17" t="s">
        <v>16</v>
      </c>
      <c r="O96" s="18"/>
      <c r="P96" s="23">
        <f t="shared" si="9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+'22'!J97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10"/>
        <v>0</v>
      </c>
      <c r="N97" s="17" t="s">
        <v>16</v>
      </c>
      <c r="O97" s="18"/>
      <c r="P97" s="23">
        <f t="shared" si="9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+'22'!J98</f>
        <v>39</v>
      </c>
      <c r="F98" s="72">
        <v>0</v>
      </c>
      <c r="G98" s="46">
        <f t="shared" si="7"/>
        <v>39</v>
      </c>
      <c r="H98" s="82">
        <v>0</v>
      </c>
      <c r="I98" s="80">
        <v>0</v>
      </c>
      <c r="J98" s="46">
        <f t="shared" si="8"/>
        <v>38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 t="shared" si="9"/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+'22'!J99</f>
        <v>13</v>
      </c>
      <c r="F99" s="72">
        <v>0</v>
      </c>
      <c r="G99" s="46">
        <f t="shared" si="7"/>
        <v>13</v>
      </c>
      <c r="H99" s="82">
        <v>0</v>
      </c>
      <c r="I99" s="80">
        <v>0</v>
      </c>
      <c r="J99" s="46">
        <f t="shared" si="8"/>
        <v>13</v>
      </c>
      <c r="K99" s="73"/>
      <c r="L99" s="20">
        <v>55</v>
      </c>
      <c r="M99" s="66">
        <f t="shared" si="10"/>
        <v>0</v>
      </c>
      <c r="N99" s="17" t="s">
        <v>16</v>
      </c>
      <c r="O99" s="18"/>
      <c r="P99" s="23">
        <f t="shared" si="9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+'22'!J100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10"/>
        <v>0</v>
      </c>
      <c r="N100" s="17" t="s">
        <v>16</v>
      </c>
      <c r="O100" s="18"/>
      <c r="P100" s="23">
        <f t="shared" si="9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+'22'!J101</f>
        <v>14</v>
      </c>
      <c r="F101" s="72">
        <v>0</v>
      </c>
      <c r="G101" s="46">
        <f t="shared" si="7"/>
        <v>14</v>
      </c>
      <c r="H101" s="82">
        <v>0</v>
      </c>
      <c r="I101" s="80">
        <v>0</v>
      </c>
      <c r="J101" s="46">
        <f t="shared" si="8"/>
        <v>14</v>
      </c>
      <c r="K101" s="73"/>
      <c r="L101" s="22">
        <v>60</v>
      </c>
      <c r="M101" s="66">
        <f t="shared" si="10"/>
        <v>0</v>
      </c>
      <c r="N101" s="17" t="s">
        <v>16</v>
      </c>
      <c r="O101" s="18"/>
      <c r="P101" s="23">
        <f t="shared" si="9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+'22'!J102</f>
        <v>8</v>
      </c>
      <c r="F102" s="72">
        <v>0</v>
      </c>
      <c r="G102" s="46">
        <f t="shared" si="7"/>
        <v>8</v>
      </c>
      <c r="H102" s="82">
        <v>0</v>
      </c>
      <c r="I102" s="80">
        <v>0</v>
      </c>
      <c r="J102" s="46">
        <f t="shared" si="8"/>
        <v>8</v>
      </c>
      <c r="K102" s="73"/>
      <c r="L102" s="22">
        <v>100</v>
      </c>
      <c r="M102" s="66">
        <f t="shared" si="10"/>
        <v>0</v>
      </c>
      <c r="N102" s="17" t="s">
        <v>16</v>
      </c>
      <c r="O102" s="18"/>
      <c r="P102" s="23">
        <f t="shared" si="9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+'22'!J103</f>
        <v>5</v>
      </c>
      <c r="F103" s="72">
        <v>0</v>
      </c>
      <c r="G103" s="46">
        <f t="shared" si="7"/>
        <v>5</v>
      </c>
      <c r="H103" s="82">
        <v>0</v>
      </c>
      <c r="I103" s="80">
        <v>0</v>
      </c>
      <c r="J103" s="46">
        <f t="shared" si="8"/>
        <v>5</v>
      </c>
      <c r="K103" s="73"/>
      <c r="L103" s="22">
        <v>55</v>
      </c>
      <c r="M103" s="66">
        <f t="shared" si="10"/>
        <v>0</v>
      </c>
      <c r="N103" s="17" t="s">
        <v>16</v>
      </c>
      <c r="O103" s="18"/>
      <c r="P103" s="23">
        <f t="shared" si="9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+'22'!J104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10"/>
        <v>0</v>
      </c>
      <c r="N104" s="17" t="s">
        <v>16</v>
      </c>
      <c r="O104" s="18"/>
      <c r="P104" s="23">
        <f t="shared" si="9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+'22'!J105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10"/>
        <v>0</v>
      </c>
      <c r="N105" s="17" t="s">
        <v>16</v>
      </c>
      <c r="O105" s="18"/>
      <c r="P105" s="23">
        <f t="shared" si="9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+'22'!J106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10"/>
        <v>0</v>
      </c>
      <c r="N106" s="17" t="s">
        <v>16</v>
      </c>
      <c r="O106" s="18"/>
      <c r="P106" s="23">
        <f t="shared" si="9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+'22'!J107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9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+'22'!J108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10"/>
        <v>0</v>
      </c>
      <c r="N108" s="17" t="s">
        <v>16</v>
      </c>
      <c r="O108" s="18"/>
      <c r="P108" s="23">
        <f t="shared" si="9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+'22'!J109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10"/>
        <v>0</v>
      </c>
      <c r="N109" s="17" t="s">
        <v>16</v>
      </c>
      <c r="O109" s="18"/>
      <c r="P109" s="23">
        <f t="shared" si="9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+'22'!J110</f>
        <v>10</v>
      </c>
      <c r="F110" s="72">
        <v>0</v>
      </c>
      <c r="G110" s="46">
        <f t="shared" si="7"/>
        <v>10</v>
      </c>
      <c r="H110" s="82">
        <v>0</v>
      </c>
      <c r="I110" s="80">
        <v>0</v>
      </c>
      <c r="J110" s="46">
        <f t="shared" si="8"/>
        <v>8</v>
      </c>
      <c r="K110" s="73">
        <v>2</v>
      </c>
      <c r="L110" s="22">
        <v>50</v>
      </c>
      <c r="M110" s="66">
        <f t="shared" si="10"/>
        <v>100</v>
      </c>
      <c r="N110" s="17" t="s">
        <v>16</v>
      </c>
      <c r="O110" s="18"/>
      <c r="P110" s="23">
        <f t="shared" si="9"/>
        <v>100</v>
      </c>
      <c r="Q110" s="94">
        <v>33</v>
      </c>
      <c r="R110" s="43">
        <f t="shared" si="11"/>
        <v>66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+'22'!J111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10"/>
        <v>0</v>
      </c>
      <c r="N111" s="17" t="s">
        <v>16</v>
      </c>
      <c r="O111" s="18"/>
      <c r="P111" s="23">
        <f t="shared" si="9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+'22'!J112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10"/>
        <v>0</v>
      </c>
      <c r="N112" s="17" t="s">
        <v>16</v>
      </c>
      <c r="O112" s="18"/>
      <c r="P112" s="23">
        <f t="shared" si="9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+'22'!J113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10"/>
        <v>0</v>
      </c>
      <c r="N113" s="17" t="s">
        <v>16</v>
      </c>
      <c r="O113" s="18"/>
      <c r="P113" s="23">
        <f t="shared" si="9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+'22'!J114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10"/>
        <v>0</v>
      </c>
      <c r="N114" s="17" t="s">
        <v>16</v>
      </c>
      <c r="O114" s="18"/>
      <c r="P114" s="23">
        <f t="shared" si="9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+'22'!J115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10"/>
        <v>0</v>
      </c>
      <c r="N115" s="17" t="s">
        <v>16</v>
      </c>
      <c r="O115" s="18"/>
      <c r="P115" s="23">
        <f t="shared" si="9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+'22'!J116</f>
        <v>12</v>
      </c>
      <c r="F116" s="72">
        <v>0</v>
      </c>
      <c r="G116" s="46">
        <f t="shared" si="7"/>
        <v>12</v>
      </c>
      <c r="H116" s="82">
        <v>0</v>
      </c>
      <c r="I116" s="80">
        <v>0</v>
      </c>
      <c r="J116" s="46">
        <f t="shared" si="8"/>
        <v>12</v>
      </c>
      <c r="K116" s="73"/>
      <c r="L116" s="22">
        <v>50</v>
      </c>
      <c r="M116" s="66">
        <f t="shared" si="10"/>
        <v>0</v>
      </c>
      <c r="N116" s="17" t="s">
        <v>16</v>
      </c>
      <c r="O116" s="18"/>
      <c r="P116" s="23">
        <f t="shared" si="9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+'22'!J117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10"/>
        <v>0</v>
      </c>
      <c r="N117" s="17" t="s">
        <v>16</v>
      </c>
      <c r="O117" s="18"/>
      <c r="P117" s="23">
        <f t="shared" si="9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+'22'!J118</f>
        <v>23</v>
      </c>
      <c r="F118" s="72">
        <v>0</v>
      </c>
      <c r="G118" s="46">
        <f t="shared" si="7"/>
        <v>23</v>
      </c>
      <c r="H118" s="82">
        <v>0</v>
      </c>
      <c r="I118" s="80">
        <v>0</v>
      </c>
      <c r="J118" s="46">
        <f t="shared" si="8"/>
        <v>19</v>
      </c>
      <c r="K118" s="73">
        <v>4</v>
      </c>
      <c r="L118" s="20">
        <v>50</v>
      </c>
      <c r="M118" s="66">
        <f t="shared" si="10"/>
        <v>200</v>
      </c>
      <c r="N118" s="17" t="s">
        <v>16</v>
      </c>
      <c r="O118" s="18"/>
      <c r="P118" s="23">
        <f t="shared" si="9"/>
        <v>200</v>
      </c>
      <c r="Q118" s="94">
        <v>21.75</v>
      </c>
      <c r="R118" s="43">
        <f t="shared" si="11"/>
        <v>87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+'22'!J119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10"/>
        <v>0</v>
      </c>
      <c r="N119" s="17" t="s">
        <v>16</v>
      </c>
      <c r="O119" s="18"/>
      <c r="P119" s="23">
        <f t="shared" si="9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+'22'!J120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10"/>
        <v>0</v>
      </c>
      <c r="N120" s="17" t="s">
        <v>16</v>
      </c>
      <c r="O120" s="18"/>
      <c r="P120" s="23">
        <f t="shared" si="9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+'22'!J121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10"/>
        <v>0</v>
      </c>
      <c r="N121" s="17" t="s">
        <v>16</v>
      </c>
      <c r="O121" s="18"/>
      <c r="P121" s="23">
        <f t="shared" si="9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+'22'!J122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10"/>
        <v>0</v>
      </c>
      <c r="N122" s="17" t="s">
        <v>16</v>
      </c>
      <c r="O122" s="18"/>
      <c r="P122" s="23">
        <f t="shared" si="9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+'22'!J123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10"/>
        <v>0</v>
      </c>
      <c r="N123" s="17" t="s">
        <v>16</v>
      </c>
      <c r="O123" s="18"/>
      <c r="P123" s="23">
        <f t="shared" si="9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+'22'!J124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10"/>
        <v>0</v>
      </c>
      <c r="N124" s="17" t="s">
        <v>16</v>
      </c>
      <c r="O124" s="18"/>
      <c r="P124" s="23">
        <f t="shared" si="9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+'22'!J125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10"/>
        <v>0</v>
      </c>
      <c r="N125" s="17" t="s">
        <v>16</v>
      </c>
      <c r="O125" s="18"/>
      <c r="P125" s="23">
        <f t="shared" si="9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+'22'!J126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10"/>
        <v>0</v>
      </c>
      <c r="N126" s="17" t="s">
        <v>16</v>
      </c>
      <c r="O126" s="18"/>
      <c r="P126" s="23">
        <f t="shared" si="9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+'22'!J127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10"/>
        <v>0</v>
      </c>
      <c r="N127" s="17" t="s">
        <v>16</v>
      </c>
      <c r="O127" s="18"/>
      <c r="P127" s="23">
        <f t="shared" si="9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+'22'!J128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10"/>
        <v>0</v>
      </c>
      <c r="N128" s="17" t="s">
        <v>16</v>
      </c>
      <c r="O128" s="18"/>
      <c r="P128" s="23">
        <f t="shared" si="9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+'22'!J129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10"/>
        <v>0</v>
      </c>
      <c r="N129" s="17" t="s">
        <v>16</v>
      </c>
      <c r="O129" s="18"/>
      <c r="P129" s="23">
        <f t="shared" si="9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+'22'!J130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10"/>
        <v>0</v>
      </c>
      <c r="N130" s="17" t="s">
        <v>16</v>
      </c>
      <c r="O130" s="18"/>
      <c r="P130" s="23">
        <f t="shared" si="9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+'22'!J131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10"/>
        <v>0</v>
      </c>
      <c r="N131" s="17" t="s">
        <v>16</v>
      </c>
      <c r="O131" s="18"/>
      <c r="P131" s="23">
        <f t="shared" si="9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+'22'!J132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10"/>
        <v>0</v>
      </c>
      <c r="N132" s="17" t="s">
        <v>16</v>
      </c>
      <c r="O132" s="18"/>
      <c r="P132" s="23">
        <f t="shared" si="9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+'22'!J133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10"/>
        <v>0</v>
      </c>
      <c r="N133" s="17" t="s">
        <v>16</v>
      </c>
      <c r="O133" s="18"/>
      <c r="P133" s="23">
        <f t="shared" si="9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+'22'!J134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10"/>
        <v>0</v>
      </c>
      <c r="N134" s="17" t="s">
        <v>16</v>
      </c>
      <c r="O134" s="18"/>
      <c r="P134" s="23">
        <f t="shared" ref="P134:P197" si="14">SUM(M134-O134)</f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+'22'!J135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4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+'22'!J136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10"/>
        <v>0</v>
      </c>
      <c r="N136" s="17" t="s">
        <v>16</v>
      </c>
      <c r="O136" s="18"/>
      <c r="P136" s="23">
        <f t="shared" si="14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+'22'!J137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10"/>
        <v>0</v>
      </c>
      <c r="N137" s="17" t="s">
        <v>16</v>
      </c>
      <c r="O137" s="18"/>
      <c r="P137" s="23">
        <f t="shared" si="14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+'22'!J138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10"/>
        <v>0</v>
      </c>
      <c r="N138" s="17" t="s">
        <v>16</v>
      </c>
      <c r="O138" s="18"/>
      <c r="P138" s="23">
        <f t="shared" si="14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+'22'!J139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10"/>
        <v>0</v>
      </c>
      <c r="N139" s="17" t="s">
        <v>16</v>
      </c>
      <c r="O139" s="18"/>
      <c r="P139" s="23">
        <f t="shared" si="14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+'22'!J140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10"/>
        <v>0</v>
      </c>
      <c r="N140" s="17" t="s">
        <v>16</v>
      </c>
      <c r="O140" s="18"/>
      <c r="P140" s="23">
        <f t="shared" si="14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+'22'!J141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10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+'22'!J142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10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+'22'!J143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10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+'22'!J144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10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+'22'!J145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10"/>
        <v>0</v>
      </c>
      <c r="N145" s="17" t="s">
        <v>16</v>
      </c>
      <c r="O145" s="18"/>
      <c r="P145" s="23">
        <f t="shared" si="14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+'22'!J146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10"/>
        <v>0</v>
      </c>
      <c r="N146" s="17" t="s">
        <v>16</v>
      </c>
      <c r="O146" s="18"/>
      <c r="P146" s="23">
        <f t="shared" si="14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+'22'!J147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10"/>
        <v>0</v>
      </c>
      <c r="N147" s="17" t="s">
        <v>16</v>
      </c>
      <c r="O147" s="18"/>
      <c r="P147" s="23">
        <f t="shared" si="14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+'22'!J148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4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+'22'!J149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4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+'22'!J150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10"/>
        <v>0</v>
      </c>
      <c r="N150" s="17" t="s">
        <v>16</v>
      </c>
      <c r="O150" s="18"/>
      <c r="P150" s="23">
        <f t="shared" si="14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+'22'!J151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10"/>
        <v>0</v>
      </c>
      <c r="N151" s="17" t="s">
        <v>16</v>
      </c>
      <c r="O151" s="18"/>
      <c r="P151" s="23">
        <f t="shared" si="14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+'22'!J152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10"/>
        <v>0</v>
      </c>
      <c r="N152" s="17" t="s">
        <v>16</v>
      </c>
      <c r="O152" s="18"/>
      <c r="P152" s="23">
        <f t="shared" si="14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+'22'!J153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10"/>
        <v>0</v>
      </c>
      <c r="N153" s="17" t="s">
        <v>16</v>
      </c>
      <c r="O153" s="18"/>
      <c r="P153" s="23">
        <f t="shared" si="14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+'22'!J154</f>
        <v>5</v>
      </c>
      <c r="F154" s="72">
        <v>0</v>
      </c>
      <c r="G154" s="46">
        <f t="shared" si="12"/>
        <v>5</v>
      </c>
      <c r="H154" s="82">
        <v>0</v>
      </c>
      <c r="I154" s="80">
        <v>0</v>
      </c>
      <c r="J154" s="46">
        <f t="shared" si="13"/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4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+'22'!J155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5">+L155*K155</f>
        <v>0</v>
      </c>
      <c r="N155" s="17" t="s">
        <v>16</v>
      </c>
      <c r="O155" s="18"/>
      <c r="P155" s="23">
        <f t="shared" si="14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+'22'!J156</f>
        <v>4</v>
      </c>
      <c r="F156" s="72">
        <v>0</v>
      </c>
      <c r="G156" s="46">
        <f t="shared" si="12"/>
        <v>4</v>
      </c>
      <c r="H156" s="82">
        <v>0</v>
      </c>
      <c r="I156" s="80">
        <v>0</v>
      </c>
      <c r="J156" s="46">
        <f t="shared" si="13"/>
        <v>4</v>
      </c>
      <c r="K156" s="73"/>
      <c r="L156" s="20">
        <v>55</v>
      </c>
      <c r="M156" s="66">
        <f t="shared" si="15"/>
        <v>0</v>
      </c>
      <c r="N156" s="17" t="s">
        <v>16</v>
      </c>
      <c r="O156" s="18"/>
      <c r="P156" s="23">
        <f t="shared" si="14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+'22'!J157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5"/>
        <v>0</v>
      </c>
      <c r="N157" s="17" t="s">
        <v>16</v>
      </c>
      <c r="O157" s="18"/>
      <c r="P157" s="23">
        <f t="shared" si="14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+'22'!J158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5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+'22'!J159</f>
        <v>6</v>
      </c>
      <c r="F159" s="72">
        <v>0</v>
      </c>
      <c r="G159" s="46">
        <f t="shared" si="12"/>
        <v>6</v>
      </c>
      <c r="H159" s="82">
        <v>0</v>
      </c>
      <c r="I159" s="80">
        <v>0</v>
      </c>
      <c r="J159" s="46">
        <f t="shared" si="13"/>
        <v>6</v>
      </c>
      <c r="K159" s="73"/>
      <c r="L159" s="20">
        <v>35</v>
      </c>
      <c r="M159" s="66">
        <f t="shared" si="15"/>
        <v>0</v>
      </c>
      <c r="N159" s="17" t="s">
        <v>16</v>
      </c>
      <c r="O159" s="18"/>
      <c r="P159" s="23">
        <f t="shared" si="14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+'22'!J160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4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+'22'!J161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5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+'22'!J162</f>
        <v>1</v>
      </c>
      <c r="F162" s="72">
        <v>0</v>
      </c>
      <c r="G162" s="46">
        <f t="shared" si="12"/>
        <v>1</v>
      </c>
      <c r="H162" s="82">
        <v>0</v>
      </c>
      <c r="I162" s="80">
        <v>0</v>
      </c>
      <c r="J162" s="46">
        <f t="shared" si="13"/>
        <v>1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4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+'22'!J163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5"/>
        <v>0</v>
      </c>
      <c r="N163" s="17" t="s">
        <v>16</v>
      </c>
      <c r="O163" s="18"/>
      <c r="P163" s="23">
        <f t="shared" si="14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+'22'!J164</f>
        <v>8</v>
      </c>
      <c r="F164" s="72">
        <v>0</v>
      </c>
      <c r="G164" s="46">
        <f t="shared" si="12"/>
        <v>8</v>
      </c>
      <c r="H164" s="82">
        <v>0</v>
      </c>
      <c r="I164" s="80">
        <v>0</v>
      </c>
      <c r="J164" s="46">
        <f t="shared" si="13"/>
        <v>8</v>
      </c>
      <c r="K164" s="73"/>
      <c r="L164" s="20">
        <v>80</v>
      </c>
      <c r="M164" s="66">
        <f t="shared" si="15"/>
        <v>0</v>
      </c>
      <c r="N164" s="17" t="s">
        <v>16</v>
      </c>
      <c r="O164" s="18"/>
      <c r="P164" s="23">
        <f t="shared" si="14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+'22'!J165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5"/>
        <v>0</v>
      </c>
      <c r="N165" s="17" t="s">
        <v>16</v>
      </c>
      <c r="O165" s="18"/>
      <c r="P165" s="23">
        <f t="shared" si="14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+'22'!J166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5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+'22'!J167</f>
        <v>19</v>
      </c>
      <c r="F167" s="72">
        <v>0</v>
      </c>
      <c r="G167" s="46">
        <f t="shared" si="12"/>
        <v>19</v>
      </c>
      <c r="H167" s="82">
        <v>0</v>
      </c>
      <c r="I167" s="80">
        <v>0</v>
      </c>
      <c r="J167" s="46">
        <f t="shared" si="13"/>
        <v>19</v>
      </c>
      <c r="K167" s="73"/>
      <c r="L167" s="20">
        <v>60</v>
      </c>
      <c r="M167" s="66">
        <f t="shared" si="15"/>
        <v>0</v>
      </c>
      <c r="N167" s="17" t="s">
        <v>16</v>
      </c>
      <c r="O167" s="18"/>
      <c r="P167" s="23">
        <f t="shared" si="14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+'22'!J168</f>
        <v>18</v>
      </c>
      <c r="F168" s="72">
        <v>0</v>
      </c>
      <c r="G168" s="46">
        <f t="shared" si="12"/>
        <v>18</v>
      </c>
      <c r="H168" s="82">
        <v>0</v>
      </c>
      <c r="I168" s="80">
        <v>0</v>
      </c>
      <c r="J168" s="46">
        <f t="shared" si="13"/>
        <v>17</v>
      </c>
      <c r="K168" s="73">
        <v>1</v>
      </c>
      <c r="L168" s="20">
        <v>120</v>
      </c>
      <c r="M168" s="66">
        <f t="shared" si="15"/>
        <v>120</v>
      </c>
      <c r="N168" s="17" t="s">
        <v>16</v>
      </c>
      <c r="O168" s="18"/>
      <c r="P168" s="23">
        <f t="shared" si="14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+'22'!J169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5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+'22'!J170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5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+'22'!J171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5"/>
        <v>0</v>
      </c>
      <c r="N171" s="17" t="s">
        <v>16</v>
      </c>
      <c r="O171" s="18"/>
      <c r="P171" s="23">
        <f t="shared" si="14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+'22'!J172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5"/>
        <v>0</v>
      </c>
      <c r="N172" s="17" t="s">
        <v>16</v>
      </c>
      <c r="O172" s="18"/>
      <c r="P172" s="23">
        <f t="shared" si="14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+'22'!J173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5"/>
        <v>0</v>
      </c>
      <c r="N173" s="17" t="s">
        <v>16</v>
      </c>
      <c r="O173" s="18"/>
      <c r="P173" s="23">
        <f t="shared" si="14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+'22'!J174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5"/>
        <v>0</v>
      </c>
      <c r="N174" s="17" t="s">
        <v>16</v>
      </c>
      <c r="O174" s="18"/>
      <c r="P174" s="23">
        <f t="shared" si="14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+'22'!J175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5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+'22'!J176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5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+'22'!J177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5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+'22'!J178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5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+'22'!J179</f>
        <v>130</v>
      </c>
      <c r="F179" s="72">
        <v>0</v>
      </c>
      <c r="G179" s="46">
        <f t="shared" si="12"/>
        <v>130</v>
      </c>
      <c r="H179" s="82">
        <v>0</v>
      </c>
      <c r="I179" s="80">
        <v>0</v>
      </c>
      <c r="J179" s="46">
        <f t="shared" si="13"/>
        <v>128</v>
      </c>
      <c r="K179" s="73">
        <v>2</v>
      </c>
      <c r="L179" s="20">
        <v>55</v>
      </c>
      <c r="M179" s="66">
        <f t="shared" si="15"/>
        <v>110</v>
      </c>
      <c r="N179" s="17" t="s">
        <v>16</v>
      </c>
      <c r="O179" s="18"/>
      <c r="P179" s="23">
        <f t="shared" si="14"/>
        <v>110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+'22'!J180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5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+'22'!J181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5"/>
        <v>0</v>
      </c>
      <c r="N181" s="17" t="s">
        <v>16</v>
      </c>
      <c r="O181" s="18"/>
      <c r="P181" s="23">
        <f t="shared" si="14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+'22'!J182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5"/>
        <v>0</v>
      </c>
      <c r="N182" s="17" t="s">
        <v>16</v>
      </c>
      <c r="O182" s="18"/>
      <c r="P182" s="23">
        <f t="shared" si="14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+'22'!J183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4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+'22'!J184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5"/>
        <v>0</v>
      </c>
      <c r="N184" s="17" t="s">
        <v>16</v>
      </c>
      <c r="O184" s="18"/>
      <c r="P184" s="23">
        <f t="shared" si="14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+'22'!J185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5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+'22'!J186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5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+'22'!J187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+'22'!J188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4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+'22'!J189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5"/>
        <v>0</v>
      </c>
      <c r="N189" s="17" t="s">
        <v>16</v>
      </c>
      <c r="O189" s="18"/>
      <c r="P189" s="23">
        <f t="shared" si="14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+'22'!J190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5"/>
        <v>0</v>
      </c>
      <c r="N190" s="17" t="s">
        <v>16</v>
      </c>
      <c r="O190" s="18"/>
      <c r="P190" s="23">
        <f t="shared" si="14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+'22'!J191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5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+'22'!J192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5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+'22'!J193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5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+'22'!J194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5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+'22'!J195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5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+'22'!J196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5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+'22'!J197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5"/>
        <v>0</v>
      </c>
      <c r="N197" s="17" t="s">
        <v>16</v>
      </c>
      <c r="O197" s="18"/>
      <c r="P197" s="23">
        <f t="shared" si="14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+'22'!J198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5"/>
        <v>0</v>
      </c>
      <c r="N198" s="17" t="s">
        <v>16</v>
      </c>
      <c r="O198" s="18"/>
      <c r="P198" s="23">
        <f t="shared" ref="P198:P225" si="19">SUM(M198-O198)</f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+'22'!J199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5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+'22'!J200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5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+'22'!J201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9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+'22'!J202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5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+'22'!J203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5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+'22'!J204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5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+'22'!J205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5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+'22'!J206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5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+'22'!J207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5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+'22'!J208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5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+'22'!J209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5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+'22'!J210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5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+'22'!J211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5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+'22'!J212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5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+'22'!J213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5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5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+'22'!J215</f>
        <v>1</v>
      </c>
      <c r="F215" s="72"/>
      <c r="G215" s="46">
        <f t="shared" si="17"/>
        <v>1</v>
      </c>
      <c r="H215" s="82">
        <v>0</v>
      </c>
      <c r="I215" s="80">
        <v>0</v>
      </c>
      <c r="J215" s="46">
        <f t="shared" si="18"/>
        <v>1</v>
      </c>
      <c r="K215" s="73"/>
      <c r="L215" s="20">
        <v>40</v>
      </c>
      <c r="M215" s="66">
        <f t="shared" si="15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+'22'!J216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5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+'22'!J217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5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+'22'!J218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5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+'22'!J219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20">+L219*K219</f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+'22'!J220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20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20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20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20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20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20"/>
        <v>0</v>
      </c>
      <c r="N225" s="17" t="s">
        <v>16</v>
      </c>
      <c r="O225" s="18"/>
      <c r="P225" s="23">
        <f t="shared" si="19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467.86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1250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270</v>
      </c>
      <c r="O230" s="2">
        <v>50</v>
      </c>
      <c r="P230" s="2">
        <v>100</v>
      </c>
      <c r="Q230" s="92">
        <v>120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85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895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935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40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40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12"/>
  <sheetViews>
    <sheetView zoomScale="80" zoomScaleNormal="80" workbookViewId="0">
      <pane xSplit="10" ySplit="4" topLeftCell="K225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+'23'!J5</f>
        <v>4</v>
      </c>
      <c r="F5" s="72">
        <v>10</v>
      </c>
      <c r="G5" s="46">
        <f t="shared" ref="G5" si="0">E5+F5</f>
        <v>14</v>
      </c>
      <c r="H5" s="82">
        <v>0</v>
      </c>
      <c r="I5" s="80">
        <v>0</v>
      </c>
      <c r="J5" s="46">
        <f t="shared" ref="J5" si="1">+G5-H5-K5-I5</f>
        <v>12</v>
      </c>
      <c r="K5" s="73">
        <v>2</v>
      </c>
      <c r="L5" s="15">
        <v>50</v>
      </c>
      <c r="M5" s="66">
        <f>+L5*K5</f>
        <v>100</v>
      </c>
      <c r="N5" s="17" t="s">
        <v>16</v>
      </c>
      <c r="O5" s="18">
        <v>50</v>
      </c>
      <c r="P5" s="23">
        <f>SUM(M5-O5)</f>
        <v>50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+'23'!J6</f>
        <v>25</v>
      </c>
      <c r="F6" s="72">
        <v>15</v>
      </c>
      <c r="G6" s="46">
        <f t="shared" ref="G6:G69" si="2">E6+F6</f>
        <v>40</v>
      </c>
      <c r="H6" s="82">
        <v>0</v>
      </c>
      <c r="I6" s="80">
        <v>0</v>
      </c>
      <c r="J6" s="46">
        <f t="shared" ref="J6:J69" si="3">+G6-H6-K6-I6</f>
        <v>37</v>
      </c>
      <c r="K6" s="73">
        <v>3</v>
      </c>
      <c r="L6" s="15">
        <v>100</v>
      </c>
      <c r="M6" s="66">
        <f t="shared" ref="M6:M78" si="4">+L6*K6</f>
        <v>300</v>
      </c>
      <c r="N6" s="17" t="s">
        <v>16</v>
      </c>
      <c r="O6" s="18"/>
      <c r="P6" s="23">
        <f t="shared" ref="P6:P69" si="5">SUM(M6-O6)</f>
        <v>300</v>
      </c>
      <c r="Q6" s="94">
        <v>39.29</v>
      </c>
      <c r="R6" s="43">
        <f t="shared" ref="R6:R78" si="6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+'23'!J7</f>
        <v>0</v>
      </c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+'23'!J8</f>
        <v>0</v>
      </c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+'23'!J9</f>
        <v>0</v>
      </c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+'23'!J10</f>
        <v>0</v>
      </c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+'23'!J11</f>
        <v>1</v>
      </c>
      <c r="F11" s="72">
        <v>0</v>
      </c>
      <c r="G11" s="46">
        <f t="shared" si="2"/>
        <v>1</v>
      </c>
      <c r="H11" s="82">
        <v>0</v>
      </c>
      <c r="I11" s="80">
        <v>0</v>
      </c>
      <c r="J11" s="46">
        <f t="shared" si="3"/>
        <v>1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+'23'!J12</f>
        <v>0</v>
      </c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+'23'!J13</f>
        <v>0</v>
      </c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+'23'!J14</f>
        <v>0</v>
      </c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+'23'!J15</f>
        <v>0</v>
      </c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+'23'!J16</f>
        <v>0</v>
      </c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+'23'!J17</f>
        <v>0</v>
      </c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+'23'!J18</f>
        <v>0</v>
      </c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+'23'!J19</f>
        <v>0</v>
      </c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+'23'!J20</f>
        <v>7</v>
      </c>
      <c r="F20" s="72">
        <v>0</v>
      </c>
      <c r="G20" s="46">
        <f t="shared" si="2"/>
        <v>7</v>
      </c>
      <c r="H20" s="82">
        <v>0</v>
      </c>
      <c r="I20" s="80">
        <v>0</v>
      </c>
      <c r="J20" s="46">
        <f t="shared" si="3"/>
        <v>7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+'23'!J21</f>
        <v>0</v>
      </c>
      <c r="F21" s="72">
        <v>0</v>
      </c>
      <c r="G21" s="46">
        <f t="shared" si="2"/>
        <v>0</v>
      </c>
      <c r="H21" s="82">
        <v>0</v>
      </c>
      <c r="I21" s="80">
        <v>0</v>
      </c>
      <c r="J21" s="46">
        <f t="shared" si="3"/>
        <v>0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+'23'!J22</f>
        <v>24</v>
      </c>
      <c r="F22" s="72">
        <v>0</v>
      </c>
      <c r="G22" s="46">
        <f t="shared" si="2"/>
        <v>24</v>
      </c>
      <c r="H22" s="82">
        <v>0</v>
      </c>
      <c r="I22" s="80">
        <v>0</v>
      </c>
      <c r="J22" s="46">
        <f t="shared" si="3"/>
        <v>22</v>
      </c>
      <c r="K22" s="73">
        <v>2</v>
      </c>
      <c r="L22" s="20">
        <v>100</v>
      </c>
      <c r="M22" s="66">
        <f t="shared" si="4"/>
        <v>200</v>
      </c>
      <c r="N22" s="17" t="s">
        <v>16</v>
      </c>
      <c r="O22" s="18"/>
      <c r="P22" s="23">
        <f t="shared" si="5"/>
        <v>200</v>
      </c>
      <c r="Q22" s="94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+'23'!J23</f>
        <v>0</v>
      </c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+'23'!J24</f>
        <v>0</v>
      </c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+'23'!J25</f>
        <v>0</v>
      </c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+'23'!J26</f>
        <v>0</v>
      </c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+'23'!J27</f>
        <v>0</v>
      </c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+'23'!J28</f>
        <v>0</v>
      </c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+'23'!J29</f>
        <v>0</v>
      </c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+'23'!J30</f>
        <v>0</v>
      </c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+'23'!J31</f>
        <v>0</v>
      </c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+'23'!J32</f>
        <v>10</v>
      </c>
      <c r="F32" s="72">
        <v>0</v>
      </c>
      <c r="G32" s="46">
        <f t="shared" si="2"/>
        <v>10</v>
      </c>
      <c r="H32" s="82">
        <v>0</v>
      </c>
      <c r="I32" s="80">
        <v>0</v>
      </c>
      <c r="J32" s="46">
        <f t="shared" si="3"/>
        <v>10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+'23'!J33</f>
        <v>0</v>
      </c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+'23'!J34</f>
        <v>8</v>
      </c>
      <c r="F34" s="72">
        <v>0</v>
      </c>
      <c r="G34" s="46">
        <f t="shared" si="2"/>
        <v>8</v>
      </c>
      <c r="H34" s="82">
        <v>0</v>
      </c>
      <c r="I34" s="80">
        <v>0</v>
      </c>
      <c r="J34" s="46">
        <f t="shared" si="3"/>
        <v>8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+'23'!J35</f>
        <v>0</v>
      </c>
      <c r="F35" s="72">
        <v>0</v>
      </c>
      <c r="G35" s="46">
        <f t="shared" si="2"/>
        <v>0</v>
      </c>
      <c r="H35" s="82">
        <v>0</v>
      </c>
      <c r="I35" s="80">
        <v>0</v>
      </c>
      <c r="J35" s="46">
        <f t="shared" si="3"/>
        <v>0</v>
      </c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+'23'!J36</f>
        <v>0</v>
      </c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+'23'!J37</f>
        <v>0</v>
      </c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+'23'!J38</f>
        <v>10</v>
      </c>
      <c r="F38" s="72">
        <v>0</v>
      </c>
      <c r="G38" s="46">
        <f t="shared" si="2"/>
        <v>10</v>
      </c>
      <c r="H38" s="82">
        <v>1</v>
      </c>
      <c r="I38" s="80">
        <v>0</v>
      </c>
      <c r="J38" s="46">
        <f t="shared" si="3"/>
        <v>9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+'23'!J39</f>
        <v>3</v>
      </c>
      <c r="F39" s="72">
        <v>5</v>
      </c>
      <c r="G39" s="46">
        <f t="shared" si="2"/>
        <v>8</v>
      </c>
      <c r="H39" s="82">
        <v>0</v>
      </c>
      <c r="I39" s="80">
        <v>0</v>
      </c>
      <c r="J39" s="46">
        <f t="shared" si="3"/>
        <v>8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+'23'!J40</f>
        <v>0</v>
      </c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+'23'!J41</f>
        <v>0</v>
      </c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+'23'!J42</f>
        <v>0</v>
      </c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5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+'23'!J43</f>
        <v>0</v>
      </c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+'23'!J44</f>
        <v>0</v>
      </c>
      <c r="F44" s="72">
        <v>0</v>
      </c>
      <c r="G44" s="46">
        <f t="shared" si="2"/>
        <v>0</v>
      </c>
      <c r="H44" s="82">
        <v>0</v>
      </c>
      <c r="I44" s="80">
        <v>0</v>
      </c>
      <c r="J44" s="46">
        <f t="shared" si="3"/>
        <v>0</v>
      </c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+'23'!J45</f>
        <v>11</v>
      </c>
      <c r="F45" s="72">
        <v>0</v>
      </c>
      <c r="G45" s="46">
        <f t="shared" si="2"/>
        <v>11</v>
      </c>
      <c r="H45" s="82">
        <v>0</v>
      </c>
      <c r="I45" s="80">
        <v>0</v>
      </c>
      <c r="J45" s="46">
        <f t="shared" si="3"/>
        <v>11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+'23'!J46</f>
        <v>4</v>
      </c>
      <c r="F46" s="72">
        <v>5</v>
      </c>
      <c r="G46" s="46">
        <f t="shared" si="2"/>
        <v>9</v>
      </c>
      <c r="H46" s="82">
        <v>0</v>
      </c>
      <c r="I46" s="80">
        <v>0</v>
      </c>
      <c r="J46" s="46">
        <f t="shared" si="3"/>
        <v>9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+'23'!J47</f>
        <v>8</v>
      </c>
      <c r="F47" s="72">
        <v>5</v>
      </c>
      <c r="G47" s="46">
        <f t="shared" si="2"/>
        <v>13</v>
      </c>
      <c r="H47" s="82">
        <v>0</v>
      </c>
      <c r="I47" s="80">
        <v>0</v>
      </c>
      <c r="J47" s="46">
        <f t="shared" si="3"/>
        <v>13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5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+'23'!J48</f>
        <v>9</v>
      </c>
      <c r="F48" s="72">
        <v>0</v>
      </c>
      <c r="G48" s="46">
        <f t="shared" si="2"/>
        <v>9</v>
      </c>
      <c r="H48" s="82">
        <v>0</v>
      </c>
      <c r="I48" s="80">
        <v>0</v>
      </c>
      <c r="J48" s="46">
        <f t="shared" si="3"/>
        <v>9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5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+'23'!J49</f>
        <v>11</v>
      </c>
      <c r="F49" s="72">
        <v>0</v>
      </c>
      <c r="G49" s="46">
        <f t="shared" si="2"/>
        <v>11</v>
      </c>
      <c r="H49" s="82">
        <v>0</v>
      </c>
      <c r="I49" s="80">
        <v>0</v>
      </c>
      <c r="J49" s="46">
        <f t="shared" si="3"/>
        <v>11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+'23'!J50</f>
        <v>9</v>
      </c>
      <c r="F50" s="72">
        <v>5</v>
      </c>
      <c r="G50" s="46">
        <f t="shared" si="2"/>
        <v>14</v>
      </c>
      <c r="H50" s="82">
        <v>0</v>
      </c>
      <c r="I50" s="80">
        <v>0</v>
      </c>
      <c r="J50" s="46">
        <f t="shared" si="3"/>
        <v>14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5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+'23'!J51</f>
        <v>0</v>
      </c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5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+'23'!J52</f>
        <v>6</v>
      </c>
      <c r="F52" s="72">
        <v>10</v>
      </c>
      <c r="G52" s="46">
        <f t="shared" si="2"/>
        <v>16</v>
      </c>
      <c r="H52" s="82">
        <v>0</v>
      </c>
      <c r="I52" s="80">
        <v>0</v>
      </c>
      <c r="J52" s="46">
        <f t="shared" si="3"/>
        <v>16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5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+'23'!J53</f>
        <v>0</v>
      </c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+'23'!J54</f>
        <v>1</v>
      </c>
      <c r="F54" s="72">
        <v>0</v>
      </c>
      <c r="G54" s="46">
        <f t="shared" si="2"/>
        <v>1</v>
      </c>
      <c r="H54" s="82">
        <v>0</v>
      </c>
      <c r="I54" s="80">
        <v>0</v>
      </c>
      <c r="J54" s="46">
        <f t="shared" si="3"/>
        <v>1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5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+'23'!J55</f>
        <v>0</v>
      </c>
      <c r="F55" s="72">
        <v>0</v>
      </c>
      <c r="G55" s="46">
        <f t="shared" si="2"/>
        <v>0</v>
      </c>
      <c r="H55" s="82">
        <v>0</v>
      </c>
      <c r="I55" s="80">
        <v>0</v>
      </c>
      <c r="J55" s="46">
        <f t="shared" si="3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5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+'23'!J56</f>
        <v>2</v>
      </c>
      <c r="F56" s="72">
        <v>0</v>
      </c>
      <c r="G56" s="46">
        <f t="shared" si="2"/>
        <v>2</v>
      </c>
      <c r="H56" s="82">
        <v>0</v>
      </c>
      <c r="I56" s="80">
        <v>0</v>
      </c>
      <c r="J56" s="46">
        <f t="shared" si="3"/>
        <v>2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+'23'!J57</f>
        <v>1</v>
      </c>
      <c r="F57" s="72">
        <v>0</v>
      </c>
      <c r="G57" s="46">
        <f t="shared" si="2"/>
        <v>1</v>
      </c>
      <c r="H57" s="82">
        <v>0</v>
      </c>
      <c r="I57" s="80">
        <v>0</v>
      </c>
      <c r="J57" s="46">
        <f t="shared" si="3"/>
        <v>1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+'23'!J58</f>
        <v>0</v>
      </c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+'23'!J59</f>
        <v>0</v>
      </c>
      <c r="F59" s="72">
        <v>0</v>
      </c>
      <c r="G59" s="46">
        <f t="shared" si="2"/>
        <v>0</v>
      </c>
      <c r="H59" s="82">
        <v>0</v>
      </c>
      <c r="I59" s="80">
        <v>0</v>
      </c>
      <c r="J59" s="46">
        <f t="shared" si="3"/>
        <v>0</v>
      </c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+'23'!J60</f>
        <v>0</v>
      </c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+'23'!J61</f>
        <v>2</v>
      </c>
      <c r="F61" s="72">
        <v>0</v>
      </c>
      <c r="G61" s="46">
        <f t="shared" si="2"/>
        <v>2</v>
      </c>
      <c r="H61" s="82">
        <v>0</v>
      </c>
      <c r="I61" s="80">
        <v>0</v>
      </c>
      <c r="J61" s="46">
        <f t="shared" si="3"/>
        <v>2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+'23'!J62</f>
        <v>0</v>
      </c>
      <c r="F62" s="72"/>
      <c r="G62" s="46">
        <f t="shared" si="2"/>
        <v>0</v>
      </c>
      <c r="H62" s="82">
        <v>0</v>
      </c>
      <c r="I62" s="80">
        <v>0</v>
      </c>
      <c r="J62" s="46">
        <f t="shared" si="3"/>
        <v>0</v>
      </c>
      <c r="K62" s="73"/>
      <c r="L62" s="15">
        <v>120</v>
      </c>
      <c r="M62" s="66">
        <f t="shared" si="4"/>
        <v>0</v>
      </c>
      <c r="N62" s="17" t="s">
        <v>16</v>
      </c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+'23'!J63</f>
        <v>1</v>
      </c>
      <c r="F63" s="72">
        <v>5</v>
      </c>
      <c r="G63" s="46">
        <f t="shared" si="2"/>
        <v>6</v>
      </c>
      <c r="H63" s="82">
        <v>0</v>
      </c>
      <c r="I63" s="80">
        <v>0</v>
      </c>
      <c r="J63" s="46">
        <f t="shared" si="3"/>
        <v>6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+'23'!J64</f>
        <v>8</v>
      </c>
      <c r="F64" s="72">
        <v>0</v>
      </c>
      <c r="G64" s="46">
        <f t="shared" si="2"/>
        <v>8</v>
      </c>
      <c r="H64" s="82">
        <v>0</v>
      </c>
      <c r="I64" s="80">
        <v>0</v>
      </c>
      <c r="J64" s="46">
        <f t="shared" si="3"/>
        <v>8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+'23'!J65</f>
        <v>1</v>
      </c>
      <c r="F65" s="72">
        <v>0</v>
      </c>
      <c r="G65" s="46">
        <f t="shared" si="2"/>
        <v>1</v>
      </c>
      <c r="H65" s="82">
        <v>0</v>
      </c>
      <c r="I65" s="80">
        <v>0</v>
      </c>
      <c r="J65" s="46">
        <f t="shared" si="3"/>
        <v>1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+'23'!J66</f>
        <v>0</v>
      </c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+'23'!J67</f>
        <v>0</v>
      </c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+'23'!J68</f>
        <v>0</v>
      </c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+'23'!J69</f>
        <v>0</v>
      </c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+'23'!J70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ref="P70:P133" si="9">SUM(M70-O70)</f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+'23'!J71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9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+'23'!J72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9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+'23'!J73</f>
        <v>5</v>
      </c>
      <c r="F73" s="72">
        <v>5</v>
      </c>
      <c r="G73" s="46">
        <f t="shared" si="7"/>
        <v>10</v>
      </c>
      <c r="H73" s="82">
        <v>0</v>
      </c>
      <c r="I73" s="80">
        <v>0</v>
      </c>
      <c r="J73" s="46">
        <f t="shared" si="8"/>
        <v>10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9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+'23'!J74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9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+'23'!J75</f>
        <v>11</v>
      </c>
      <c r="F75" s="72">
        <v>10</v>
      </c>
      <c r="G75" s="46">
        <f t="shared" si="7"/>
        <v>21</v>
      </c>
      <c r="H75" s="82">
        <v>0</v>
      </c>
      <c r="I75" s="80">
        <v>0</v>
      </c>
      <c r="J75" s="46">
        <f t="shared" si="8"/>
        <v>21</v>
      </c>
      <c r="K75" s="73"/>
      <c r="L75" s="21">
        <v>50</v>
      </c>
      <c r="M75" s="66">
        <f t="shared" si="4"/>
        <v>0</v>
      </c>
      <c r="N75" s="17" t="s">
        <v>16</v>
      </c>
      <c r="O75" s="18"/>
      <c r="P75" s="23">
        <f t="shared" si="9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+'23'!J76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9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+'23'!J77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9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+'23'!J78</f>
        <v>2</v>
      </c>
      <c r="F78" s="72">
        <v>3</v>
      </c>
      <c r="G78" s="46">
        <f t="shared" si="7"/>
        <v>5</v>
      </c>
      <c r="H78" s="82">
        <v>0</v>
      </c>
      <c r="I78" s="80">
        <v>0</v>
      </c>
      <c r="J78" s="46">
        <f t="shared" si="8"/>
        <v>5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9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+'23'!J79</f>
        <v>2</v>
      </c>
      <c r="F79" s="72">
        <v>5</v>
      </c>
      <c r="G79" s="46">
        <f t="shared" si="7"/>
        <v>7</v>
      </c>
      <c r="H79" s="82">
        <v>0</v>
      </c>
      <c r="I79" s="80">
        <v>0</v>
      </c>
      <c r="J79" s="46">
        <f t="shared" si="8"/>
        <v>7</v>
      </c>
      <c r="K79" s="73"/>
      <c r="L79" s="20">
        <v>55</v>
      </c>
      <c r="M79" s="66">
        <f t="shared" ref="M79:M153" si="10">+L79*K79</f>
        <v>0</v>
      </c>
      <c r="N79" s="17" t="s">
        <v>16</v>
      </c>
      <c r="O79" s="18"/>
      <c r="P79" s="23">
        <f t="shared" si="9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+'23'!J80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9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+'23'!J81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9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+'23'!J82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9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+'23'!J83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9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+'23'!J84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9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+'23'!J85</f>
        <v>4</v>
      </c>
      <c r="F85" s="72">
        <v>0</v>
      </c>
      <c r="G85" s="46">
        <f t="shared" si="7"/>
        <v>4</v>
      </c>
      <c r="H85" s="82">
        <v>0</v>
      </c>
      <c r="I85" s="80">
        <v>0</v>
      </c>
      <c r="J85" s="46">
        <f t="shared" si="8"/>
        <v>4</v>
      </c>
      <c r="K85" s="73"/>
      <c r="L85" s="20">
        <v>45</v>
      </c>
      <c r="M85" s="66">
        <f t="shared" si="10"/>
        <v>0</v>
      </c>
      <c r="N85" s="17" t="s">
        <v>16</v>
      </c>
      <c r="O85" s="18"/>
      <c r="P85" s="23">
        <f t="shared" si="9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+'23'!J86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10"/>
        <v>0</v>
      </c>
      <c r="N86" s="17" t="s">
        <v>16</v>
      </c>
      <c r="O86" s="18"/>
      <c r="P86" s="23">
        <f t="shared" si="9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+'23'!J87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9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+'23'!J88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10"/>
        <v>0</v>
      </c>
      <c r="N88" s="17" t="s">
        <v>16</v>
      </c>
      <c r="O88" s="18"/>
      <c r="P88" s="23">
        <f t="shared" si="9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+'23'!J89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10"/>
        <v>0</v>
      </c>
      <c r="N89" s="17" t="s">
        <v>16</v>
      </c>
      <c r="O89" s="18"/>
      <c r="P89" s="23">
        <f t="shared" si="9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+'23'!J90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10"/>
        <v>0</v>
      </c>
      <c r="N90" s="17" t="s">
        <v>16</v>
      </c>
      <c r="O90" s="18"/>
      <c r="P90" s="23">
        <f t="shared" si="9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+'23'!J91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10"/>
        <v>0</v>
      </c>
      <c r="N91" s="17" t="s">
        <v>16</v>
      </c>
      <c r="O91" s="18"/>
      <c r="P91" s="23">
        <f t="shared" si="9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+'23'!J92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10"/>
        <v>0</v>
      </c>
      <c r="N92" s="17" t="s">
        <v>16</v>
      </c>
      <c r="O92" s="18"/>
      <c r="P92" s="23">
        <f t="shared" si="9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+'23'!J93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10"/>
        <v>0</v>
      </c>
      <c r="N93" s="17" t="s">
        <v>16</v>
      </c>
      <c r="O93" s="18"/>
      <c r="P93" s="23">
        <f t="shared" si="9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+'23'!J94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9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+'23'!J95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9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+'23'!J96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10"/>
        <v>0</v>
      </c>
      <c r="N96" s="17" t="s">
        <v>16</v>
      </c>
      <c r="O96" s="18"/>
      <c r="P96" s="23">
        <f t="shared" si="9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+'23'!J97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10"/>
        <v>0</v>
      </c>
      <c r="N97" s="17" t="s">
        <v>16</v>
      </c>
      <c r="O97" s="18"/>
      <c r="P97" s="23">
        <f t="shared" si="9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+'23'!J98</f>
        <v>38</v>
      </c>
      <c r="F98" s="72">
        <v>0</v>
      </c>
      <c r="G98" s="46">
        <f t="shared" si="7"/>
        <v>38</v>
      </c>
      <c r="H98" s="82">
        <v>0</v>
      </c>
      <c r="I98" s="80">
        <v>0</v>
      </c>
      <c r="J98" s="46">
        <f t="shared" si="8"/>
        <v>37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 t="shared" si="9"/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+'23'!J99</f>
        <v>13</v>
      </c>
      <c r="F99" s="72">
        <v>0</v>
      </c>
      <c r="G99" s="46">
        <f t="shared" si="7"/>
        <v>13</v>
      </c>
      <c r="H99" s="82">
        <v>0</v>
      </c>
      <c r="I99" s="80">
        <v>0</v>
      </c>
      <c r="J99" s="46">
        <f t="shared" si="8"/>
        <v>12</v>
      </c>
      <c r="K99" s="73">
        <v>1</v>
      </c>
      <c r="L99" s="20">
        <v>55</v>
      </c>
      <c r="M99" s="66">
        <f t="shared" si="10"/>
        <v>55</v>
      </c>
      <c r="N99" s="17" t="s">
        <v>16</v>
      </c>
      <c r="O99" s="18"/>
      <c r="P99" s="23">
        <f t="shared" si="9"/>
        <v>55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+'23'!J100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10"/>
        <v>0</v>
      </c>
      <c r="N100" s="17" t="s">
        <v>16</v>
      </c>
      <c r="O100" s="18"/>
      <c r="P100" s="23">
        <f t="shared" si="9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+'23'!J101</f>
        <v>14</v>
      </c>
      <c r="F101" s="72">
        <v>0</v>
      </c>
      <c r="G101" s="46">
        <f t="shared" si="7"/>
        <v>14</v>
      </c>
      <c r="H101" s="82">
        <v>0</v>
      </c>
      <c r="I101" s="80">
        <v>0</v>
      </c>
      <c r="J101" s="46">
        <f t="shared" si="8"/>
        <v>14</v>
      </c>
      <c r="K101" s="73"/>
      <c r="L101" s="22">
        <v>60</v>
      </c>
      <c r="M101" s="66">
        <f t="shared" si="10"/>
        <v>0</v>
      </c>
      <c r="N101" s="17" t="s">
        <v>16</v>
      </c>
      <c r="O101" s="18"/>
      <c r="P101" s="23">
        <f t="shared" si="9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+'23'!J102</f>
        <v>8</v>
      </c>
      <c r="F102" s="72">
        <v>0</v>
      </c>
      <c r="G102" s="46">
        <f t="shared" si="7"/>
        <v>8</v>
      </c>
      <c r="H102" s="82">
        <v>0</v>
      </c>
      <c r="I102" s="80">
        <v>0</v>
      </c>
      <c r="J102" s="46">
        <f t="shared" si="8"/>
        <v>8</v>
      </c>
      <c r="K102" s="73"/>
      <c r="L102" s="22">
        <v>100</v>
      </c>
      <c r="M102" s="66">
        <f t="shared" si="10"/>
        <v>0</v>
      </c>
      <c r="N102" s="17" t="s">
        <v>16</v>
      </c>
      <c r="O102" s="18"/>
      <c r="P102" s="23">
        <f t="shared" si="9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+'23'!J103</f>
        <v>5</v>
      </c>
      <c r="F103" s="72">
        <v>0</v>
      </c>
      <c r="G103" s="46">
        <f t="shared" si="7"/>
        <v>5</v>
      </c>
      <c r="H103" s="82">
        <v>0</v>
      </c>
      <c r="I103" s="80">
        <v>0</v>
      </c>
      <c r="J103" s="46">
        <f t="shared" si="8"/>
        <v>5</v>
      </c>
      <c r="K103" s="73"/>
      <c r="L103" s="22">
        <v>55</v>
      </c>
      <c r="M103" s="66">
        <f t="shared" si="10"/>
        <v>0</v>
      </c>
      <c r="N103" s="17" t="s">
        <v>16</v>
      </c>
      <c r="O103" s="18"/>
      <c r="P103" s="23">
        <f t="shared" si="9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+'23'!J104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10"/>
        <v>0</v>
      </c>
      <c r="N104" s="17" t="s">
        <v>16</v>
      </c>
      <c r="O104" s="18"/>
      <c r="P104" s="23">
        <f t="shared" si="9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+'23'!J105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10"/>
        <v>0</v>
      </c>
      <c r="N105" s="17" t="s">
        <v>16</v>
      </c>
      <c r="O105" s="18"/>
      <c r="P105" s="23">
        <f t="shared" si="9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+'23'!J106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10"/>
        <v>0</v>
      </c>
      <c r="N106" s="17" t="s">
        <v>16</v>
      </c>
      <c r="O106" s="18"/>
      <c r="P106" s="23">
        <f t="shared" si="9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+'23'!J107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9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+'23'!J108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10"/>
        <v>0</v>
      </c>
      <c r="N108" s="17" t="s">
        <v>16</v>
      </c>
      <c r="O108" s="18"/>
      <c r="P108" s="23">
        <f t="shared" si="9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+'23'!J109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10"/>
        <v>0</v>
      </c>
      <c r="N109" s="17" t="s">
        <v>16</v>
      </c>
      <c r="O109" s="18"/>
      <c r="P109" s="23">
        <f t="shared" si="9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+'23'!J110</f>
        <v>8</v>
      </c>
      <c r="F110" s="72">
        <v>0</v>
      </c>
      <c r="G110" s="46">
        <f t="shared" si="7"/>
        <v>8</v>
      </c>
      <c r="H110" s="82">
        <v>0</v>
      </c>
      <c r="I110" s="80">
        <v>0</v>
      </c>
      <c r="J110" s="46">
        <f t="shared" si="8"/>
        <v>8</v>
      </c>
      <c r="K110" s="73"/>
      <c r="L110" s="22">
        <v>50</v>
      </c>
      <c r="M110" s="66">
        <f t="shared" si="10"/>
        <v>0</v>
      </c>
      <c r="N110" s="17" t="s">
        <v>16</v>
      </c>
      <c r="O110" s="18"/>
      <c r="P110" s="23">
        <f t="shared" si="9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+'23'!J111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10"/>
        <v>0</v>
      </c>
      <c r="N111" s="17" t="s">
        <v>16</v>
      </c>
      <c r="O111" s="18"/>
      <c r="P111" s="23">
        <f t="shared" si="9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+'23'!J112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10"/>
        <v>0</v>
      </c>
      <c r="N112" s="17" t="s">
        <v>16</v>
      </c>
      <c r="O112" s="18"/>
      <c r="P112" s="23">
        <f t="shared" si="9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+'23'!J113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10"/>
        <v>0</v>
      </c>
      <c r="N113" s="17" t="s">
        <v>16</v>
      </c>
      <c r="O113" s="18"/>
      <c r="P113" s="23">
        <f t="shared" si="9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+'23'!J114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10"/>
        <v>0</v>
      </c>
      <c r="N114" s="17" t="s">
        <v>16</v>
      </c>
      <c r="O114" s="18"/>
      <c r="P114" s="23">
        <f t="shared" si="9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+'23'!J115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10"/>
        <v>0</v>
      </c>
      <c r="N115" s="17" t="s">
        <v>16</v>
      </c>
      <c r="O115" s="18"/>
      <c r="P115" s="23">
        <f t="shared" si="9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+'23'!J116</f>
        <v>12</v>
      </c>
      <c r="F116" s="72">
        <v>0</v>
      </c>
      <c r="G116" s="46">
        <f t="shared" si="7"/>
        <v>12</v>
      </c>
      <c r="H116" s="82">
        <v>2</v>
      </c>
      <c r="I116" s="80">
        <v>0</v>
      </c>
      <c r="J116" s="46">
        <f t="shared" si="8"/>
        <v>4</v>
      </c>
      <c r="K116" s="73">
        <v>6</v>
      </c>
      <c r="L116" s="22">
        <v>50</v>
      </c>
      <c r="M116" s="66">
        <f t="shared" si="10"/>
        <v>300</v>
      </c>
      <c r="N116" s="17" t="s">
        <v>16</v>
      </c>
      <c r="O116" s="18">
        <v>150</v>
      </c>
      <c r="P116" s="23">
        <f t="shared" si="9"/>
        <v>150</v>
      </c>
      <c r="Q116" s="94">
        <v>9.91</v>
      </c>
      <c r="R116" s="43">
        <f t="shared" si="11"/>
        <v>59.46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+'23'!J117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10"/>
        <v>0</v>
      </c>
      <c r="N117" s="17" t="s">
        <v>16</v>
      </c>
      <c r="O117" s="18"/>
      <c r="P117" s="23">
        <f t="shared" si="9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+'23'!J118</f>
        <v>19</v>
      </c>
      <c r="F118" s="72">
        <v>10</v>
      </c>
      <c r="G118" s="46">
        <f t="shared" si="7"/>
        <v>29</v>
      </c>
      <c r="H118" s="82">
        <v>0</v>
      </c>
      <c r="I118" s="80">
        <v>0</v>
      </c>
      <c r="J118" s="46">
        <f t="shared" si="8"/>
        <v>28</v>
      </c>
      <c r="K118" s="73">
        <v>1</v>
      </c>
      <c r="L118" s="20">
        <v>50</v>
      </c>
      <c r="M118" s="66">
        <f t="shared" si="10"/>
        <v>50</v>
      </c>
      <c r="N118" s="17" t="s">
        <v>16</v>
      </c>
      <c r="O118" s="18"/>
      <c r="P118" s="23">
        <f t="shared" si="9"/>
        <v>50</v>
      </c>
      <c r="Q118" s="94">
        <v>21.75</v>
      </c>
      <c r="R118" s="43">
        <f t="shared" si="11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+'23'!J119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10"/>
        <v>0</v>
      </c>
      <c r="N119" s="17" t="s">
        <v>16</v>
      </c>
      <c r="O119" s="18"/>
      <c r="P119" s="23">
        <f t="shared" si="9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+'23'!J120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10"/>
        <v>0</v>
      </c>
      <c r="N120" s="17" t="s">
        <v>16</v>
      </c>
      <c r="O120" s="18"/>
      <c r="P120" s="23">
        <f t="shared" si="9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+'23'!J121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10"/>
        <v>0</v>
      </c>
      <c r="N121" s="17" t="s">
        <v>16</v>
      </c>
      <c r="O121" s="18"/>
      <c r="P121" s="23">
        <f t="shared" si="9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+'23'!J122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10"/>
        <v>0</v>
      </c>
      <c r="N122" s="17" t="s">
        <v>16</v>
      </c>
      <c r="O122" s="18"/>
      <c r="P122" s="23">
        <f t="shared" si="9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+'23'!J123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10"/>
        <v>0</v>
      </c>
      <c r="N123" s="17" t="s">
        <v>16</v>
      </c>
      <c r="O123" s="18"/>
      <c r="P123" s="23">
        <f t="shared" si="9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+'23'!J124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10"/>
        <v>0</v>
      </c>
      <c r="N124" s="17" t="s">
        <v>16</v>
      </c>
      <c r="O124" s="18"/>
      <c r="P124" s="23">
        <f t="shared" si="9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+'23'!J125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10"/>
        <v>0</v>
      </c>
      <c r="N125" s="17" t="s">
        <v>16</v>
      </c>
      <c r="O125" s="18"/>
      <c r="P125" s="23">
        <f t="shared" si="9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+'23'!J126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10"/>
        <v>0</v>
      </c>
      <c r="N126" s="17" t="s">
        <v>16</v>
      </c>
      <c r="O126" s="18"/>
      <c r="P126" s="23">
        <f t="shared" si="9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+'23'!J127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10"/>
        <v>0</v>
      </c>
      <c r="N127" s="17" t="s">
        <v>16</v>
      </c>
      <c r="O127" s="18"/>
      <c r="P127" s="23">
        <f t="shared" si="9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+'23'!J128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10"/>
        <v>0</v>
      </c>
      <c r="N128" s="17" t="s">
        <v>16</v>
      </c>
      <c r="O128" s="18"/>
      <c r="P128" s="23">
        <f t="shared" si="9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+'23'!J129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10"/>
        <v>0</v>
      </c>
      <c r="N129" s="17" t="s">
        <v>16</v>
      </c>
      <c r="O129" s="18"/>
      <c r="P129" s="23">
        <f t="shared" si="9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+'23'!J130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10"/>
        <v>0</v>
      </c>
      <c r="N130" s="17" t="s">
        <v>16</v>
      </c>
      <c r="O130" s="18"/>
      <c r="P130" s="23">
        <f t="shared" si="9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+'23'!J131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10"/>
        <v>0</v>
      </c>
      <c r="N131" s="17" t="s">
        <v>16</v>
      </c>
      <c r="O131" s="18"/>
      <c r="P131" s="23">
        <f t="shared" si="9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+'23'!J132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10"/>
        <v>0</v>
      </c>
      <c r="N132" s="17" t="s">
        <v>16</v>
      </c>
      <c r="O132" s="18"/>
      <c r="P132" s="23">
        <f t="shared" si="9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+'23'!J133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10"/>
        <v>0</v>
      </c>
      <c r="N133" s="17" t="s">
        <v>16</v>
      </c>
      <c r="O133" s="18"/>
      <c r="P133" s="23">
        <f t="shared" si="9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+'23'!J134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10"/>
        <v>0</v>
      </c>
      <c r="N134" s="17" t="s">
        <v>16</v>
      </c>
      <c r="O134" s="18"/>
      <c r="P134" s="23">
        <f t="shared" ref="P134:P197" si="14">SUM(M134-O134)</f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+'23'!J135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4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+'23'!J136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10"/>
        <v>0</v>
      </c>
      <c r="N136" s="17" t="s">
        <v>16</v>
      </c>
      <c r="O136" s="18"/>
      <c r="P136" s="23">
        <f t="shared" si="14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+'23'!J137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10"/>
        <v>0</v>
      </c>
      <c r="N137" s="17" t="s">
        <v>16</v>
      </c>
      <c r="O137" s="18"/>
      <c r="P137" s="23">
        <f t="shared" si="14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+'23'!J138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10"/>
        <v>0</v>
      </c>
      <c r="N138" s="17" t="s">
        <v>16</v>
      </c>
      <c r="O138" s="18"/>
      <c r="P138" s="23">
        <f t="shared" si="14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+'23'!J139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10"/>
        <v>0</v>
      </c>
      <c r="N139" s="17" t="s">
        <v>16</v>
      </c>
      <c r="O139" s="18"/>
      <c r="P139" s="23">
        <f t="shared" si="14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+'23'!J140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10"/>
        <v>0</v>
      </c>
      <c r="N140" s="17" t="s">
        <v>16</v>
      </c>
      <c r="O140" s="18"/>
      <c r="P140" s="23">
        <f t="shared" si="14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+'23'!J141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10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+'23'!J142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10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+'23'!J143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10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+'23'!J144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10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+'23'!J145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10"/>
        <v>0</v>
      </c>
      <c r="N145" s="17" t="s">
        <v>16</v>
      </c>
      <c r="O145" s="18"/>
      <c r="P145" s="23">
        <f t="shared" si="14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+'23'!J146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10"/>
        <v>0</v>
      </c>
      <c r="N146" s="17" t="s">
        <v>16</v>
      </c>
      <c r="O146" s="18"/>
      <c r="P146" s="23">
        <f t="shared" si="14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+'23'!J147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10"/>
        <v>0</v>
      </c>
      <c r="N147" s="17" t="s">
        <v>16</v>
      </c>
      <c r="O147" s="18"/>
      <c r="P147" s="23">
        <f t="shared" si="14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+'23'!J148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4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+'23'!J149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4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+'23'!J150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10"/>
        <v>0</v>
      </c>
      <c r="N150" s="17" t="s">
        <v>16</v>
      </c>
      <c r="O150" s="18"/>
      <c r="P150" s="23">
        <f t="shared" si="14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+'23'!J151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10"/>
        <v>0</v>
      </c>
      <c r="N151" s="17" t="s">
        <v>16</v>
      </c>
      <c r="O151" s="18"/>
      <c r="P151" s="23">
        <f t="shared" si="14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+'23'!J152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10"/>
        <v>0</v>
      </c>
      <c r="N152" s="17" t="s">
        <v>16</v>
      </c>
      <c r="O152" s="18"/>
      <c r="P152" s="23">
        <f t="shared" si="14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+'23'!J153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10"/>
        <v>0</v>
      </c>
      <c r="N153" s="17" t="s">
        <v>16</v>
      </c>
      <c r="O153" s="18"/>
      <c r="P153" s="23">
        <f t="shared" si="14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+'23'!J154</f>
        <v>5</v>
      </c>
      <c r="F154" s="72">
        <v>7</v>
      </c>
      <c r="G154" s="46">
        <f t="shared" si="12"/>
        <v>12</v>
      </c>
      <c r="H154" s="82">
        <v>0</v>
      </c>
      <c r="I154" s="80">
        <v>0</v>
      </c>
      <c r="J154" s="46">
        <f t="shared" si="13"/>
        <v>12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4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+'23'!J155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5">+L155*K155</f>
        <v>0</v>
      </c>
      <c r="N155" s="17" t="s">
        <v>16</v>
      </c>
      <c r="O155" s="18"/>
      <c r="P155" s="23">
        <f t="shared" si="14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+'23'!J156</f>
        <v>4</v>
      </c>
      <c r="F156" s="72">
        <v>0</v>
      </c>
      <c r="G156" s="46">
        <f t="shared" si="12"/>
        <v>4</v>
      </c>
      <c r="H156" s="82">
        <v>0</v>
      </c>
      <c r="I156" s="80">
        <v>0</v>
      </c>
      <c r="J156" s="46">
        <f t="shared" si="13"/>
        <v>4</v>
      </c>
      <c r="K156" s="73"/>
      <c r="L156" s="20">
        <v>55</v>
      </c>
      <c r="M156" s="66">
        <f t="shared" si="15"/>
        <v>0</v>
      </c>
      <c r="N156" s="17" t="s">
        <v>16</v>
      </c>
      <c r="O156" s="18"/>
      <c r="P156" s="23">
        <f t="shared" si="14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+'23'!J157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5"/>
        <v>0</v>
      </c>
      <c r="N157" s="17" t="s">
        <v>16</v>
      </c>
      <c r="O157" s="18"/>
      <c r="P157" s="23">
        <f t="shared" si="14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+'23'!J158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5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+'23'!J159</f>
        <v>6</v>
      </c>
      <c r="F159" s="72">
        <v>0</v>
      </c>
      <c r="G159" s="46">
        <f t="shared" si="12"/>
        <v>6</v>
      </c>
      <c r="H159" s="82">
        <v>0</v>
      </c>
      <c r="I159" s="80">
        <v>0</v>
      </c>
      <c r="J159" s="46">
        <f t="shared" si="13"/>
        <v>6</v>
      </c>
      <c r="K159" s="73"/>
      <c r="L159" s="20">
        <v>35</v>
      </c>
      <c r="M159" s="66">
        <f t="shared" si="15"/>
        <v>0</v>
      </c>
      <c r="N159" s="17" t="s">
        <v>16</v>
      </c>
      <c r="O159" s="18"/>
      <c r="P159" s="23">
        <f t="shared" si="14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+'23'!J160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4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+'23'!J161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5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+'23'!J162</f>
        <v>1</v>
      </c>
      <c r="F162" s="72">
        <v>0</v>
      </c>
      <c r="G162" s="46">
        <f t="shared" si="12"/>
        <v>1</v>
      </c>
      <c r="H162" s="82">
        <v>0</v>
      </c>
      <c r="I162" s="80">
        <v>0</v>
      </c>
      <c r="J162" s="46">
        <f t="shared" si="13"/>
        <v>1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4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+'23'!J163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5"/>
        <v>0</v>
      </c>
      <c r="N163" s="17" t="s">
        <v>16</v>
      </c>
      <c r="O163" s="18"/>
      <c r="P163" s="23">
        <f t="shared" si="14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+'23'!J164</f>
        <v>8</v>
      </c>
      <c r="F164" s="72">
        <v>0</v>
      </c>
      <c r="G164" s="46">
        <f t="shared" si="12"/>
        <v>8</v>
      </c>
      <c r="H164" s="82">
        <v>0</v>
      </c>
      <c r="I164" s="80">
        <v>0</v>
      </c>
      <c r="J164" s="46">
        <f t="shared" si="13"/>
        <v>7</v>
      </c>
      <c r="K164" s="73">
        <v>1</v>
      </c>
      <c r="L164" s="20">
        <v>80</v>
      </c>
      <c r="M164" s="66">
        <f t="shared" si="15"/>
        <v>80</v>
      </c>
      <c r="N164" s="17" t="s">
        <v>16</v>
      </c>
      <c r="O164" s="18"/>
      <c r="P164" s="23">
        <f t="shared" si="14"/>
        <v>80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+'23'!J165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5"/>
        <v>0</v>
      </c>
      <c r="N165" s="17" t="s">
        <v>16</v>
      </c>
      <c r="O165" s="18"/>
      <c r="P165" s="23">
        <f t="shared" si="14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+'23'!J166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5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+'23'!J167</f>
        <v>19</v>
      </c>
      <c r="F167" s="72">
        <v>0</v>
      </c>
      <c r="G167" s="46">
        <f t="shared" si="12"/>
        <v>19</v>
      </c>
      <c r="H167" s="82">
        <v>0</v>
      </c>
      <c r="I167" s="80">
        <v>0</v>
      </c>
      <c r="J167" s="46">
        <f t="shared" si="13"/>
        <v>19</v>
      </c>
      <c r="K167" s="73"/>
      <c r="L167" s="20">
        <v>60</v>
      </c>
      <c r="M167" s="66">
        <f t="shared" si="15"/>
        <v>0</v>
      </c>
      <c r="N167" s="17" t="s">
        <v>16</v>
      </c>
      <c r="O167" s="18"/>
      <c r="P167" s="23">
        <f t="shared" si="14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+'23'!J168</f>
        <v>17</v>
      </c>
      <c r="F168" s="72">
        <v>0</v>
      </c>
      <c r="G168" s="46">
        <f t="shared" si="12"/>
        <v>17</v>
      </c>
      <c r="H168" s="82">
        <v>0</v>
      </c>
      <c r="I168" s="80">
        <v>0</v>
      </c>
      <c r="J168" s="46">
        <f t="shared" si="13"/>
        <v>14</v>
      </c>
      <c r="K168" s="73">
        <v>3</v>
      </c>
      <c r="L168" s="20">
        <v>120</v>
      </c>
      <c r="M168" s="66">
        <f t="shared" si="15"/>
        <v>360</v>
      </c>
      <c r="N168" s="17" t="s">
        <v>16</v>
      </c>
      <c r="O168" s="18"/>
      <c r="P168" s="23">
        <f t="shared" si="14"/>
        <v>360</v>
      </c>
      <c r="Q168" s="94">
        <v>73</v>
      </c>
      <c r="R168" s="43">
        <f t="shared" si="16"/>
        <v>219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+'23'!J169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5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+'23'!J170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5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+'23'!J171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5"/>
        <v>0</v>
      </c>
      <c r="N171" s="17" t="s">
        <v>16</v>
      </c>
      <c r="O171" s="18"/>
      <c r="P171" s="23">
        <f t="shared" si="14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+'23'!J172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5"/>
        <v>0</v>
      </c>
      <c r="N172" s="17" t="s">
        <v>16</v>
      </c>
      <c r="O172" s="18"/>
      <c r="P172" s="23">
        <f t="shared" si="14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+'23'!J173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5"/>
        <v>0</v>
      </c>
      <c r="N173" s="17" t="s">
        <v>16</v>
      </c>
      <c r="O173" s="18"/>
      <c r="P173" s="23">
        <f t="shared" si="14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+'23'!J174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5"/>
        <v>0</v>
      </c>
      <c r="N174" s="17" t="s">
        <v>16</v>
      </c>
      <c r="O174" s="18"/>
      <c r="P174" s="23">
        <f t="shared" si="14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+'23'!J175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5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+'23'!J176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5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+'23'!J177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5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+'23'!J178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5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+'23'!J179</f>
        <v>128</v>
      </c>
      <c r="F179" s="72">
        <v>0</v>
      </c>
      <c r="G179" s="46">
        <f t="shared" si="12"/>
        <v>128</v>
      </c>
      <c r="H179" s="82">
        <v>0</v>
      </c>
      <c r="I179" s="80">
        <v>0</v>
      </c>
      <c r="J179" s="46">
        <f t="shared" si="13"/>
        <v>127</v>
      </c>
      <c r="K179" s="73">
        <v>1</v>
      </c>
      <c r="L179" s="20">
        <v>55</v>
      </c>
      <c r="M179" s="66">
        <f t="shared" si="15"/>
        <v>55</v>
      </c>
      <c r="N179" s="17" t="s">
        <v>16</v>
      </c>
      <c r="O179" s="18"/>
      <c r="P179" s="23">
        <f t="shared" si="14"/>
        <v>55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+'23'!J180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5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+'23'!J181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5"/>
        <v>0</v>
      </c>
      <c r="N181" s="17" t="s">
        <v>16</v>
      </c>
      <c r="O181" s="18"/>
      <c r="P181" s="23">
        <f t="shared" si="14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+'23'!J182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5"/>
        <v>0</v>
      </c>
      <c r="N182" s="17" t="s">
        <v>16</v>
      </c>
      <c r="O182" s="18"/>
      <c r="P182" s="23">
        <f t="shared" si="14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+'23'!J183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4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+'23'!J184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5"/>
        <v>0</v>
      </c>
      <c r="N184" s="17" t="s">
        <v>16</v>
      </c>
      <c r="O184" s="18"/>
      <c r="P184" s="23">
        <f t="shared" si="14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+'23'!J185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5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+'23'!J186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5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+'23'!J187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+'23'!J188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4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+'23'!J189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5"/>
        <v>0</v>
      </c>
      <c r="N189" s="17" t="s">
        <v>16</v>
      </c>
      <c r="O189" s="18"/>
      <c r="P189" s="23">
        <f t="shared" si="14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+'23'!J190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5"/>
        <v>0</v>
      </c>
      <c r="N190" s="17" t="s">
        <v>16</v>
      </c>
      <c r="O190" s="18"/>
      <c r="P190" s="23">
        <f t="shared" si="14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+'23'!J191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5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+'23'!J192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5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+'23'!J193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5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+'23'!J194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5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+'23'!J195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5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+'23'!J196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5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+'23'!J197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5"/>
        <v>0</v>
      </c>
      <c r="N197" s="17" t="s">
        <v>16</v>
      </c>
      <c r="O197" s="18"/>
      <c r="P197" s="23">
        <f t="shared" si="14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+'23'!J198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5"/>
        <v>0</v>
      </c>
      <c r="N198" s="17" t="s">
        <v>16</v>
      </c>
      <c r="O198" s="18"/>
      <c r="P198" s="23">
        <f t="shared" ref="P198:P225" si="19">SUM(M198-O198)</f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+'23'!J199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5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+'23'!J200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5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+'23'!J201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9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+'23'!J202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5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+'23'!J203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5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+'23'!J204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5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+'23'!J205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5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+'23'!J206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5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+'23'!J207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5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+'23'!J208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5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+'23'!J209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5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+'23'!J210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5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+'23'!J211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5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+'23'!J212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5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+'23'!J213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5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+'23'!J214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5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+'23'!J215</f>
        <v>1</v>
      </c>
      <c r="F215" s="72"/>
      <c r="G215" s="46">
        <f t="shared" si="17"/>
        <v>1</v>
      </c>
      <c r="H215" s="82">
        <v>0</v>
      </c>
      <c r="I215" s="80">
        <v>0</v>
      </c>
      <c r="J215" s="46">
        <f t="shared" si="18"/>
        <v>1</v>
      </c>
      <c r="K215" s="73"/>
      <c r="L215" s="20">
        <v>40</v>
      </c>
      <c r="M215" s="66">
        <f t="shared" si="15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+'23'!J216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5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+'23'!J217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5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+'23'!J218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5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+'23'!J219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20">+L219*K219</f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+'23'!J220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20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+'23'!J221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20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+'23'!J222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20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+'23'!J223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20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+'23'!J224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20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+'23'!J225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20"/>
        <v>0</v>
      </c>
      <c r="N225" s="17" t="s">
        <v>16</v>
      </c>
      <c r="O225" s="18"/>
      <c r="P225" s="23">
        <f t="shared" si="19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516.24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1600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200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1400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1400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12"/>
  <sheetViews>
    <sheetView zoomScale="80" zoomScaleNormal="80" workbookViewId="0">
      <pane xSplit="10" ySplit="4" topLeftCell="K224" activePane="bottomRight" state="frozen"/>
      <selection activeCell="C224" sqref="C224"/>
      <selection pane="topRight" activeCell="C224" sqref="C224"/>
      <selection pane="bottomLeft" activeCell="C224" sqref="C224"/>
      <selection pane="bottomRight" activeCell="P231" sqref="P23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+'24'!J5</f>
        <v>12</v>
      </c>
      <c r="F5" s="72">
        <v>0</v>
      </c>
      <c r="G5" s="46">
        <f t="shared" ref="G5" si="0">E5+F5</f>
        <v>12</v>
      </c>
      <c r="H5" s="82">
        <v>0</v>
      </c>
      <c r="I5" s="80">
        <v>0</v>
      </c>
      <c r="J5" s="46">
        <f t="shared" ref="J5" si="1">+G5-H5-K5-I5</f>
        <v>9</v>
      </c>
      <c r="K5" s="73">
        <v>3</v>
      </c>
      <c r="L5" s="15">
        <v>50</v>
      </c>
      <c r="M5" s="66">
        <f>+L5*K5</f>
        <v>150</v>
      </c>
      <c r="N5" s="17" t="s">
        <v>16</v>
      </c>
      <c r="O5" s="18">
        <v>50</v>
      </c>
      <c r="P5" s="23">
        <f>SUM(M5-O5)</f>
        <v>100</v>
      </c>
      <c r="Q5" s="94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+'24'!J6</f>
        <v>37</v>
      </c>
      <c r="F6" s="72">
        <v>0</v>
      </c>
      <c r="G6" s="46">
        <f t="shared" ref="G6:G69" si="2">E6+F6</f>
        <v>37</v>
      </c>
      <c r="H6" s="82">
        <v>0</v>
      </c>
      <c r="I6" s="80">
        <v>0</v>
      </c>
      <c r="J6" s="46">
        <f t="shared" ref="J6:J69" si="3">+G6-H6-K6-I6</f>
        <v>36</v>
      </c>
      <c r="K6" s="73">
        <v>1</v>
      </c>
      <c r="L6" s="15">
        <v>100</v>
      </c>
      <c r="M6" s="66">
        <f t="shared" ref="M6:M78" si="4">+L6*K6</f>
        <v>100</v>
      </c>
      <c r="N6" s="17" t="s">
        <v>16</v>
      </c>
      <c r="O6" s="18"/>
      <c r="P6" s="23">
        <f t="shared" ref="P6:P69" si="5">SUM(M6-O6)</f>
        <v>100</v>
      </c>
      <c r="Q6" s="94">
        <v>39.29</v>
      </c>
      <c r="R6" s="43">
        <f t="shared" ref="R6:R78" si="6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+'24'!J7</f>
        <v>0</v>
      </c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+'24'!J8</f>
        <v>0</v>
      </c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+'24'!J9</f>
        <v>0</v>
      </c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+'24'!J10</f>
        <v>0</v>
      </c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+'24'!J11</f>
        <v>1</v>
      </c>
      <c r="F11" s="72">
        <v>0</v>
      </c>
      <c r="G11" s="46">
        <f t="shared" si="2"/>
        <v>1</v>
      </c>
      <c r="H11" s="82">
        <v>0</v>
      </c>
      <c r="I11" s="80">
        <v>0</v>
      </c>
      <c r="J11" s="46">
        <f t="shared" si="3"/>
        <v>1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+'24'!J12</f>
        <v>0</v>
      </c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+'24'!J13</f>
        <v>0</v>
      </c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+'24'!J14</f>
        <v>0</v>
      </c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+'24'!J15</f>
        <v>0</v>
      </c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+'24'!J16</f>
        <v>0</v>
      </c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+'24'!J17</f>
        <v>0</v>
      </c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+'24'!J18</f>
        <v>0</v>
      </c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+'24'!J19</f>
        <v>0</v>
      </c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+'24'!J20</f>
        <v>7</v>
      </c>
      <c r="F20" s="72">
        <v>0</v>
      </c>
      <c r="G20" s="46">
        <f t="shared" si="2"/>
        <v>7</v>
      </c>
      <c r="H20" s="82">
        <v>0</v>
      </c>
      <c r="I20" s="80">
        <v>0</v>
      </c>
      <c r="J20" s="46">
        <f t="shared" si="3"/>
        <v>7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+'24'!J21</f>
        <v>0</v>
      </c>
      <c r="F21" s="72">
        <v>0</v>
      </c>
      <c r="G21" s="46">
        <f t="shared" si="2"/>
        <v>0</v>
      </c>
      <c r="H21" s="82">
        <v>0</v>
      </c>
      <c r="I21" s="80">
        <v>0</v>
      </c>
      <c r="J21" s="46">
        <f t="shared" si="3"/>
        <v>0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+'24'!J22</f>
        <v>22</v>
      </c>
      <c r="F22" s="72">
        <v>0</v>
      </c>
      <c r="G22" s="46">
        <f t="shared" si="2"/>
        <v>22</v>
      </c>
      <c r="H22" s="82">
        <v>0</v>
      </c>
      <c r="I22" s="80">
        <v>0</v>
      </c>
      <c r="J22" s="46">
        <f t="shared" si="3"/>
        <v>21</v>
      </c>
      <c r="K22" s="73">
        <v>1</v>
      </c>
      <c r="L22" s="20">
        <v>100</v>
      </c>
      <c r="M22" s="66">
        <f t="shared" si="4"/>
        <v>100</v>
      </c>
      <c r="N22" s="17" t="s">
        <v>16</v>
      </c>
      <c r="O22" s="18"/>
      <c r="P22" s="23">
        <f t="shared" si="5"/>
        <v>100</v>
      </c>
      <c r="Q22" s="94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+'24'!J23</f>
        <v>0</v>
      </c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+'24'!J24</f>
        <v>0</v>
      </c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+'24'!J25</f>
        <v>0</v>
      </c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+'24'!J26</f>
        <v>0</v>
      </c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+'24'!J27</f>
        <v>0</v>
      </c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+'24'!J28</f>
        <v>0</v>
      </c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+'24'!J29</f>
        <v>0</v>
      </c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+'24'!J30</f>
        <v>0</v>
      </c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+'24'!J31</f>
        <v>0</v>
      </c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+'24'!J32</f>
        <v>10</v>
      </c>
      <c r="F32" s="72">
        <v>0</v>
      </c>
      <c r="G32" s="46">
        <f t="shared" si="2"/>
        <v>10</v>
      </c>
      <c r="H32" s="82">
        <v>0</v>
      </c>
      <c r="I32" s="80">
        <v>0</v>
      </c>
      <c r="J32" s="46">
        <f t="shared" si="3"/>
        <v>10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+'24'!J33</f>
        <v>0</v>
      </c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+'24'!J34</f>
        <v>8</v>
      </c>
      <c r="F34" s="72">
        <v>0</v>
      </c>
      <c r="G34" s="46">
        <f t="shared" si="2"/>
        <v>8</v>
      </c>
      <c r="H34" s="82">
        <v>0</v>
      </c>
      <c r="I34" s="80">
        <v>0</v>
      </c>
      <c r="J34" s="46">
        <f t="shared" si="3"/>
        <v>8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+'24'!J35</f>
        <v>0</v>
      </c>
      <c r="F35" s="72">
        <v>0</v>
      </c>
      <c r="G35" s="46">
        <f t="shared" si="2"/>
        <v>0</v>
      </c>
      <c r="H35" s="82">
        <v>0</v>
      </c>
      <c r="I35" s="80">
        <v>0</v>
      </c>
      <c r="J35" s="46">
        <f t="shared" si="3"/>
        <v>0</v>
      </c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+'24'!J36</f>
        <v>0</v>
      </c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+'24'!J37</f>
        <v>0</v>
      </c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+'24'!J38</f>
        <v>9</v>
      </c>
      <c r="F38" s="72">
        <v>0</v>
      </c>
      <c r="G38" s="46">
        <f t="shared" si="2"/>
        <v>9</v>
      </c>
      <c r="H38" s="82">
        <v>0</v>
      </c>
      <c r="I38" s="80">
        <v>0</v>
      </c>
      <c r="J38" s="46">
        <f t="shared" si="3"/>
        <v>8</v>
      </c>
      <c r="K38" s="73">
        <v>1</v>
      </c>
      <c r="L38" s="15">
        <v>50</v>
      </c>
      <c r="M38" s="66">
        <f t="shared" si="4"/>
        <v>50</v>
      </c>
      <c r="N38" s="17" t="s">
        <v>16</v>
      </c>
      <c r="O38" s="18"/>
      <c r="P38" s="23">
        <f t="shared" si="5"/>
        <v>50</v>
      </c>
      <c r="Q38" s="94">
        <v>27.84</v>
      </c>
      <c r="R38" s="43">
        <f t="shared" si="6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+'24'!J39</f>
        <v>8</v>
      </c>
      <c r="F39" s="72">
        <v>0</v>
      </c>
      <c r="G39" s="46">
        <f t="shared" si="2"/>
        <v>8</v>
      </c>
      <c r="H39" s="82">
        <v>0</v>
      </c>
      <c r="I39" s="80">
        <v>0</v>
      </c>
      <c r="J39" s="46">
        <f t="shared" si="3"/>
        <v>7</v>
      </c>
      <c r="K39" s="73">
        <v>1</v>
      </c>
      <c r="L39" s="15">
        <v>50</v>
      </c>
      <c r="M39" s="66">
        <f t="shared" si="4"/>
        <v>50</v>
      </c>
      <c r="N39" s="17" t="s">
        <v>16</v>
      </c>
      <c r="O39" s="18"/>
      <c r="P39" s="23">
        <f t="shared" si="5"/>
        <v>50</v>
      </c>
      <c r="Q39" s="94">
        <v>27.12</v>
      </c>
      <c r="R39" s="43">
        <f t="shared" si="6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+'24'!J40</f>
        <v>0</v>
      </c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+'24'!J41</f>
        <v>0</v>
      </c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+'24'!J42</f>
        <v>0</v>
      </c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5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+'24'!J43</f>
        <v>0</v>
      </c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+'24'!J44</f>
        <v>0</v>
      </c>
      <c r="F44" s="72">
        <v>0</v>
      </c>
      <c r="G44" s="46">
        <f t="shared" si="2"/>
        <v>0</v>
      </c>
      <c r="H44" s="82">
        <v>0</v>
      </c>
      <c r="I44" s="80">
        <v>0</v>
      </c>
      <c r="J44" s="46">
        <f t="shared" si="3"/>
        <v>0</v>
      </c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+'24'!J45</f>
        <v>11</v>
      </c>
      <c r="F45" s="72">
        <v>0</v>
      </c>
      <c r="G45" s="46">
        <f t="shared" si="2"/>
        <v>11</v>
      </c>
      <c r="H45" s="82">
        <v>0</v>
      </c>
      <c r="I45" s="80">
        <v>0</v>
      </c>
      <c r="J45" s="46">
        <f t="shared" si="3"/>
        <v>11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+'24'!J46</f>
        <v>9</v>
      </c>
      <c r="F46" s="72">
        <v>0</v>
      </c>
      <c r="G46" s="46">
        <f t="shared" si="2"/>
        <v>9</v>
      </c>
      <c r="H46" s="82">
        <v>0</v>
      </c>
      <c r="I46" s="80">
        <v>0</v>
      </c>
      <c r="J46" s="46">
        <f t="shared" si="3"/>
        <v>9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+'24'!J47</f>
        <v>13</v>
      </c>
      <c r="F47" s="72">
        <v>0</v>
      </c>
      <c r="G47" s="46">
        <f t="shared" si="2"/>
        <v>13</v>
      </c>
      <c r="H47" s="82">
        <v>0</v>
      </c>
      <c r="I47" s="80">
        <v>0</v>
      </c>
      <c r="J47" s="46">
        <f t="shared" si="3"/>
        <v>12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 t="shared" si="5"/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+'24'!J48</f>
        <v>9</v>
      </c>
      <c r="F48" s="72">
        <v>0</v>
      </c>
      <c r="G48" s="46">
        <f t="shared" si="2"/>
        <v>9</v>
      </c>
      <c r="H48" s="82">
        <v>0</v>
      </c>
      <c r="I48" s="80">
        <v>0</v>
      </c>
      <c r="J48" s="46">
        <f t="shared" si="3"/>
        <v>9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5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+'24'!J49</f>
        <v>11</v>
      </c>
      <c r="F49" s="72">
        <v>0</v>
      </c>
      <c r="G49" s="46">
        <f t="shared" si="2"/>
        <v>11</v>
      </c>
      <c r="H49" s="82">
        <v>0</v>
      </c>
      <c r="I49" s="80">
        <v>0</v>
      </c>
      <c r="J49" s="46">
        <f t="shared" si="3"/>
        <v>11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+'24'!J50</f>
        <v>14</v>
      </c>
      <c r="F50" s="72">
        <v>0</v>
      </c>
      <c r="G50" s="46">
        <f t="shared" si="2"/>
        <v>14</v>
      </c>
      <c r="H50" s="82">
        <v>0</v>
      </c>
      <c r="I50" s="80">
        <v>0</v>
      </c>
      <c r="J50" s="46">
        <f t="shared" si="3"/>
        <v>13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 t="shared" si="5"/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+'24'!J51</f>
        <v>0</v>
      </c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5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+'24'!J52</f>
        <v>16</v>
      </c>
      <c r="F52" s="72">
        <v>0</v>
      </c>
      <c r="G52" s="46">
        <f t="shared" si="2"/>
        <v>16</v>
      </c>
      <c r="H52" s="82">
        <v>0</v>
      </c>
      <c r="I52" s="80">
        <v>0</v>
      </c>
      <c r="J52" s="46">
        <f t="shared" si="3"/>
        <v>16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5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+'24'!J53</f>
        <v>0</v>
      </c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+'24'!J54</f>
        <v>1</v>
      </c>
      <c r="F54" s="72">
        <v>0</v>
      </c>
      <c r="G54" s="46">
        <f t="shared" si="2"/>
        <v>1</v>
      </c>
      <c r="H54" s="82">
        <v>0</v>
      </c>
      <c r="I54" s="80">
        <v>0</v>
      </c>
      <c r="J54" s="46">
        <f t="shared" si="3"/>
        <v>1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5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+'24'!J55</f>
        <v>0</v>
      </c>
      <c r="F55" s="72">
        <v>0</v>
      </c>
      <c r="G55" s="46">
        <f t="shared" si="2"/>
        <v>0</v>
      </c>
      <c r="H55" s="82">
        <v>0</v>
      </c>
      <c r="I55" s="80">
        <v>0</v>
      </c>
      <c r="J55" s="46">
        <f t="shared" si="3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5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+'24'!J56</f>
        <v>2</v>
      </c>
      <c r="F56" s="72">
        <v>0</v>
      </c>
      <c r="G56" s="46">
        <f t="shared" si="2"/>
        <v>2</v>
      </c>
      <c r="H56" s="82">
        <v>0</v>
      </c>
      <c r="I56" s="80">
        <v>0</v>
      </c>
      <c r="J56" s="46">
        <f t="shared" si="3"/>
        <v>2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+'24'!J57</f>
        <v>1</v>
      </c>
      <c r="F57" s="72">
        <v>0</v>
      </c>
      <c r="G57" s="46">
        <f t="shared" si="2"/>
        <v>1</v>
      </c>
      <c r="H57" s="82">
        <v>0</v>
      </c>
      <c r="I57" s="80">
        <v>0</v>
      </c>
      <c r="J57" s="46">
        <f t="shared" si="3"/>
        <v>1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+'24'!J58</f>
        <v>0</v>
      </c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+'24'!J59</f>
        <v>0</v>
      </c>
      <c r="F59" s="72">
        <v>0</v>
      </c>
      <c r="G59" s="46">
        <f t="shared" si="2"/>
        <v>0</v>
      </c>
      <c r="H59" s="82">
        <v>0</v>
      </c>
      <c r="I59" s="80">
        <v>0</v>
      </c>
      <c r="J59" s="46">
        <f t="shared" si="3"/>
        <v>0</v>
      </c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+'24'!J60</f>
        <v>0</v>
      </c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+'24'!J61</f>
        <v>2</v>
      </c>
      <c r="F61" s="72">
        <v>0</v>
      </c>
      <c r="G61" s="46">
        <f t="shared" si="2"/>
        <v>2</v>
      </c>
      <c r="H61" s="82">
        <v>0</v>
      </c>
      <c r="I61" s="80">
        <v>0</v>
      </c>
      <c r="J61" s="46">
        <f t="shared" si="3"/>
        <v>2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+'24'!J62</f>
        <v>0</v>
      </c>
      <c r="F62" s="72"/>
      <c r="G62" s="46">
        <f t="shared" si="2"/>
        <v>0</v>
      </c>
      <c r="H62" s="82">
        <v>0</v>
      </c>
      <c r="I62" s="80">
        <v>0</v>
      </c>
      <c r="J62" s="46">
        <f t="shared" si="3"/>
        <v>0</v>
      </c>
      <c r="K62" s="73"/>
      <c r="L62" s="15">
        <v>120</v>
      </c>
      <c r="M62" s="66">
        <f t="shared" si="4"/>
        <v>0</v>
      </c>
      <c r="N62" s="17" t="s">
        <v>16</v>
      </c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+'24'!J63</f>
        <v>6</v>
      </c>
      <c r="F63" s="72">
        <v>0</v>
      </c>
      <c r="G63" s="46">
        <f t="shared" si="2"/>
        <v>6</v>
      </c>
      <c r="H63" s="82">
        <v>0</v>
      </c>
      <c r="I63" s="80">
        <v>0</v>
      </c>
      <c r="J63" s="46">
        <f t="shared" si="3"/>
        <v>6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+'24'!J64</f>
        <v>8</v>
      </c>
      <c r="F64" s="72">
        <v>0</v>
      </c>
      <c r="G64" s="46">
        <f t="shared" si="2"/>
        <v>8</v>
      </c>
      <c r="H64" s="82">
        <v>0</v>
      </c>
      <c r="I64" s="80">
        <v>0</v>
      </c>
      <c r="J64" s="46">
        <f t="shared" si="3"/>
        <v>8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+'24'!J65</f>
        <v>1</v>
      </c>
      <c r="F65" s="72">
        <v>0</v>
      </c>
      <c r="G65" s="46">
        <f t="shared" si="2"/>
        <v>1</v>
      </c>
      <c r="H65" s="82">
        <v>0</v>
      </c>
      <c r="I65" s="80">
        <v>0</v>
      </c>
      <c r="J65" s="46">
        <f t="shared" si="3"/>
        <v>1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+'24'!J66</f>
        <v>0</v>
      </c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+'24'!J67</f>
        <v>0</v>
      </c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+'24'!J68</f>
        <v>0</v>
      </c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+'24'!J69</f>
        <v>0</v>
      </c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+'24'!J70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ref="P70:P133" si="9">SUM(M70-O70)</f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+'24'!J71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9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+'24'!J72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9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+'24'!J73</f>
        <v>10</v>
      </c>
      <c r="F73" s="72">
        <v>0</v>
      </c>
      <c r="G73" s="46">
        <f t="shared" si="7"/>
        <v>10</v>
      </c>
      <c r="H73" s="82">
        <v>0</v>
      </c>
      <c r="I73" s="80">
        <v>0</v>
      </c>
      <c r="J73" s="46">
        <f t="shared" si="8"/>
        <v>10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9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+'24'!J74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9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+'24'!J75</f>
        <v>21</v>
      </c>
      <c r="F75" s="72">
        <v>0</v>
      </c>
      <c r="G75" s="46">
        <f t="shared" si="7"/>
        <v>21</v>
      </c>
      <c r="H75" s="82">
        <v>0</v>
      </c>
      <c r="I75" s="80">
        <v>0</v>
      </c>
      <c r="J75" s="46">
        <f t="shared" si="8"/>
        <v>18</v>
      </c>
      <c r="K75" s="73">
        <v>3</v>
      </c>
      <c r="L75" s="21">
        <v>50</v>
      </c>
      <c r="M75" s="66">
        <f t="shared" si="4"/>
        <v>150</v>
      </c>
      <c r="N75" s="17" t="s">
        <v>16</v>
      </c>
      <c r="O75" s="18"/>
      <c r="P75" s="23">
        <f t="shared" si="9"/>
        <v>150</v>
      </c>
      <c r="Q75" s="94">
        <v>17.329999999999998</v>
      </c>
      <c r="R75" s="43">
        <f t="shared" si="6"/>
        <v>51.989999999999995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+'24'!J76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9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+'24'!J77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9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+'24'!J78</f>
        <v>5</v>
      </c>
      <c r="F78" s="72">
        <v>0</v>
      </c>
      <c r="G78" s="46">
        <f t="shared" si="7"/>
        <v>5</v>
      </c>
      <c r="H78" s="82">
        <v>0</v>
      </c>
      <c r="I78" s="80">
        <v>0</v>
      </c>
      <c r="J78" s="46">
        <f t="shared" si="8"/>
        <v>5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9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+'24'!J79</f>
        <v>7</v>
      </c>
      <c r="F79" s="72">
        <v>0</v>
      </c>
      <c r="G79" s="46">
        <f t="shared" si="7"/>
        <v>7</v>
      </c>
      <c r="H79" s="82">
        <v>0</v>
      </c>
      <c r="I79" s="80">
        <v>0</v>
      </c>
      <c r="J79" s="46">
        <f t="shared" si="8"/>
        <v>7</v>
      </c>
      <c r="K79" s="73"/>
      <c r="L79" s="20">
        <v>55</v>
      </c>
      <c r="M79" s="66">
        <f t="shared" ref="M79:M153" si="10">+L79*K79</f>
        <v>0</v>
      </c>
      <c r="N79" s="17" t="s">
        <v>16</v>
      </c>
      <c r="O79" s="18"/>
      <c r="P79" s="23">
        <f t="shared" si="9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+'24'!J80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9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+'24'!J81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9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+'24'!J82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9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+'24'!J83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9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+'24'!J84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9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+'24'!J85</f>
        <v>4</v>
      </c>
      <c r="F85" s="72">
        <v>0</v>
      </c>
      <c r="G85" s="46">
        <f t="shared" si="7"/>
        <v>4</v>
      </c>
      <c r="H85" s="82">
        <v>0</v>
      </c>
      <c r="I85" s="80">
        <v>0</v>
      </c>
      <c r="J85" s="46">
        <f t="shared" si="8"/>
        <v>4</v>
      </c>
      <c r="K85" s="73"/>
      <c r="L85" s="20">
        <v>45</v>
      </c>
      <c r="M85" s="66">
        <f t="shared" si="10"/>
        <v>0</v>
      </c>
      <c r="N85" s="17" t="s">
        <v>16</v>
      </c>
      <c r="O85" s="18"/>
      <c r="P85" s="23">
        <f t="shared" si="9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+'24'!J86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10"/>
        <v>0</v>
      </c>
      <c r="N86" s="17" t="s">
        <v>16</v>
      </c>
      <c r="O86" s="18"/>
      <c r="P86" s="23">
        <f t="shared" si="9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+'24'!J87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9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+'24'!J88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10"/>
        <v>0</v>
      </c>
      <c r="N88" s="17" t="s">
        <v>16</v>
      </c>
      <c r="O88" s="18"/>
      <c r="P88" s="23">
        <f t="shared" si="9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+'24'!J89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10"/>
        <v>0</v>
      </c>
      <c r="N89" s="17" t="s">
        <v>16</v>
      </c>
      <c r="O89" s="18"/>
      <c r="P89" s="23">
        <f t="shared" si="9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+'24'!J90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10"/>
        <v>0</v>
      </c>
      <c r="N90" s="17" t="s">
        <v>16</v>
      </c>
      <c r="O90" s="18"/>
      <c r="P90" s="23">
        <f t="shared" si="9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+'24'!J91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10"/>
        <v>0</v>
      </c>
      <c r="N91" s="17" t="s">
        <v>16</v>
      </c>
      <c r="O91" s="18"/>
      <c r="P91" s="23">
        <f t="shared" si="9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+'24'!J92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10"/>
        <v>0</v>
      </c>
      <c r="N92" s="17" t="s">
        <v>16</v>
      </c>
      <c r="O92" s="18"/>
      <c r="P92" s="23">
        <f t="shared" si="9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+'24'!J93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10"/>
        <v>0</v>
      </c>
      <c r="N93" s="17" t="s">
        <v>16</v>
      </c>
      <c r="O93" s="18"/>
      <c r="P93" s="23">
        <f t="shared" si="9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+'24'!J94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9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+'24'!J95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9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+'24'!J96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10"/>
        <v>0</v>
      </c>
      <c r="N96" s="17" t="s">
        <v>16</v>
      </c>
      <c r="O96" s="18"/>
      <c r="P96" s="23">
        <f t="shared" si="9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+'24'!J97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10"/>
        <v>0</v>
      </c>
      <c r="N97" s="17" t="s">
        <v>16</v>
      </c>
      <c r="O97" s="18"/>
      <c r="P97" s="23">
        <f t="shared" si="9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+'24'!J98</f>
        <v>37</v>
      </c>
      <c r="F98" s="72">
        <v>0</v>
      </c>
      <c r="G98" s="46">
        <f t="shared" si="7"/>
        <v>37</v>
      </c>
      <c r="H98" s="82">
        <v>0</v>
      </c>
      <c r="I98" s="80">
        <v>0</v>
      </c>
      <c r="J98" s="46">
        <f t="shared" si="8"/>
        <v>34</v>
      </c>
      <c r="K98" s="73">
        <v>3</v>
      </c>
      <c r="L98" s="20">
        <v>100</v>
      </c>
      <c r="M98" s="66">
        <f>+L98*K98</f>
        <v>300</v>
      </c>
      <c r="N98" s="17" t="s">
        <v>16</v>
      </c>
      <c r="O98" s="18"/>
      <c r="P98" s="23">
        <f t="shared" si="9"/>
        <v>300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+'24'!J99</f>
        <v>12</v>
      </c>
      <c r="F99" s="72">
        <v>0</v>
      </c>
      <c r="G99" s="46">
        <f t="shared" si="7"/>
        <v>12</v>
      </c>
      <c r="H99" s="82">
        <v>0</v>
      </c>
      <c r="I99" s="80">
        <v>0</v>
      </c>
      <c r="J99" s="46">
        <f t="shared" si="8"/>
        <v>12</v>
      </c>
      <c r="K99" s="73"/>
      <c r="L99" s="20">
        <v>55</v>
      </c>
      <c r="M99" s="66">
        <f t="shared" si="10"/>
        <v>0</v>
      </c>
      <c r="N99" s="17" t="s">
        <v>16</v>
      </c>
      <c r="O99" s="18"/>
      <c r="P99" s="23">
        <f t="shared" si="9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+'24'!J100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10"/>
        <v>0</v>
      </c>
      <c r="N100" s="17" t="s">
        <v>16</v>
      </c>
      <c r="O100" s="18"/>
      <c r="P100" s="23">
        <f t="shared" si="9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+'24'!J101</f>
        <v>14</v>
      </c>
      <c r="F101" s="72">
        <v>0</v>
      </c>
      <c r="G101" s="46">
        <f t="shared" si="7"/>
        <v>14</v>
      </c>
      <c r="H101" s="82">
        <v>0</v>
      </c>
      <c r="I101" s="80">
        <v>0</v>
      </c>
      <c r="J101" s="46">
        <f t="shared" si="8"/>
        <v>14</v>
      </c>
      <c r="K101" s="73"/>
      <c r="L101" s="22">
        <v>60</v>
      </c>
      <c r="M101" s="66">
        <f t="shared" si="10"/>
        <v>0</v>
      </c>
      <c r="N101" s="17" t="s">
        <v>16</v>
      </c>
      <c r="O101" s="18"/>
      <c r="P101" s="23">
        <f t="shared" si="9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+'24'!J102</f>
        <v>8</v>
      </c>
      <c r="F102" s="72">
        <v>0</v>
      </c>
      <c r="G102" s="46">
        <f t="shared" si="7"/>
        <v>8</v>
      </c>
      <c r="H102" s="82">
        <v>0</v>
      </c>
      <c r="I102" s="80">
        <v>0</v>
      </c>
      <c r="J102" s="46">
        <f t="shared" si="8"/>
        <v>8</v>
      </c>
      <c r="K102" s="73"/>
      <c r="L102" s="22">
        <v>100</v>
      </c>
      <c r="M102" s="66">
        <f t="shared" si="10"/>
        <v>0</v>
      </c>
      <c r="N102" s="17" t="s">
        <v>16</v>
      </c>
      <c r="O102" s="18"/>
      <c r="P102" s="23">
        <f t="shared" si="9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+'24'!J103</f>
        <v>5</v>
      </c>
      <c r="F103" s="72">
        <v>0</v>
      </c>
      <c r="G103" s="46">
        <f t="shared" si="7"/>
        <v>5</v>
      </c>
      <c r="H103" s="82">
        <v>0</v>
      </c>
      <c r="I103" s="80">
        <v>0</v>
      </c>
      <c r="J103" s="46">
        <f t="shared" si="8"/>
        <v>5</v>
      </c>
      <c r="K103" s="73"/>
      <c r="L103" s="22">
        <v>55</v>
      </c>
      <c r="M103" s="66">
        <f t="shared" si="10"/>
        <v>0</v>
      </c>
      <c r="N103" s="17" t="s">
        <v>16</v>
      </c>
      <c r="O103" s="18"/>
      <c r="P103" s="23">
        <f t="shared" si="9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+'24'!J104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10"/>
        <v>0</v>
      </c>
      <c r="N104" s="17" t="s">
        <v>16</v>
      </c>
      <c r="O104" s="18"/>
      <c r="P104" s="23">
        <f t="shared" si="9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+'24'!J105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10"/>
        <v>0</v>
      </c>
      <c r="N105" s="17" t="s">
        <v>16</v>
      </c>
      <c r="O105" s="18"/>
      <c r="P105" s="23">
        <f t="shared" si="9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+'24'!J106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10"/>
        <v>0</v>
      </c>
      <c r="N106" s="17" t="s">
        <v>16</v>
      </c>
      <c r="O106" s="18"/>
      <c r="P106" s="23">
        <f t="shared" si="9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+'24'!J107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9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+'24'!J108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10"/>
        <v>0</v>
      </c>
      <c r="N108" s="17" t="s">
        <v>16</v>
      </c>
      <c r="O108" s="18"/>
      <c r="P108" s="23">
        <f t="shared" si="9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+'24'!J109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10"/>
        <v>0</v>
      </c>
      <c r="N109" s="17" t="s">
        <v>16</v>
      </c>
      <c r="O109" s="18"/>
      <c r="P109" s="23">
        <f t="shared" si="9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+'24'!J110</f>
        <v>8</v>
      </c>
      <c r="F110" s="72">
        <v>0</v>
      </c>
      <c r="G110" s="46">
        <f t="shared" si="7"/>
        <v>8</v>
      </c>
      <c r="H110" s="82">
        <v>0</v>
      </c>
      <c r="I110" s="80">
        <v>0</v>
      </c>
      <c r="J110" s="46">
        <f t="shared" si="8"/>
        <v>7</v>
      </c>
      <c r="K110" s="73">
        <v>1</v>
      </c>
      <c r="L110" s="22">
        <v>50</v>
      </c>
      <c r="M110" s="66">
        <f t="shared" si="10"/>
        <v>50</v>
      </c>
      <c r="N110" s="17" t="s">
        <v>16</v>
      </c>
      <c r="O110" s="18"/>
      <c r="P110" s="23">
        <f t="shared" si="9"/>
        <v>50</v>
      </c>
      <c r="Q110" s="94">
        <v>33</v>
      </c>
      <c r="R110" s="43">
        <f t="shared" si="11"/>
        <v>33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+'24'!J111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10"/>
        <v>0</v>
      </c>
      <c r="N111" s="17" t="s">
        <v>16</v>
      </c>
      <c r="O111" s="18"/>
      <c r="P111" s="23">
        <f t="shared" si="9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+'24'!J112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10"/>
        <v>0</v>
      </c>
      <c r="N112" s="17" t="s">
        <v>16</v>
      </c>
      <c r="O112" s="18"/>
      <c r="P112" s="23">
        <f t="shared" si="9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+'24'!J113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10"/>
        <v>0</v>
      </c>
      <c r="N113" s="17" t="s">
        <v>16</v>
      </c>
      <c r="O113" s="18"/>
      <c r="P113" s="23">
        <f t="shared" si="9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+'24'!J114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10"/>
        <v>0</v>
      </c>
      <c r="N114" s="17" t="s">
        <v>16</v>
      </c>
      <c r="O114" s="18"/>
      <c r="P114" s="23">
        <f t="shared" si="9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+'24'!J115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10"/>
        <v>0</v>
      </c>
      <c r="N115" s="17" t="s">
        <v>16</v>
      </c>
      <c r="O115" s="18"/>
      <c r="P115" s="23">
        <f t="shared" si="9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+'24'!J116</f>
        <v>4</v>
      </c>
      <c r="F116" s="72">
        <v>0</v>
      </c>
      <c r="G116" s="46">
        <f t="shared" si="7"/>
        <v>4</v>
      </c>
      <c r="H116" s="82">
        <v>0</v>
      </c>
      <c r="I116" s="80">
        <v>0</v>
      </c>
      <c r="J116" s="46">
        <f t="shared" si="8"/>
        <v>1</v>
      </c>
      <c r="K116" s="73">
        <v>3</v>
      </c>
      <c r="L116" s="22">
        <v>50</v>
      </c>
      <c r="M116" s="66">
        <f t="shared" si="10"/>
        <v>150</v>
      </c>
      <c r="N116" s="17" t="s">
        <v>16</v>
      </c>
      <c r="O116" s="18">
        <v>75</v>
      </c>
      <c r="P116" s="23">
        <f t="shared" si="9"/>
        <v>75</v>
      </c>
      <c r="Q116" s="94">
        <v>9.91</v>
      </c>
      <c r="R116" s="43">
        <f t="shared" si="11"/>
        <v>29.73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+'24'!J117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10"/>
        <v>0</v>
      </c>
      <c r="N117" s="17" t="s">
        <v>16</v>
      </c>
      <c r="O117" s="18"/>
      <c r="P117" s="23">
        <f t="shared" si="9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+'24'!J118</f>
        <v>28</v>
      </c>
      <c r="F118" s="72">
        <v>0</v>
      </c>
      <c r="G118" s="46">
        <f t="shared" si="7"/>
        <v>28</v>
      </c>
      <c r="H118" s="82">
        <v>0</v>
      </c>
      <c r="I118" s="80">
        <v>0</v>
      </c>
      <c r="J118" s="46">
        <f t="shared" si="8"/>
        <v>26</v>
      </c>
      <c r="K118" s="73">
        <v>2</v>
      </c>
      <c r="L118" s="20">
        <v>50</v>
      </c>
      <c r="M118" s="66">
        <f t="shared" si="10"/>
        <v>100</v>
      </c>
      <c r="N118" s="17" t="s">
        <v>16</v>
      </c>
      <c r="O118" s="18"/>
      <c r="P118" s="23">
        <f t="shared" si="9"/>
        <v>100</v>
      </c>
      <c r="Q118" s="94">
        <v>21.75</v>
      </c>
      <c r="R118" s="43">
        <f t="shared" si="11"/>
        <v>43.5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+'24'!J119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10"/>
        <v>0</v>
      </c>
      <c r="N119" s="17" t="s">
        <v>16</v>
      </c>
      <c r="O119" s="18"/>
      <c r="P119" s="23">
        <f t="shared" si="9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+'24'!J120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10"/>
        <v>0</v>
      </c>
      <c r="N120" s="17" t="s">
        <v>16</v>
      </c>
      <c r="O120" s="18"/>
      <c r="P120" s="23">
        <f t="shared" si="9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+'24'!J121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10"/>
        <v>0</v>
      </c>
      <c r="N121" s="17" t="s">
        <v>16</v>
      </c>
      <c r="O121" s="18"/>
      <c r="P121" s="23">
        <f t="shared" si="9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+'24'!J122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10"/>
        <v>0</v>
      </c>
      <c r="N122" s="17" t="s">
        <v>16</v>
      </c>
      <c r="O122" s="18"/>
      <c r="P122" s="23">
        <f t="shared" si="9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+'24'!J123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10"/>
        <v>0</v>
      </c>
      <c r="N123" s="17" t="s">
        <v>16</v>
      </c>
      <c r="O123" s="18"/>
      <c r="P123" s="23">
        <f t="shared" si="9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+'24'!J124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10"/>
        <v>0</v>
      </c>
      <c r="N124" s="17" t="s">
        <v>16</v>
      </c>
      <c r="O124" s="18"/>
      <c r="P124" s="23">
        <f t="shared" si="9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+'24'!J125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10"/>
        <v>0</v>
      </c>
      <c r="N125" s="17" t="s">
        <v>16</v>
      </c>
      <c r="O125" s="18"/>
      <c r="P125" s="23">
        <f t="shared" si="9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+'24'!J126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10"/>
        <v>0</v>
      </c>
      <c r="N126" s="17" t="s">
        <v>16</v>
      </c>
      <c r="O126" s="18"/>
      <c r="P126" s="23">
        <f t="shared" si="9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+'24'!J127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10"/>
        <v>0</v>
      </c>
      <c r="N127" s="17" t="s">
        <v>16</v>
      </c>
      <c r="O127" s="18"/>
      <c r="P127" s="23">
        <f t="shared" si="9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+'24'!J128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10"/>
        <v>0</v>
      </c>
      <c r="N128" s="17" t="s">
        <v>16</v>
      </c>
      <c r="O128" s="18"/>
      <c r="P128" s="23">
        <f t="shared" si="9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+'24'!J129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10"/>
        <v>0</v>
      </c>
      <c r="N129" s="17" t="s">
        <v>16</v>
      </c>
      <c r="O129" s="18"/>
      <c r="P129" s="23">
        <f t="shared" si="9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+'24'!J130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10"/>
        <v>0</v>
      </c>
      <c r="N130" s="17" t="s">
        <v>16</v>
      </c>
      <c r="O130" s="18"/>
      <c r="P130" s="23">
        <f t="shared" si="9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+'24'!J131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10"/>
        <v>0</v>
      </c>
      <c r="N131" s="17" t="s">
        <v>16</v>
      </c>
      <c r="O131" s="18"/>
      <c r="P131" s="23">
        <f t="shared" si="9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+'24'!J132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10"/>
        <v>0</v>
      </c>
      <c r="N132" s="17" t="s">
        <v>16</v>
      </c>
      <c r="O132" s="18"/>
      <c r="P132" s="23">
        <f t="shared" si="9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+'24'!J133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10"/>
        <v>0</v>
      </c>
      <c r="N133" s="17" t="s">
        <v>16</v>
      </c>
      <c r="O133" s="18"/>
      <c r="P133" s="23">
        <f t="shared" si="9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+'24'!J134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10"/>
        <v>0</v>
      </c>
      <c r="N134" s="17" t="s">
        <v>16</v>
      </c>
      <c r="O134" s="18"/>
      <c r="P134" s="23">
        <f t="shared" ref="P134:P197" si="14">SUM(M134-O134)</f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+'24'!J135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4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+'24'!J136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10"/>
        <v>0</v>
      </c>
      <c r="N136" s="17" t="s">
        <v>16</v>
      </c>
      <c r="O136" s="18"/>
      <c r="P136" s="23">
        <f t="shared" si="14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+'24'!J137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10"/>
        <v>0</v>
      </c>
      <c r="N137" s="17" t="s">
        <v>16</v>
      </c>
      <c r="O137" s="18"/>
      <c r="P137" s="23">
        <f t="shared" si="14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+'24'!J138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10"/>
        <v>0</v>
      </c>
      <c r="N138" s="17" t="s">
        <v>16</v>
      </c>
      <c r="O138" s="18"/>
      <c r="P138" s="23">
        <f t="shared" si="14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+'24'!J139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10"/>
        <v>0</v>
      </c>
      <c r="N139" s="17" t="s">
        <v>16</v>
      </c>
      <c r="O139" s="18"/>
      <c r="P139" s="23">
        <f t="shared" si="14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+'24'!J140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10"/>
        <v>0</v>
      </c>
      <c r="N140" s="17" t="s">
        <v>16</v>
      </c>
      <c r="O140" s="18"/>
      <c r="P140" s="23">
        <f t="shared" si="14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+'24'!J141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10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+'24'!J142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10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+'24'!J143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10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+'24'!J144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10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+'24'!J145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10"/>
        <v>0</v>
      </c>
      <c r="N145" s="17" t="s">
        <v>16</v>
      </c>
      <c r="O145" s="18"/>
      <c r="P145" s="23">
        <f t="shared" si="14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+'24'!J146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10"/>
        <v>0</v>
      </c>
      <c r="N146" s="17" t="s">
        <v>16</v>
      </c>
      <c r="O146" s="18"/>
      <c r="P146" s="23">
        <f t="shared" si="14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+'24'!J147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10"/>
        <v>0</v>
      </c>
      <c r="N147" s="17" t="s">
        <v>16</v>
      </c>
      <c r="O147" s="18"/>
      <c r="P147" s="23">
        <f t="shared" si="14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+'24'!J148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4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+'24'!J149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4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+'24'!J150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10"/>
        <v>0</v>
      </c>
      <c r="N150" s="17" t="s">
        <v>16</v>
      </c>
      <c r="O150" s="18"/>
      <c r="P150" s="23">
        <f t="shared" si="14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+'24'!J151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10"/>
        <v>0</v>
      </c>
      <c r="N151" s="17" t="s">
        <v>16</v>
      </c>
      <c r="O151" s="18"/>
      <c r="P151" s="23">
        <f t="shared" si="14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+'24'!J152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10"/>
        <v>0</v>
      </c>
      <c r="N152" s="17" t="s">
        <v>16</v>
      </c>
      <c r="O152" s="18"/>
      <c r="P152" s="23">
        <f t="shared" si="14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+'24'!J153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10"/>
        <v>0</v>
      </c>
      <c r="N153" s="17" t="s">
        <v>16</v>
      </c>
      <c r="O153" s="18"/>
      <c r="P153" s="23">
        <f t="shared" si="14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+'24'!J154</f>
        <v>12</v>
      </c>
      <c r="F154" s="72">
        <v>0</v>
      </c>
      <c r="G154" s="46">
        <f t="shared" si="12"/>
        <v>12</v>
      </c>
      <c r="H154" s="82">
        <v>0</v>
      </c>
      <c r="I154" s="80">
        <v>0</v>
      </c>
      <c r="J154" s="46">
        <f t="shared" si="13"/>
        <v>12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4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+'24'!J155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5">+L155*K155</f>
        <v>0</v>
      </c>
      <c r="N155" s="17" t="s">
        <v>16</v>
      </c>
      <c r="O155" s="18"/>
      <c r="P155" s="23">
        <f t="shared" si="14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+'24'!J156</f>
        <v>4</v>
      </c>
      <c r="F156" s="72">
        <v>0</v>
      </c>
      <c r="G156" s="46">
        <f t="shared" si="12"/>
        <v>4</v>
      </c>
      <c r="H156" s="82">
        <v>0</v>
      </c>
      <c r="I156" s="80">
        <v>0</v>
      </c>
      <c r="J156" s="46">
        <f t="shared" si="13"/>
        <v>3</v>
      </c>
      <c r="K156" s="73">
        <v>1</v>
      </c>
      <c r="L156" s="20">
        <v>55</v>
      </c>
      <c r="M156" s="66">
        <f t="shared" si="15"/>
        <v>55</v>
      </c>
      <c r="N156" s="17" t="s">
        <v>16</v>
      </c>
      <c r="O156" s="18"/>
      <c r="P156" s="23">
        <f t="shared" si="14"/>
        <v>55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+'24'!J157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5"/>
        <v>0</v>
      </c>
      <c r="N157" s="17" t="s">
        <v>16</v>
      </c>
      <c r="O157" s="18"/>
      <c r="P157" s="23">
        <f t="shared" si="14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+'24'!J158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5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+'24'!J159</f>
        <v>6</v>
      </c>
      <c r="F159" s="72">
        <v>0</v>
      </c>
      <c r="G159" s="46">
        <f t="shared" si="12"/>
        <v>6</v>
      </c>
      <c r="H159" s="82">
        <v>0</v>
      </c>
      <c r="I159" s="80">
        <v>0</v>
      </c>
      <c r="J159" s="46">
        <f t="shared" si="13"/>
        <v>6</v>
      </c>
      <c r="K159" s="73"/>
      <c r="L159" s="20">
        <v>35</v>
      </c>
      <c r="M159" s="66">
        <f t="shared" si="15"/>
        <v>0</v>
      </c>
      <c r="N159" s="17" t="s">
        <v>16</v>
      </c>
      <c r="O159" s="18"/>
      <c r="P159" s="23">
        <f t="shared" si="14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+'24'!J160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4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+'24'!J161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5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+'24'!J162</f>
        <v>1</v>
      </c>
      <c r="F162" s="72">
        <v>0</v>
      </c>
      <c r="G162" s="46">
        <f t="shared" si="12"/>
        <v>1</v>
      </c>
      <c r="H162" s="82">
        <v>0</v>
      </c>
      <c r="I162" s="80">
        <v>0</v>
      </c>
      <c r="J162" s="46">
        <f t="shared" si="13"/>
        <v>1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4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+'24'!J163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5"/>
        <v>0</v>
      </c>
      <c r="N163" s="17" t="s">
        <v>16</v>
      </c>
      <c r="O163" s="18"/>
      <c r="P163" s="23">
        <f t="shared" si="14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+'24'!J164</f>
        <v>7</v>
      </c>
      <c r="F164" s="72">
        <v>0</v>
      </c>
      <c r="G164" s="46">
        <f t="shared" si="12"/>
        <v>7</v>
      </c>
      <c r="H164" s="82">
        <v>0</v>
      </c>
      <c r="I164" s="80">
        <v>0</v>
      </c>
      <c r="J164" s="46">
        <f t="shared" si="13"/>
        <v>6</v>
      </c>
      <c r="K164" s="73">
        <v>1</v>
      </c>
      <c r="L164" s="20">
        <v>80</v>
      </c>
      <c r="M164" s="66">
        <f t="shared" si="15"/>
        <v>80</v>
      </c>
      <c r="N164" s="17" t="s">
        <v>16</v>
      </c>
      <c r="O164" s="18"/>
      <c r="P164" s="23">
        <f t="shared" si="14"/>
        <v>80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+'24'!J165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5"/>
        <v>0</v>
      </c>
      <c r="N165" s="17" t="s">
        <v>16</v>
      </c>
      <c r="O165" s="18"/>
      <c r="P165" s="23">
        <f t="shared" si="14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+'24'!J166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5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+'24'!J167</f>
        <v>19</v>
      </c>
      <c r="F167" s="72">
        <v>0</v>
      </c>
      <c r="G167" s="46">
        <f t="shared" si="12"/>
        <v>19</v>
      </c>
      <c r="H167" s="82">
        <v>0</v>
      </c>
      <c r="I167" s="80">
        <v>0</v>
      </c>
      <c r="J167" s="46">
        <f t="shared" si="13"/>
        <v>18</v>
      </c>
      <c r="K167" s="73">
        <v>1</v>
      </c>
      <c r="L167" s="20">
        <v>60</v>
      </c>
      <c r="M167" s="66">
        <f t="shared" si="15"/>
        <v>60</v>
      </c>
      <c r="N167" s="17" t="s">
        <v>16</v>
      </c>
      <c r="O167" s="18"/>
      <c r="P167" s="23">
        <f t="shared" si="14"/>
        <v>60</v>
      </c>
      <c r="Q167" s="94">
        <v>38</v>
      </c>
      <c r="R167" s="43">
        <f t="shared" si="16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+'24'!J168</f>
        <v>14</v>
      </c>
      <c r="F168" s="72">
        <v>0</v>
      </c>
      <c r="G168" s="46">
        <f t="shared" si="12"/>
        <v>14</v>
      </c>
      <c r="H168" s="82">
        <v>0</v>
      </c>
      <c r="I168" s="80">
        <v>0</v>
      </c>
      <c r="J168" s="46">
        <f t="shared" si="13"/>
        <v>9</v>
      </c>
      <c r="K168" s="73">
        <v>5</v>
      </c>
      <c r="L168" s="20">
        <v>120</v>
      </c>
      <c r="M168" s="66">
        <f t="shared" si="15"/>
        <v>600</v>
      </c>
      <c r="N168" s="17" t="s">
        <v>16</v>
      </c>
      <c r="O168" s="18"/>
      <c r="P168" s="23">
        <f t="shared" si="14"/>
        <v>600</v>
      </c>
      <c r="Q168" s="94">
        <v>73</v>
      </c>
      <c r="R168" s="43">
        <f t="shared" si="16"/>
        <v>365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+'24'!J169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5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+'24'!J170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5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+'24'!J171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5"/>
        <v>0</v>
      </c>
      <c r="N171" s="17" t="s">
        <v>16</v>
      </c>
      <c r="O171" s="18"/>
      <c r="P171" s="23">
        <f t="shared" si="14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+'24'!J172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5"/>
        <v>0</v>
      </c>
      <c r="N172" s="17" t="s">
        <v>16</v>
      </c>
      <c r="O172" s="18"/>
      <c r="P172" s="23">
        <f t="shared" si="14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+'24'!J173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5"/>
        <v>0</v>
      </c>
      <c r="N173" s="17" t="s">
        <v>16</v>
      </c>
      <c r="O173" s="18"/>
      <c r="P173" s="23">
        <f t="shared" si="14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+'24'!J174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5"/>
        <v>0</v>
      </c>
      <c r="N174" s="17" t="s">
        <v>16</v>
      </c>
      <c r="O174" s="18"/>
      <c r="P174" s="23">
        <f t="shared" si="14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+'24'!J175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5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+'24'!J176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5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+'24'!J177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5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+'24'!J178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5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+'24'!J179</f>
        <v>127</v>
      </c>
      <c r="F179" s="72">
        <v>0</v>
      </c>
      <c r="G179" s="46">
        <f t="shared" si="12"/>
        <v>127</v>
      </c>
      <c r="H179" s="82">
        <v>0</v>
      </c>
      <c r="I179" s="80">
        <v>0</v>
      </c>
      <c r="J179" s="46">
        <f t="shared" si="13"/>
        <v>127</v>
      </c>
      <c r="K179" s="73"/>
      <c r="L179" s="20">
        <v>55</v>
      </c>
      <c r="M179" s="66">
        <f t="shared" si="15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+'24'!J180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5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+'24'!J181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5"/>
        <v>0</v>
      </c>
      <c r="N181" s="17" t="s">
        <v>16</v>
      </c>
      <c r="O181" s="18"/>
      <c r="P181" s="23">
        <f t="shared" si="14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+'24'!J182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5"/>
        <v>0</v>
      </c>
      <c r="N182" s="17" t="s">
        <v>16</v>
      </c>
      <c r="O182" s="18"/>
      <c r="P182" s="23">
        <f t="shared" si="14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+'24'!J183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4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+'24'!J184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5"/>
        <v>0</v>
      </c>
      <c r="N184" s="17" t="s">
        <v>16</v>
      </c>
      <c r="O184" s="18"/>
      <c r="P184" s="23">
        <f t="shared" si="14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+'24'!J185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5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+'24'!J186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5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+'24'!J187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+'24'!J188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4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+'24'!J189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5"/>
        <v>0</v>
      </c>
      <c r="N189" s="17" t="s">
        <v>16</v>
      </c>
      <c r="O189" s="18"/>
      <c r="P189" s="23">
        <f t="shared" si="14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+'24'!J190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5"/>
        <v>0</v>
      </c>
      <c r="N190" s="17" t="s">
        <v>16</v>
      </c>
      <c r="O190" s="18"/>
      <c r="P190" s="23">
        <f t="shared" si="14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+'24'!J191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5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+'24'!J192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5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+'24'!J193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5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+'24'!J194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5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+'24'!J195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5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+'24'!J196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5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+'24'!J197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5"/>
        <v>0</v>
      </c>
      <c r="N197" s="17" t="s">
        <v>16</v>
      </c>
      <c r="O197" s="18"/>
      <c r="P197" s="23">
        <f t="shared" si="14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+'24'!J198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5"/>
        <v>0</v>
      </c>
      <c r="N198" s="17" t="s">
        <v>16</v>
      </c>
      <c r="O198" s="18"/>
      <c r="P198" s="23">
        <f t="shared" ref="P198:P225" si="19">SUM(M198-O198)</f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+'24'!J199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5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+'24'!J200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5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+'24'!J201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9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+'24'!J202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5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+'24'!J203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5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+'24'!J204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5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+'24'!J205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5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+'24'!J206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5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5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5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5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5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5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5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5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5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+'24'!J215</f>
        <v>1</v>
      </c>
      <c r="F215" s="72"/>
      <c r="G215" s="46">
        <f t="shared" si="17"/>
        <v>1</v>
      </c>
      <c r="H215" s="82">
        <v>0</v>
      </c>
      <c r="I215" s="80">
        <v>0</v>
      </c>
      <c r="J215" s="46">
        <f t="shared" si="18"/>
        <v>1</v>
      </c>
      <c r="K215" s="73"/>
      <c r="L215" s="20">
        <v>40</v>
      </c>
      <c r="M215" s="66">
        <f t="shared" si="15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+'24'!J216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5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+'24'!J217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5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+'24'!J218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5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+'24'!J219</f>
        <v>0</v>
      </c>
      <c r="F219" s="72">
        <v>33</v>
      </c>
      <c r="G219" s="46">
        <f t="shared" si="17"/>
        <v>33</v>
      </c>
      <c r="H219" s="82">
        <v>0</v>
      </c>
      <c r="I219" s="80">
        <v>0</v>
      </c>
      <c r="J219" s="46">
        <f t="shared" si="18"/>
        <v>28</v>
      </c>
      <c r="K219" s="73">
        <v>5</v>
      </c>
      <c r="L219" s="20">
        <v>35</v>
      </c>
      <c r="M219" s="66">
        <f t="shared" ref="M219:M225" si="20">+L219*K219</f>
        <v>175</v>
      </c>
      <c r="N219" s="17" t="s">
        <v>16</v>
      </c>
      <c r="O219" s="18">
        <f>175-90</f>
        <v>85</v>
      </c>
      <c r="P219" s="23">
        <f t="shared" si="19"/>
        <v>90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+'24'!J220</f>
        <v>0</v>
      </c>
      <c r="F220" s="72">
        <v>25</v>
      </c>
      <c r="G220" s="46">
        <f t="shared" si="17"/>
        <v>25</v>
      </c>
      <c r="H220" s="82">
        <v>0</v>
      </c>
      <c r="I220" s="80">
        <v>0</v>
      </c>
      <c r="J220" s="46">
        <f t="shared" si="18"/>
        <v>22</v>
      </c>
      <c r="K220" s="73">
        <v>3</v>
      </c>
      <c r="L220" s="20">
        <v>35</v>
      </c>
      <c r="M220" s="66">
        <f t="shared" si="20"/>
        <v>105</v>
      </c>
      <c r="N220" s="17" t="s">
        <v>16</v>
      </c>
      <c r="O220" s="18">
        <v>50</v>
      </c>
      <c r="P220" s="23">
        <f t="shared" si="19"/>
        <v>55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20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20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20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20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20"/>
        <v>0</v>
      </c>
      <c r="N225" s="17" t="s">
        <v>16</v>
      </c>
      <c r="O225" s="18"/>
      <c r="P225" s="23">
        <f t="shared" si="19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783.04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2375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70</v>
      </c>
      <c r="O230" s="2">
        <v>20</v>
      </c>
      <c r="P230" s="2">
        <v>50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260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2045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2045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12"/>
  <sheetViews>
    <sheetView zoomScale="80" zoomScaleNormal="80" workbookViewId="0">
      <pane xSplit="10" ySplit="4" topLeftCell="K225" activePane="bottomRight" state="frozen"/>
      <selection activeCell="L221" sqref="L221"/>
      <selection pane="topRight" activeCell="L221" sqref="L221"/>
      <selection pane="bottomLeft" activeCell="L221" sqref="L221"/>
      <selection pane="bottomRight" activeCell="P230" sqref="P23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+'25'!J5</f>
        <v>9</v>
      </c>
      <c r="F5" s="72">
        <v>0</v>
      </c>
      <c r="G5" s="46">
        <f t="shared" ref="G5" si="0">E5+F5</f>
        <v>9</v>
      </c>
      <c r="H5" s="82">
        <v>0</v>
      </c>
      <c r="I5" s="80">
        <v>0</v>
      </c>
      <c r="J5" s="46">
        <f t="shared" ref="J5" si="1">+G5-H5-K5-I5</f>
        <v>8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+'25'!J6</f>
        <v>36</v>
      </c>
      <c r="F6" s="72">
        <v>0</v>
      </c>
      <c r="G6" s="46">
        <f t="shared" ref="G6:G69" si="2">E6+F6</f>
        <v>36</v>
      </c>
      <c r="H6" s="82">
        <v>0</v>
      </c>
      <c r="I6" s="80">
        <v>0</v>
      </c>
      <c r="J6" s="46">
        <f t="shared" ref="J6:J69" si="3">+G6-H6-K6-I6</f>
        <v>33</v>
      </c>
      <c r="K6" s="73">
        <v>3</v>
      </c>
      <c r="L6" s="15">
        <v>100</v>
      </c>
      <c r="M6" s="66">
        <f t="shared" ref="M6:M78" si="4">+L6*K6</f>
        <v>300</v>
      </c>
      <c r="N6" s="17" t="s">
        <v>16</v>
      </c>
      <c r="O6" s="18"/>
      <c r="P6" s="23">
        <f t="shared" ref="P6:P69" si="5">SUM(M6-O6)</f>
        <v>300</v>
      </c>
      <c r="Q6" s="94">
        <v>39.29</v>
      </c>
      <c r="R6" s="43">
        <f t="shared" ref="R6:R78" si="6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+'25'!J7</f>
        <v>0</v>
      </c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+'25'!J8</f>
        <v>0</v>
      </c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+'25'!J9</f>
        <v>0</v>
      </c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+'25'!J10</f>
        <v>0</v>
      </c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+'25'!J11</f>
        <v>1</v>
      </c>
      <c r="F11" s="72">
        <v>0</v>
      </c>
      <c r="G11" s="46">
        <f t="shared" si="2"/>
        <v>1</v>
      </c>
      <c r="H11" s="82">
        <v>0</v>
      </c>
      <c r="I11" s="80">
        <v>0</v>
      </c>
      <c r="J11" s="46">
        <f t="shared" si="3"/>
        <v>1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+'25'!J12</f>
        <v>0</v>
      </c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+'25'!J13</f>
        <v>0</v>
      </c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+'25'!J14</f>
        <v>0</v>
      </c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+'25'!J15</f>
        <v>0</v>
      </c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+'25'!J16</f>
        <v>0</v>
      </c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+'25'!J17</f>
        <v>0</v>
      </c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+'25'!J18</f>
        <v>0</v>
      </c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+'25'!J19</f>
        <v>0</v>
      </c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+'25'!J20</f>
        <v>7</v>
      </c>
      <c r="F20" s="72">
        <v>0</v>
      </c>
      <c r="G20" s="46">
        <f t="shared" si="2"/>
        <v>7</v>
      </c>
      <c r="H20" s="82">
        <v>0</v>
      </c>
      <c r="I20" s="80">
        <v>0</v>
      </c>
      <c r="J20" s="46">
        <f t="shared" si="3"/>
        <v>7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+'25'!J21</f>
        <v>0</v>
      </c>
      <c r="F21" s="72">
        <v>0</v>
      </c>
      <c r="G21" s="46">
        <f t="shared" si="2"/>
        <v>0</v>
      </c>
      <c r="H21" s="82">
        <v>0</v>
      </c>
      <c r="I21" s="80">
        <v>0</v>
      </c>
      <c r="J21" s="46">
        <f t="shared" si="3"/>
        <v>0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+'25'!J22</f>
        <v>21</v>
      </c>
      <c r="F22" s="72">
        <v>0</v>
      </c>
      <c r="G22" s="46">
        <f t="shared" si="2"/>
        <v>21</v>
      </c>
      <c r="H22" s="82">
        <v>0</v>
      </c>
      <c r="I22" s="80">
        <v>0</v>
      </c>
      <c r="J22" s="46">
        <f t="shared" si="3"/>
        <v>20</v>
      </c>
      <c r="K22" s="73">
        <v>1</v>
      </c>
      <c r="L22" s="20">
        <v>100</v>
      </c>
      <c r="M22" s="66">
        <f t="shared" si="4"/>
        <v>100</v>
      </c>
      <c r="N22" s="17" t="s">
        <v>16</v>
      </c>
      <c r="O22" s="18"/>
      <c r="P22" s="23">
        <f t="shared" si="5"/>
        <v>100</v>
      </c>
      <c r="Q22" s="94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+'25'!J23</f>
        <v>0</v>
      </c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+'25'!J24</f>
        <v>0</v>
      </c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+'25'!J25</f>
        <v>0</v>
      </c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+'25'!J26</f>
        <v>0</v>
      </c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+'25'!J27</f>
        <v>0</v>
      </c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+'25'!J28</f>
        <v>0</v>
      </c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+'25'!J29</f>
        <v>0</v>
      </c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+'25'!J30</f>
        <v>0</v>
      </c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+'25'!J31</f>
        <v>0</v>
      </c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+'25'!J32</f>
        <v>10</v>
      </c>
      <c r="F32" s="72">
        <v>0</v>
      </c>
      <c r="G32" s="46">
        <f t="shared" si="2"/>
        <v>10</v>
      </c>
      <c r="H32" s="82">
        <v>0</v>
      </c>
      <c r="I32" s="80">
        <v>0</v>
      </c>
      <c r="J32" s="46">
        <f t="shared" si="3"/>
        <v>10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+'25'!J33</f>
        <v>0</v>
      </c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+'25'!J34</f>
        <v>8</v>
      </c>
      <c r="F34" s="72">
        <v>0</v>
      </c>
      <c r="G34" s="46">
        <f t="shared" si="2"/>
        <v>8</v>
      </c>
      <c r="H34" s="82">
        <v>0</v>
      </c>
      <c r="I34" s="80">
        <v>0</v>
      </c>
      <c r="J34" s="46">
        <f t="shared" si="3"/>
        <v>7</v>
      </c>
      <c r="K34" s="73">
        <v>1</v>
      </c>
      <c r="L34" s="15">
        <v>130</v>
      </c>
      <c r="M34" s="66">
        <f t="shared" si="4"/>
        <v>130</v>
      </c>
      <c r="N34" s="17" t="s">
        <v>16</v>
      </c>
      <c r="O34" s="18"/>
      <c r="P34" s="23">
        <f t="shared" si="5"/>
        <v>130</v>
      </c>
      <c r="Q34" s="94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+'25'!J35</f>
        <v>0</v>
      </c>
      <c r="F35" s="72">
        <v>0</v>
      </c>
      <c r="G35" s="46">
        <f t="shared" si="2"/>
        <v>0</v>
      </c>
      <c r="H35" s="82">
        <v>0</v>
      </c>
      <c r="I35" s="80">
        <v>0</v>
      </c>
      <c r="J35" s="46">
        <f t="shared" si="3"/>
        <v>0</v>
      </c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+'25'!J36</f>
        <v>0</v>
      </c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+'25'!J37</f>
        <v>0</v>
      </c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+'25'!J38</f>
        <v>8</v>
      </c>
      <c r="F38" s="72">
        <v>0</v>
      </c>
      <c r="G38" s="46">
        <f t="shared" si="2"/>
        <v>8</v>
      </c>
      <c r="H38" s="82">
        <v>0</v>
      </c>
      <c r="I38" s="80">
        <v>0</v>
      </c>
      <c r="J38" s="46">
        <f t="shared" si="3"/>
        <v>7</v>
      </c>
      <c r="K38" s="73">
        <v>1</v>
      </c>
      <c r="L38" s="15">
        <v>50</v>
      </c>
      <c r="M38" s="66">
        <f t="shared" si="4"/>
        <v>50</v>
      </c>
      <c r="N38" s="17" t="s">
        <v>16</v>
      </c>
      <c r="O38" s="18"/>
      <c r="P38" s="23">
        <f t="shared" si="5"/>
        <v>50</v>
      </c>
      <c r="Q38" s="94">
        <v>27.84</v>
      </c>
      <c r="R38" s="43">
        <f t="shared" si="6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+'25'!J39</f>
        <v>7</v>
      </c>
      <c r="F39" s="72">
        <v>0</v>
      </c>
      <c r="G39" s="46">
        <f t="shared" si="2"/>
        <v>7</v>
      </c>
      <c r="H39" s="82">
        <v>0</v>
      </c>
      <c r="I39" s="80">
        <v>0</v>
      </c>
      <c r="J39" s="46">
        <f t="shared" si="3"/>
        <v>5</v>
      </c>
      <c r="K39" s="73">
        <v>2</v>
      </c>
      <c r="L39" s="15">
        <v>50</v>
      </c>
      <c r="M39" s="66">
        <f t="shared" si="4"/>
        <v>100</v>
      </c>
      <c r="N39" s="17" t="s">
        <v>16</v>
      </c>
      <c r="O39" s="18"/>
      <c r="P39" s="23">
        <f t="shared" si="5"/>
        <v>100</v>
      </c>
      <c r="Q39" s="94">
        <v>27.12</v>
      </c>
      <c r="R39" s="43">
        <f t="shared" si="6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+'25'!J40</f>
        <v>0</v>
      </c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+'25'!J41</f>
        <v>0</v>
      </c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+'25'!J42</f>
        <v>0</v>
      </c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5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+'25'!J43</f>
        <v>0</v>
      </c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+'25'!J44</f>
        <v>0</v>
      </c>
      <c r="F44" s="72">
        <v>0</v>
      </c>
      <c r="G44" s="46">
        <f t="shared" si="2"/>
        <v>0</v>
      </c>
      <c r="H44" s="82">
        <v>0</v>
      </c>
      <c r="I44" s="80">
        <v>0</v>
      </c>
      <c r="J44" s="46">
        <f t="shared" si="3"/>
        <v>0</v>
      </c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+'25'!J45</f>
        <v>11</v>
      </c>
      <c r="F45" s="72">
        <v>0</v>
      </c>
      <c r="G45" s="46">
        <f t="shared" si="2"/>
        <v>11</v>
      </c>
      <c r="H45" s="82">
        <v>0</v>
      </c>
      <c r="I45" s="80">
        <v>0</v>
      </c>
      <c r="J45" s="46">
        <f t="shared" si="3"/>
        <v>10</v>
      </c>
      <c r="K45" s="73">
        <v>1</v>
      </c>
      <c r="L45" s="15">
        <v>50</v>
      </c>
      <c r="M45" s="66">
        <f t="shared" si="4"/>
        <v>50</v>
      </c>
      <c r="N45" s="17" t="s">
        <v>16</v>
      </c>
      <c r="O45" s="18"/>
      <c r="P45" s="23">
        <f t="shared" si="5"/>
        <v>50</v>
      </c>
      <c r="Q45" s="94">
        <v>19.05</v>
      </c>
      <c r="R45" s="43">
        <f t="shared" si="6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+'25'!J46</f>
        <v>9</v>
      </c>
      <c r="F46" s="72">
        <v>0</v>
      </c>
      <c r="G46" s="46">
        <f t="shared" si="2"/>
        <v>9</v>
      </c>
      <c r="H46" s="82">
        <v>0</v>
      </c>
      <c r="I46" s="80">
        <v>0</v>
      </c>
      <c r="J46" s="46">
        <f t="shared" si="3"/>
        <v>9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+'25'!J47</f>
        <v>12</v>
      </c>
      <c r="F47" s="72">
        <v>0</v>
      </c>
      <c r="G47" s="46">
        <f t="shared" si="2"/>
        <v>12</v>
      </c>
      <c r="H47" s="82">
        <v>0</v>
      </c>
      <c r="I47" s="80">
        <v>0</v>
      </c>
      <c r="J47" s="46">
        <f t="shared" si="3"/>
        <v>11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 t="shared" si="5"/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+'25'!J48</f>
        <v>9</v>
      </c>
      <c r="F48" s="72">
        <v>0</v>
      </c>
      <c r="G48" s="46">
        <f t="shared" si="2"/>
        <v>9</v>
      </c>
      <c r="H48" s="82">
        <v>0</v>
      </c>
      <c r="I48" s="80">
        <v>0</v>
      </c>
      <c r="J48" s="46">
        <f t="shared" si="3"/>
        <v>9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5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+'25'!J49</f>
        <v>11</v>
      </c>
      <c r="F49" s="72">
        <v>0</v>
      </c>
      <c r="G49" s="46">
        <f t="shared" si="2"/>
        <v>11</v>
      </c>
      <c r="H49" s="82">
        <v>0</v>
      </c>
      <c r="I49" s="80">
        <v>0</v>
      </c>
      <c r="J49" s="46">
        <f t="shared" si="3"/>
        <v>10</v>
      </c>
      <c r="K49" s="73">
        <v>1</v>
      </c>
      <c r="L49" s="15">
        <v>50</v>
      </c>
      <c r="M49" s="66">
        <f t="shared" si="4"/>
        <v>50</v>
      </c>
      <c r="N49" s="17" t="s">
        <v>16</v>
      </c>
      <c r="O49" s="18">
        <v>50</v>
      </c>
      <c r="P49" s="23">
        <f t="shared" si="5"/>
        <v>0</v>
      </c>
      <c r="Q49" s="94">
        <v>21.81</v>
      </c>
      <c r="R49" s="43">
        <f t="shared" si="6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+'25'!J50</f>
        <v>13</v>
      </c>
      <c r="F50" s="72">
        <v>0</v>
      </c>
      <c r="G50" s="46">
        <f t="shared" si="2"/>
        <v>13</v>
      </c>
      <c r="H50" s="82">
        <v>0</v>
      </c>
      <c r="I50" s="80">
        <v>0</v>
      </c>
      <c r="J50" s="46">
        <f t="shared" si="3"/>
        <v>12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 t="shared" si="5"/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+'25'!J51</f>
        <v>0</v>
      </c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5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+'25'!J52</f>
        <v>16</v>
      </c>
      <c r="F52" s="72">
        <v>0</v>
      </c>
      <c r="G52" s="46">
        <f t="shared" si="2"/>
        <v>16</v>
      </c>
      <c r="H52" s="82">
        <v>0</v>
      </c>
      <c r="I52" s="80">
        <v>0</v>
      </c>
      <c r="J52" s="46">
        <f t="shared" si="3"/>
        <v>16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5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+'25'!J53</f>
        <v>0</v>
      </c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+'25'!J54</f>
        <v>1</v>
      </c>
      <c r="F54" s="72">
        <v>0</v>
      </c>
      <c r="G54" s="46">
        <f t="shared" si="2"/>
        <v>1</v>
      </c>
      <c r="H54" s="82">
        <v>0</v>
      </c>
      <c r="I54" s="80">
        <v>0</v>
      </c>
      <c r="J54" s="46">
        <f t="shared" si="3"/>
        <v>1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5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+'25'!J55</f>
        <v>0</v>
      </c>
      <c r="F55" s="72">
        <v>0</v>
      </c>
      <c r="G55" s="46">
        <f t="shared" si="2"/>
        <v>0</v>
      </c>
      <c r="H55" s="82">
        <v>0</v>
      </c>
      <c r="I55" s="80">
        <v>0</v>
      </c>
      <c r="J55" s="46">
        <f t="shared" si="3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5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+'25'!J56</f>
        <v>2</v>
      </c>
      <c r="F56" s="72">
        <v>0</v>
      </c>
      <c r="G56" s="46">
        <f t="shared" si="2"/>
        <v>2</v>
      </c>
      <c r="H56" s="82">
        <v>0</v>
      </c>
      <c r="I56" s="80">
        <v>0</v>
      </c>
      <c r="J56" s="46">
        <f t="shared" si="3"/>
        <v>2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+'25'!J57</f>
        <v>1</v>
      </c>
      <c r="F57" s="72">
        <v>0</v>
      </c>
      <c r="G57" s="46">
        <f t="shared" si="2"/>
        <v>1</v>
      </c>
      <c r="H57" s="82">
        <v>0</v>
      </c>
      <c r="I57" s="80">
        <v>0</v>
      </c>
      <c r="J57" s="46">
        <f t="shared" si="3"/>
        <v>1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+'25'!J58</f>
        <v>0</v>
      </c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+'25'!J59</f>
        <v>0</v>
      </c>
      <c r="F59" s="72">
        <v>0</v>
      </c>
      <c r="G59" s="46">
        <f t="shared" si="2"/>
        <v>0</v>
      </c>
      <c r="H59" s="82">
        <v>0</v>
      </c>
      <c r="I59" s="80">
        <v>0</v>
      </c>
      <c r="J59" s="46">
        <f t="shared" si="3"/>
        <v>0</v>
      </c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+'25'!J60</f>
        <v>0</v>
      </c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+'25'!J61</f>
        <v>2</v>
      </c>
      <c r="F61" s="72">
        <v>0</v>
      </c>
      <c r="G61" s="46">
        <f t="shared" si="2"/>
        <v>2</v>
      </c>
      <c r="H61" s="82">
        <v>0</v>
      </c>
      <c r="I61" s="80">
        <v>0</v>
      </c>
      <c r="J61" s="46">
        <f t="shared" si="3"/>
        <v>2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+'25'!J62</f>
        <v>0</v>
      </c>
      <c r="F62" s="72"/>
      <c r="G62" s="46">
        <f t="shared" si="2"/>
        <v>0</v>
      </c>
      <c r="H62" s="82">
        <v>0</v>
      </c>
      <c r="I62" s="80">
        <v>0</v>
      </c>
      <c r="J62" s="46">
        <f t="shared" si="3"/>
        <v>0</v>
      </c>
      <c r="K62" s="73"/>
      <c r="L62" s="15">
        <v>120</v>
      </c>
      <c r="M62" s="66">
        <f t="shared" si="4"/>
        <v>0</v>
      </c>
      <c r="N62" s="17" t="s">
        <v>16</v>
      </c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+'25'!J63</f>
        <v>6</v>
      </c>
      <c r="F63" s="72">
        <v>0</v>
      </c>
      <c r="G63" s="46">
        <f t="shared" si="2"/>
        <v>6</v>
      </c>
      <c r="H63" s="82">
        <v>0</v>
      </c>
      <c r="I63" s="80">
        <v>0</v>
      </c>
      <c r="J63" s="46">
        <f t="shared" si="3"/>
        <v>6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+'25'!J64</f>
        <v>8</v>
      </c>
      <c r="F64" s="72">
        <v>0</v>
      </c>
      <c r="G64" s="46">
        <f t="shared" si="2"/>
        <v>8</v>
      </c>
      <c r="H64" s="82">
        <v>0</v>
      </c>
      <c r="I64" s="80">
        <v>0</v>
      </c>
      <c r="J64" s="46">
        <f t="shared" si="3"/>
        <v>8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+'25'!J65</f>
        <v>1</v>
      </c>
      <c r="F65" s="72">
        <v>0</v>
      </c>
      <c r="G65" s="46">
        <f t="shared" si="2"/>
        <v>1</v>
      </c>
      <c r="H65" s="82">
        <v>0</v>
      </c>
      <c r="I65" s="80">
        <v>0</v>
      </c>
      <c r="J65" s="46">
        <f t="shared" si="3"/>
        <v>0</v>
      </c>
      <c r="K65" s="73">
        <v>1</v>
      </c>
      <c r="L65" s="15">
        <v>50</v>
      </c>
      <c r="M65" s="66">
        <f t="shared" si="4"/>
        <v>50</v>
      </c>
      <c r="N65" s="17" t="s">
        <v>16</v>
      </c>
      <c r="O65" s="18"/>
      <c r="P65" s="23">
        <f t="shared" si="5"/>
        <v>50</v>
      </c>
      <c r="Q65" s="94">
        <v>23.12</v>
      </c>
      <c r="R65" s="43">
        <f t="shared" si="6"/>
        <v>23.12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+'25'!J66</f>
        <v>0</v>
      </c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+'25'!J67</f>
        <v>0</v>
      </c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+'25'!J68</f>
        <v>0</v>
      </c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+'25'!J69</f>
        <v>0</v>
      </c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+'25'!J70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ref="P70:P133" si="9">SUM(M70-O70)</f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+'25'!J71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9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+'25'!J72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9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+'25'!J73</f>
        <v>10</v>
      </c>
      <c r="F73" s="72">
        <v>0</v>
      </c>
      <c r="G73" s="46">
        <f t="shared" si="7"/>
        <v>10</v>
      </c>
      <c r="H73" s="82">
        <v>0</v>
      </c>
      <c r="I73" s="80">
        <v>0</v>
      </c>
      <c r="J73" s="46">
        <f t="shared" si="8"/>
        <v>9</v>
      </c>
      <c r="K73" s="73">
        <v>1</v>
      </c>
      <c r="L73" s="21">
        <v>50</v>
      </c>
      <c r="M73" s="66">
        <f t="shared" si="4"/>
        <v>50</v>
      </c>
      <c r="N73" s="17" t="s">
        <v>16</v>
      </c>
      <c r="O73" s="18"/>
      <c r="P73" s="23">
        <f t="shared" si="9"/>
        <v>50</v>
      </c>
      <c r="Q73" s="94">
        <v>17.09</v>
      </c>
      <c r="R73" s="43">
        <f t="shared" si="6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+'25'!J74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9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+'25'!J75</f>
        <v>18</v>
      </c>
      <c r="F75" s="72">
        <v>0</v>
      </c>
      <c r="G75" s="46">
        <f t="shared" si="7"/>
        <v>18</v>
      </c>
      <c r="H75" s="82">
        <v>0</v>
      </c>
      <c r="I75" s="80">
        <v>0</v>
      </c>
      <c r="J75" s="46">
        <f t="shared" si="8"/>
        <v>17</v>
      </c>
      <c r="K75" s="73">
        <v>1</v>
      </c>
      <c r="L75" s="21">
        <v>50</v>
      </c>
      <c r="M75" s="66">
        <f t="shared" si="4"/>
        <v>50</v>
      </c>
      <c r="N75" s="17" t="s">
        <v>16</v>
      </c>
      <c r="O75" s="18"/>
      <c r="P75" s="23">
        <f t="shared" si="9"/>
        <v>50</v>
      </c>
      <c r="Q75" s="94">
        <v>17.329999999999998</v>
      </c>
      <c r="R75" s="43">
        <f t="shared" si="6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+'25'!J76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9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+'25'!J77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9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+'25'!J78</f>
        <v>5</v>
      </c>
      <c r="F78" s="72">
        <v>0</v>
      </c>
      <c r="G78" s="46">
        <f t="shared" si="7"/>
        <v>5</v>
      </c>
      <c r="H78" s="82">
        <v>0</v>
      </c>
      <c r="I78" s="80">
        <v>0</v>
      </c>
      <c r="J78" s="46">
        <f t="shared" si="8"/>
        <v>5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9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+'25'!J79</f>
        <v>7</v>
      </c>
      <c r="F79" s="72">
        <v>0</v>
      </c>
      <c r="G79" s="46">
        <f t="shared" si="7"/>
        <v>7</v>
      </c>
      <c r="H79" s="82">
        <v>0</v>
      </c>
      <c r="I79" s="80">
        <v>0</v>
      </c>
      <c r="J79" s="46">
        <f t="shared" si="8"/>
        <v>7</v>
      </c>
      <c r="K79" s="73"/>
      <c r="L79" s="20">
        <v>55</v>
      </c>
      <c r="M79" s="66">
        <f t="shared" ref="M79:M153" si="10">+L79*K79</f>
        <v>0</v>
      </c>
      <c r="N79" s="17" t="s">
        <v>16</v>
      </c>
      <c r="O79" s="18"/>
      <c r="P79" s="23">
        <f t="shared" si="9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+'25'!J80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9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+'25'!J81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9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+'25'!J82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9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+'25'!J83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9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+'25'!J84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9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+'25'!J85</f>
        <v>4</v>
      </c>
      <c r="F85" s="72">
        <v>0</v>
      </c>
      <c r="G85" s="46">
        <f t="shared" si="7"/>
        <v>4</v>
      </c>
      <c r="H85" s="82">
        <v>0</v>
      </c>
      <c r="I85" s="80">
        <v>0</v>
      </c>
      <c r="J85" s="46">
        <f t="shared" si="8"/>
        <v>4</v>
      </c>
      <c r="K85" s="73"/>
      <c r="L85" s="20">
        <v>45</v>
      </c>
      <c r="M85" s="66">
        <f t="shared" si="10"/>
        <v>0</v>
      </c>
      <c r="N85" s="17" t="s">
        <v>16</v>
      </c>
      <c r="O85" s="18"/>
      <c r="P85" s="23">
        <f t="shared" si="9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+'25'!J86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10"/>
        <v>0</v>
      </c>
      <c r="N86" s="17" t="s">
        <v>16</v>
      </c>
      <c r="O86" s="18"/>
      <c r="P86" s="23">
        <f t="shared" si="9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+'25'!J87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9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+'25'!J88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10"/>
        <v>0</v>
      </c>
      <c r="N88" s="17" t="s">
        <v>16</v>
      </c>
      <c r="O88" s="18"/>
      <c r="P88" s="23">
        <f t="shared" si="9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+'25'!J89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10"/>
        <v>0</v>
      </c>
      <c r="N89" s="17" t="s">
        <v>16</v>
      </c>
      <c r="O89" s="18"/>
      <c r="P89" s="23">
        <f t="shared" si="9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+'25'!J90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10"/>
        <v>0</v>
      </c>
      <c r="N90" s="17" t="s">
        <v>16</v>
      </c>
      <c r="O90" s="18"/>
      <c r="P90" s="23">
        <f t="shared" si="9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+'25'!J91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10"/>
        <v>0</v>
      </c>
      <c r="N91" s="17" t="s">
        <v>16</v>
      </c>
      <c r="O91" s="18"/>
      <c r="P91" s="23">
        <f t="shared" si="9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+'25'!J92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10"/>
        <v>0</v>
      </c>
      <c r="N92" s="17" t="s">
        <v>16</v>
      </c>
      <c r="O92" s="18"/>
      <c r="P92" s="23">
        <f t="shared" si="9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+'25'!J93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10"/>
        <v>0</v>
      </c>
      <c r="N93" s="17" t="s">
        <v>16</v>
      </c>
      <c r="O93" s="18"/>
      <c r="P93" s="23">
        <f t="shared" si="9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+'25'!J94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9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+'25'!J95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9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+'25'!J96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10"/>
        <v>0</v>
      </c>
      <c r="N96" s="17" t="s">
        <v>16</v>
      </c>
      <c r="O96" s="18"/>
      <c r="P96" s="23">
        <f t="shared" si="9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+'25'!J97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10"/>
        <v>0</v>
      </c>
      <c r="N97" s="17" t="s">
        <v>16</v>
      </c>
      <c r="O97" s="18"/>
      <c r="P97" s="23">
        <f t="shared" si="9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+'25'!J98</f>
        <v>34</v>
      </c>
      <c r="F98" s="72">
        <v>0</v>
      </c>
      <c r="G98" s="46">
        <f t="shared" si="7"/>
        <v>34</v>
      </c>
      <c r="H98" s="82">
        <v>0</v>
      </c>
      <c r="I98" s="80">
        <v>0</v>
      </c>
      <c r="J98" s="46">
        <f t="shared" si="8"/>
        <v>32</v>
      </c>
      <c r="K98" s="73">
        <v>2</v>
      </c>
      <c r="L98" s="20">
        <v>100</v>
      </c>
      <c r="M98" s="66">
        <f>+L98*K98</f>
        <v>200</v>
      </c>
      <c r="N98" s="17" t="s">
        <v>16</v>
      </c>
      <c r="O98" s="18"/>
      <c r="P98" s="23">
        <f t="shared" si="9"/>
        <v>200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+'25'!J99</f>
        <v>12</v>
      </c>
      <c r="F99" s="72">
        <v>0</v>
      </c>
      <c r="G99" s="46">
        <f t="shared" si="7"/>
        <v>12</v>
      </c>
      <c r="H99" s="82">
        <v>0</v>
      </c>
      <c r="I99" s="80">
        <v>0</v>
      </c>
      <c r="J99" s="46">
        <f t="shared" si="8"/>
        <v>12</v>
      </c>
      <c r="K99" s="73"/>
      <c r="L99" s="20">
        <v>55</v>
      </c>
      <c r="M99" s="66">
        <f t="shared" si="10"/>
        <v>0</v>
      </c>
      <c r="N99" s="17" t="s">
        <v>16</v>
      </c>
      <c r="O99" s="18"/>
      <c r="P99" s="23">
        <f t="shared" si="9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+'25'!J100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10"/>
        <v>0</v>
      </c>
      <c r="N100" s="17" t="s">
        <v>16</v>
      </c>
      <c r="O100" s="18"/>
      <c r="P100" s="23">
        <f t="shared" si="9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+'25'!J101</f>
        <v>14</v>
      </c>
      <c r="F101" s="72">
        <v>0</v>
      </c>
      <c r="G101" s="46">
        <f t="shared" si="7"/>
        <v>14</v>
      </c>
      <c r="H101" s="82">
        <v>0</v>
      </c>
      <c r="I101" s="80">
        <v>0</v>
      </c>
      <c r="J101" s="46">
        <f t="shared" si="8"/>
        <v>14</v>
      </c>
      <c r="K101" s="73"/>
      <c r="L101" s="22">
        <v>60</v>
      </c>
      <c r="M101" s="66">
        <f t="shared" si="10"/>
        <v>0</v>
      </c>
      <c r="N101" s="17" t="s">
        <v>16</v>
      </c>
      <c r="O101" s="18"/>
      <c r="P101" s="23">
        <f t="shared" si="9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+'25'!J102</f>
        <v>8</v>
      </c>
      <c r="F102" s="72">
        <v>0</v>
      </c>
      <c r="G102" s="46">
        <f t="shared" si="7"/>
        <v>8</v>
      </c>
      <c r="H102" s="82">
        <v>0</v>
      </c>
      <c r="I102" s="80">
        <v>0</v>
      </c>
      <c r="J102" s="46">
        <f t="shared" si="8"/>
        <v>7</v>
      </c>
      <c r="K102" s="73">
        <v>1</v>
      </c>
      <c r="L102" s="22">
        <v>100</v>
      </c>
      <c r="M102" s="66">
        <f t="shared" si="10"/>
        <v>100</v>
      </c>
      <c r="N102" s="17" t="s">
        <v>16</v>
      </c>
      <c r="O102" s="18"/>
      <c r="P102" s="23">
        <f t="shared" si="9"/>
        <v>100</v>
      </c>
      <c r="Q102" s="94">
        <v>13.03</v>
      </c>
      <c r="R102" s="43">
        <f t="shared" si="11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+'25'!J103</f>
        <v>5</v>
      </c>
      <c r="F103" s="72">
        <v>0</v>
      </c>
      <c r="G103" s="46">
        <f t="shared" si="7"/>
        <v>5</v>
      </c>
      <c r="H103" s="82">
        <v>0</v>
      </c>
      <c r="I103" s="80">
        <v>0</v>
      </c>
      <c r="J103" s="46">
        <f t="shared" si="8"/>
        <v>4</v>
      </c>
      <c r="K103" s="73">
        <v>1</v>
      </c>
      <c r="L103" s="22">
        <v>55</v>
      </c>
      <c r="M103" s="66">
        <f t="shared" si="10"/>
        <v>55</v>
      </c>
      <c r="N103" s="17" t="s">
        <v>16</v>
      </c>
      <c r="O103" s="18"/>
      <c r="P103" s="23">
        <f t="shared" si="9"/>
        <v>55</v>
      </c>
      <c r="Q103" s="94">
        <v>11.91</v>
      </c>
      <c r="R103" s="43">
        <f t="shared" si="11"/>
        <v>11.91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+'25'!J104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10"/>
        <v>0</v>
      </c>
      <c r="N104" s="17" t="s">
        <v>16</v>
      </c>
      <c r="O104" s="18"/>
      <c r="P104" s="23">
        <f t="shared" si="9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+'25'!J105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10"/>
        <v>0</v>
      </c>
      <c r="N105" s="17" t="s">
        <v>16</v>
      </c>
      <c r="O105" s="18"/>
      <c r="P105" s="23">
        <f t="shared" si="9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+'25'!J106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10"/>
        <v>0</v>
      </c>
      <c r="N106" s="17" t="s">
        <v>16</v>
      </c>
      <c r="O106" s="18"/>
      <c r="P106" s="23">
        <f t="shared" si="9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+'25'!J107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9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+'25'!J108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10"/>
        <v>0</v>
      </c>
      <c r="N108" s="17" t="s">
        <v>16</v>
      </c>
      <c r="O108" s="18"/>
      <c r="P108" s="23">
        <f t="shared" si="9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+'25'!J109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10"/>
        <v>0</v>
      </c>
      <c r="N109" s="17" t="s">
        <v>16</v>
      </c>
      <c r="O109" s="18"/>
      <c r="P109" s="23">
        <f t="shared" si="9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+'25'!J110</f>
        <v>7</v>
      </c>
      <c r="F110" s="72">
        <v>0</v>
      </c>
      <c r="G110" s="46">
        <f t="shared" si="7"/>
        <v>7</v>
      </c>
      <c r="H110" s="82">
        <v>0</v>
      </c>
      <c r="I110" s="80">
        <v>0</v>
      </c>
      <c r="J110" s="46">
        <f t="shared" si="8"/>
        <v>7</v>
      </c>
      <c r="K110" s="73"/>
      <c r="L110" s="22">
        <v>50</v>
      </c>
      <c r="M110" s="66">
        <f t="shared" si="10"/>
        <v>0</v>
      </c>
      <c r="N110" s="17" t="s">
        <v>16</v>
      </c>
      <c r="O110" s="18"/>
      <c r="P110" s="23">
        <f t="shared" si="9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+'25'!J111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10"/>
        <v>0</v>
      </c>
      <c r="N111" s="17" t="s">
        <v>16</v>
      </c>
      <c r="O111" s="18"/>
      <c r="P111" s="23">
        <f t="shared" si="9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+'25'!J112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10"/>
        <v>0</v>
      </c>
      <c r="N112" s="17" t="s">
        <v>16</v>
      </c>
      <c r="O112" s="18"/>
      <c r="P112" s="23">
        <f t="shared" si="9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+'25'!J113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10"/>
        <v>0</v>
      </c>
      <c r="N113" s="17" t="s">
        <v>16</v>
      </c>
      <c r="O113" s="18"/>
      <c r="P113" s="23">
        <f t="shared" si="9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+'25'!J114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10"/>
        <v>0</v>
      </c>
      <c r="N114" s="17" t="s">
        <v>16</v>
      </c>
      <c r="O114" s="18"/>
      <c r="P114" s="23">
        <f t="shared" si="9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+'25'!J115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10"/>
        <v>0</v>
      </c>
      <c r="N115" s="17" t="s">
        <v>16</v>
      </c>
      <c r="O115" s="18"/>
      <c r="P115" s="23">
        <f t="shared" si="9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+'25'!J116</f>
        <v>1</v>
      </c>
      <c r="F116" s="72">
        <v>0</v>
      </c>
      <c r="G116" s="46">
        <f t="shared" si="7"/>
        <v>1</v>
      </c>
      <c r="H116" s="82">
        <v>0</v>
      </c>
      <c r="I116" s="80">
        <v>0</v>
      </c>
      <c r="J116" s="46">
        <f t="shared" si="8"/>
        <v>0</v>
      </c>
      <c r="K116" s="73">
        <v>1</v>
      </c>
      <c r="L116" s="22">
        <v>50</v>
      </c>
      <c r="M116" s="66">
        <f t="shared" si="10"/>
        <v>50</v>
      </c>
      <c r="N116" s="17" t="s">
        <v>16</v>
      </c>
      <c r="O116" s="18">
        <v>25</v>
      </c>
      <c r="P116" s="23">
        <f t="shared" si="9"/>
        <v>25</v>
      </c>
      <c r="Q116" s="94">
        <v>9.91</v>
      </c>
      <c r="R116" s="43">
        <f t="shared" si="11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+'25'!J117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10"/>
        <v>0</v>
      </c>
      <c r="N117" s="17" t="s">
        <v>16</v>
      </c>
      <c r="O117" s="18"/>
      <c r="P117" s="23">
        <f t="shared" si="9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+'25'!J118</f>
        <v>26</v>
      </c>
      <c r="F118" s="72">
        <v>0</v>
      </c>
      <c r="G118" s="46">
        <f t="shared" si="7"/>
        <v>26</v>
      </c>
      <c r="H118" s="82">
        <v>0</v>
      </c>
      <c r="I118" s="80">
        <v>0</v>
      </c>
      <c r="J118" s="46">
        <f t="shared" si="8"/>
        <v>25</v>
      </c>
      <c r="K118" s="73">
        <v>1</v>
      </c>
      <c r="L118" s="20">
        <v>50</v>
      </c>
      <c r="M118" s="66">
        <f t="shared" si="10"/>
        <v>50</v>
      </c>
      <c r="N118" s="17" t="s">
        <v>16</v>
      </c>
      <c r="O118" s="18"/>
      <c r="P118" s="23">
        <f t="shared" si="9"/>
        <v>50</v>
      </c>
      <c r="Q118" s="94">
        <v>21.75</v>
      </c>
      <c r="R118" s="43">
        <f t="shared" si="11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+'25'!J119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10"/>
        <v>0</v>
      </c>
      <c r="N119" s="17" t="s">
        <v>16</v>
      </c>
      <c r="O119" s="18"/>
      <c r="P119" s="23">
        <f t="shared" si="9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+'25'!J120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10"/>
        <v>0</v>
      </c>
      <c r="N120" s="17" t="s">
        <v>16</v>
      </c>
      <c r="O120" s="18"/>
      <c r="P120" s="23">
        <f t="shared" si="9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+'25'!J121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10"/>
        <v>0</v>
      </c>
      <c r="N121" s="17" t="s">
        <v>16</v>
      </c>
      <c r="O121" s="18"/>
      <c r="P121" s="23">
        <f t="shared" si="9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+'25'!J122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10"/>
        <v>0</v>
      </c>
      <c r="N122" s="17" t="s">
        <v>16</v>
      </c>
      <c r="O122" s="18"/>
      <c r="P122" s="23">
        <f t="shared" si="9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+'25'!J123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10"/>
        <v>0</v>
      </c>
      <c r="N123" s="17" t="s">
        <v>16</v>
      </c>
      <c r="O123" s="18"/>
      <c r="P123" s="23">
        <f t="shared" si="9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+'25'!J124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10"/>
        <v>0</v>
      </c>
      <c r="N124" s="17" t="s">
        <v>16</v>
      </c>
      <c r="O124" s="18"/>
      <c r="P124" s="23">
        <f t="shared" si="9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+'25'!J125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10"/>
        <v>0</v>
      </c>
      <c r="N125" s="17" t="s">
        <v>16</v>
      </c>
      <c r="O125" s="18"/>
      <c r="P125" s="23">
        <f t="shared" si="9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+'25'!J126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10"/>
        <v>0</v>
      </c>
      <c r="N126" s="17" t="s">
        <v>16</v>
      </c>
      <c r="O126" s="18"/>
      <c r="P126" s="23">
        <f t="shared" si="9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+'25'!J127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10"/>
        <v>0</v>
      </c>
      <c r="N127" s="17" t="s">
        <v>16</v>
      </c>
      <c r="O127" s="18"/>
      <c r="P127" s="23">
        <f t="shared" si="9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+'25'!J128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10"/>
        <v>0</v>
      </c>
      <c r="N128" s="17" t="s">
        <v>16</v>
      </c>
      <c r="O128" s="18"/>
      <c r="P128" s="23">
        <f t="shared" si="9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+'25'!J129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10"/>
        <v>0</v>
      </c>
      <c r="N129" s="17" t="s">
        <v>16</v>
      </c>
      <c r="O129" s="18"/>
      <c r="P129" s="23">
        <f t="shared" si="9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+'25'!J130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10"/>
        <v>0</v>
      </c>
      <c r="N130" s="17" t="s">
        <v>16</v>
      </c>
      <c r="O130" s="18"/>
      <c r="P130" s="23">
        <f t="shared" si="9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+'25'!J131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10"/>
        <v>0</v>
      </c>
      <c r="N131" s="17" t="s">
        <v>16</v>
      </c>
      <c r="O131" s="18"/>
      <c r="P131" s="23">
        <f t="shared" si="9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+'25'!J132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10"/>
        <v>0</v>
      </c>
      <c r="N132" s="17" t="s">
        <v>16</v>
      </c>
      <c r="O132" s="18"/>
      <c r="P132" s="23">
        <f t="shared" si="9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+'25'!J133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10"/>
        <v>0</v>
      </c>
      <c r="N133" s="17" t="s">
        <v>16</v>
      </c>
      <c r="O133" s="18"/>
      <c r="P133" s="23">
        <f t="shared" si="9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+'25'!J134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10"/>
        <v>0</v>
      </c>
      <c r="N134" s="17" t="s">
        <v>16</v>
      </c>
      <c r="O134" s="18"/>
      <c r="P134" s="23">
        <f t="shared" ref="P134:P197" si="14">SUM(M134-O134)</f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+'25'!J135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4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+'25'!J136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10"/>
        <v>0</v>
      </c>
      <c r="N136" s="17" t="s">
        <v>16</v>
      </c>
      <c r="O136" s="18"/>
      <c r="P136" s="23">
        <f t="shared" si="14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+'25'!J137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10"/>
        <v>0</v>
      </c>
      <c r="N137" s="17" t="s">
        <v>16</v>
      </c>
      <c r="O137" s="18"/>
      <c r="P137" s="23">
        <f t="shared" si="14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+'25'!J138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10"/>
        <v>0</v>
      </c>
      <c r="N138" s="17" t="s">
        <v>16</v>
      </c>
      <c r="O138" s="18"/>
      <c r="P138" s="23">
        <f t="shared" si="14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+'25'!J139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10"/>
        <v>0</v>
      </c>
      <c r="N139" s="17" t="s">
        <v>16</v>
      </c>
      <c r="O139" s="18"/>
      <c r="P139" s="23">
        <f t="shared" si="14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+'25'!J140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10"/>
        <v>0</v>
      </c>
      <c r="N140" s="17" t="s">
        <v>16</v>
      </c>
      <c r="O140" s="18"/>
      <c r="P140" s="23">
        <f t="shared" si="14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+'25'!J141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10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+'25'!J142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10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+'25'!J143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10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+'25'!J144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10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+'25'!J145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10"/>
        <v>0</v>
      </c>
      <c r="N145" s="17" t="s">
        <v>16</v>
      </c>
      <c r="O145" s="18"/>
      <c r="P145" s="23">
        <f t="shared" si="14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+'25'!J146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10"/>
        <v>0</v>
      </c>
      <c r="N146" s="17" t="s">
        <v>16</v>
      </c>
      <c r="O146" s="18"/>
      <c r="P146" s="23">
        <f t="shared" si="14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+'25'!J147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10"/>
        <v>0</v>
      </c>
      <c r="N147" s="17" t="s">
        <v>16</v>
      </c>
      <c r="O147" s="18"/>
      <c r="P147" s="23">
        <f t="shared" si="14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+'25'!J148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4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+'25'!J149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4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+'25'!J150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10"/>
        <v>0</v>
      </c>
      <c r="N150" s="17" t="s">
        <v>16</v>
      </c>
      <c r="O150" s="18"/>
      <c r="P150" s="23">
        <f t="shared" si="14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+'25'!J151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10"/>
        <v>0</v>
      </c>
      <c r="N151" s="17" t="s">
        <v>16</v>
      </c>
      <c r="O151" s="18"/>
      <c r="P151" s="23">
        <f t="shared" si="14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+'25'!J152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10"/>
        <v>0</v>
      </c>
      <c r="N152" s="17" t="s">
        <v>16</v>
      </c>
      <c r="O152" s="18"/>
      <c r="P152" s="23">
        <f t="shared" si="14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+'25'!J153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10"/>
        <v>0</v>
      </c>
      <c r="N153" s="17" t="s">
        <v>16</v>
      </c>
      <c r="O153" s="18"/>
      <c r="P153" s="23">
        <f t="shared" si="14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+'25'!J154</f>
        <v>12</v>
      </c>
      <c r="F154" s="72">
        <v>0</v>
      </c>
      <c r="G154" s="46">
        <f t="shared" si="12"/>
        <v>12</v>
      </c>
      <c r="H154" s="82">
        <v>0</v>
      </c>
      <c r="I154" s="80">
        <v>0</v>
      </c>
      <c r="J154" s="46">
        <f t="shared" si="13"/>
        <v>11</v>
      </c>
      <c r="K154" s="73">
        <v>1</v>
      </c>
      <c r="L154" s="15">
        <v>50</v>
      </c>
      <c r="M154" s="66">
        <f>+L154*K154</f>
        <v>50</v>
      </c>
      <c r="N154" s="17" t="s">
        <v>16</v>
      </c>
      <c r="O154" s="18"/>
      <c r="P154" s="23">
        <f t="shared" si="14"/>
        <v>50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+'25'!J155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5">+L155*K155</f>
        <v>0</v>
      </c>
      <c r="N155" s="17" t="s">
        <v>16</v>
      </c>
      <c r="O155" s="18"/>
      <c r="P155" s="23">
        <f t="shared" si="14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+'25'!J156</f>
        <v>3</v>
      </c>
      <c r="F156" s="72">
        <v>0</v>
      </c>
      <c r="G156" s="46">
        <f t="shared" si="12"/>
        <v>3</v>
      </c>
      <c r="H156" s="82">
        <v>0</v>
      </c>
      <c r="I156" s="80">
        <v>0</v>
      </c>
      <c r="J156" s="46">
        <f t="shared" si="13"/>
        <v>3</v>
      </c>
      <c r="K156" s="73"/>
      <c r="L156" s="20">
        <v>55</v>
      </c>
      <c r="M156" s="66">
        <f t="shared" si="15"/>
        <v>0</v>
      </c>
      <c r="N156" s="17" t="s">
        <v>16</v>
      </c>
      <c r="O156" s="18"/>
      <c r="P156" s="23">
        <f t="shared" si="14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+'25'!J157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5"/>
        <v>0</v>
      </c>
      <c r="N157" s="17" t="s">
        <v>16</v>
      </c>
      <c r="O157" s="18"/>
      <c r="P157" s="23">
        <f t="shared" si="14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+'25'!J158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5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+'25'!J159</f>
        <v>6</v>
      </c>
      <c r="F159" s="72">
        <v>0</v>
      </c>
      <c r="G159" s="46">
        <f t="shared" si="12"/>
        <v>6</v>
      </c>
      <c r="H159" s="82">
        <v>0</v>
      </c>
      <c r="I159" s="80">
        <v>0</v>
      </c>
      <c r="J159" s="46">
        <f t="shared" si="13"/>
        <v>6</v>
      </c>
      <c r="K159" s="73"/>
      <c r="L159" s="20">
        <v>35</v>
      </c>
      <c r="M159" s="66">
        <f t="shared" si="15"/>
        <v>0</v>
      </c>
      <c r="N159" s="17" t="s">
        <v>16</v>
      </c>
      <c r="O159" s="18"/>
      <c r="P159" s="23">
        <f t="shared" si="14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+'25'!J160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4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+'25'!J161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5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+'25'!J162</f>
        <v>1</v>
      </c>
      <c r="F162" s="72">
        <v>0</v>
      </c>
      <c r="G162" s="46">
        <f t="shared" si="12"/>
        <v>1</v>
      </c>
      <c r="H162" s="82">
        <v>0</v>
      </c>
      <c r="I162" s="80">
        <v>0</v>
      </c>
      <c r="J162" s="46">
        <f t="shared" si="13"/>
        <v>0</v>
      </c>
      <c r="K162" s="73">
        <v>1</v>
      </c>
      <c r="L162" s="20">
        <v>65</v>
      </c>
      <c r="M162" s="66">
        <f>+L162*K162</f>
        <v>65</v>
      </c>
      <c r="N162" s="17" t="s">
        <v>16</v>
      </c>
      <c r="O162" s="18"/>
      <c r="P162" s="23">
        <f t="shared" si="14"/>
        <v>65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+'25'!J163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5"/>
        <v>0</v>
      </c>
      <c r="N163" s="17" t="s">
        <v>16</v>
      </c>
      <c r="O163" s="18"/>
      <c r="P163" s="23">
        <f t="shared" si="14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+'25'!J164</f>
        <v>6</v>
      </c>
      <c r="F164" s="72">
        <v>0</v>
      </c>
      <c r="G164" s="46">
        <f t="shared" si="12"/>
        <v>6</v>
      </c>
      <c r="H164" s="82">
        <v>0</v>
      </c>
      <c r="I164" s="80">
        <v>0</v>
      </c>
      <c r="J164" s="46">
        <f t="shared" si="13"/>
        <v>5</v>
      </c>
      <c r="K164" s="73">
        <v>1</v>
      </c>
      <c r="L164" s="20">
        <v>80</v>
      </c>
      <c r="M164" s="66">
        <f t="shared" si="15"/>
        <v>80</v>
      </c>
      <c r="N164" s="17" t="s">
        <v>16</v>
      </c>
      <c r="O164" s="18"/>
      <c r="P164" s="23">
        <f t="shared" si="14"/>
        <v>80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+'25'!J165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5"/>
        <v>0</v>
      </c>
      <c r="N165" s="17" t="s">
        <v>16</v>
      </c>
      <c r="O165" s="18"/>
      <c r="P165" s="23">
        <f t="shared" si="14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+'25'!J166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5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+'25'!J167</f>
        <v>18</v>
      </c>
      <c r="F167" s="72">
        <v>0</v>
      </c>
      <c r="G167" s="46">
        <f t="shared" si="12"/>
        <v>18</v>
      </c>
      <c r="H167" s="82">
        <v>0</v>
      </c>
      <c r="I167" s="80">
        <v>0</v>
      </c>
      <c r="J167" s="46">
        <f t="shared" si="13"/>
        <v>17</v>
      </c>
      <c r="K167" s="73">
        <v>1</v>
      </c>
      <c r="L167" s="20">
        <v>60</v>
      </c>
      <c r="M167" s="66">
        <f t="shared" si="15"/>
        <v>60</v>
      </c>
      <c r="N167" s="17" t="s">
        <v>16</v>
      </c>
      <c r="O167" s="18"/>
      <c r="P167" s="23">
        <f t="shared" si="14"/>
        <v>60</v>
      </c>
      <c r="Q167" s="94">
        <v>38</v>
      </c>
      <c r="R167" s="43">
        <f t="shared" si="16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+'25'!J168</f>
        <v>9</v>
      </c>
      <c r="F168" s="72">
        <v>0</v>
      </c>
      <c r="G168" s="46">
        <f t="shared" si="12"/>
        <v>9</v>
      </c>
      <c r="H168" s="82">
        <v>0</v>
      </c>
      <c r="I168" s="80">
        <v>0</v>
      </c>
      <c r="J168" s="46">
        <f t="shared" si="13"/>
        <v>8</v>
      </c>
      <c r="K168" s="73">
        <v>1</v>
      </c>
      <c r="L168" s="20">
        <v>120</v>
      </c>
      <c r="M168" s="66">
        <f t="shared" si="15"/>
        <v>120</v>
      </c>
      <c r="N168" s="17" t="s">
        <v>16</v>
      </c>
      <c r="O168" s="18"/>
      <c r="P168" s="23">
        <f t="shared" si="14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+'25'!J169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5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+'25'!J170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5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+'25'!J171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5"/>
        <v>0</v>
      </c>
      <c r="N171" s="17" t="s">
        <v>16</v>
      </c>
      <c r="O171" s="18"/>
      <c r="P171" s="23">
        <f t="shared" si="14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+'25'!J172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5"/>
        <v>0</v>
      </c>
      <c r="N172" s="17" t="s">
        <v>16</v>
      </c>
      <c r="O172" s="18"/>
      <c r="P172" s="23">
        <f t="shared" si="14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+'25'!J173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5"/>
        <v>0</v>
      </c>
      <c r="N173" s="17" t="s">
        <v>16</v>
      </c>
      <c r="O173" s="18"/>
      <c r="P173" s="23">
        <f t="shared" si="14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+'25'!J174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5"/>
        <v>0</v>
      </c>
      <c r="N174" s="17" t="s">
        <v>16</v>
      </c>
      <c r="O174" s="18"/>
      <c r="P174" s="23">
        <f t="shared" si="14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+'25'!J175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5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+'25'!J176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5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+'25'!J177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5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+'25'!J178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5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+'25'!J179</f>
        <v>127</v>
      </c>
      <c r="F179" s="72">
        <v>0</v>
      </c>
      <c r="G179" s="46">
        <f t="shared" si="12"/>
        <v>127</v>
      </c>
      <c r="H179" s="82">
        <v>0</v>
      </c>
      <c r="I179" s="80">
        <v>0</v>
      </c>
      <c r="J179" s="46">
        <f t="shared" si="13"/>
        <v>126</v>
      </c>
      <c r="K179" s="73">
        <v>1</v>
      </c>
      <c r="L179" s="20">
        <v>55</v>
      </c>
      <c r="M179" s="66">
        <f t="shared" si="15"/>
        <v>55</v>
      </c>
      <c r="N179" s="17" t="s">
        <v>16</v>
      </c>
      <c r="O179" s="18"/>
      <c r="P179" s="23">
        <f t="shared" si="14"/>
        <v>55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+'25'!J180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5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+'25'!J181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5"/>
        <v>0</v>
      </c>
      <c r="N181" s="17" t="s">
        <v>16</v>
      </c>
      <c r="O181" s="18"/>
      <c r="P181" s="23">
        <f t="shared" si="14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+'25'!J182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5"/>
        <v>0</v>
      </c>
      <c r="N182" s="17" t="s">
        <v>16</v>
      </c>
      <c r="O182" s="18"/>
      <c r="P182" s="23">
        <f t="shared" si="14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+'25'!J183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4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+'25'!J184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5"/>
        <v>0</v>
      </c>
      <c r="N184" s="17" t="s">
        <v>16</v>
      </c>
      <c r="O184" s="18"/>
      <c r="P184" s="23">
        <f t="shared" si="14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+'25'!J185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5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+'25'!J186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5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+'25'!J187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+'25'!J188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4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+'25'!J189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5"/>
        <v>0</v>
      </c>
      <c r="N189" s="17" t="s">
        <v>16</v>
      </c>
      <c r="O189" s="18"/>
      <c r="P189" s="23">
        <f t="shared" si="14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+'25'!J190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5"/>
        <v>0</v>
      </c>
      <c r="N190" s="17" t="s">
        <v>16</v>
      </c>
      <c r="O190" s="18"/>
      <c r="P190" s="23">
        <f t="shared" si="14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+'25'!J191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5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+'25'!J192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5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+'25'!J193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5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+'25'!J194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5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+'25'!J195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5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+'25'!J196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5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+'25'!J197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5"/>
        <v>0</v>
      </c>
      <c r="N197" s="17" t="s">
        <v>16</v>
      </c>
      <c r="O197" s="18"/>
      <c r="P197" s="23">
        <f t="shared" si="14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+'25'!J198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5"/>
        <v>0</v>
      </c>
      <c r="N198" s="17" t="s">
        <v>16</v>
      </c>
      <c r="O198" s="18"/>
      <c r="P198" s="23">
        <f t="shared" ref="P198:P225" si="19">SUM(M198-O198)</f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+'25'!J199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5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+'25'!J200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5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+'25'!J201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9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+'25'!J202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5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+'25'!J203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5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+'25'!J204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5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+'25'!J205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5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+'25'!J206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5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5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5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5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5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5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5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5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5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+'25'!J215</f>
        <v>1</v>
      </c>
      <c r="F215" s="72"/>
      <c r="G215" s="46">
        <f t="shared" si="17"/>
        <v>1</v>
      </c>
      <c r="H215" s="82">
        <v>0</v>
      </c>
      <c r="I215" s="80">
        <v>0</v>
      </c>
      <c r="J215" s="46">
        <f t="shared" si="18"/>
        <v>1</v>
      </c>
      <c r="K215" s="73"/>
      <c r="L215" s="20">
        <v>40</v>
      </c>
      <c r="M215" s="66">
        <f t="shared" si="15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+'25'!J216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5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+'25'!J217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5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+'25'!J218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5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+'25'!J219</f>
        <v>28</v>
      </c>
      <c r="F219" s="72">
        <v>0</v>
      </c>
      <c r="G219" s="46">
        <f t="shared" si="17"/>
        <v>28</v>
      </c>
      <c r="H219" s="82">
        <v>0</v>
      </c>
      <c r="I219" s="80">
        <v>0</v>
      </c>
      <c r="J219" s="46">
        <f t="shared" si="18"/>
        <v>27</v>
      </c>
      <c r="K219" s="73">
        <v>1</v>
      </c>
      <c r="L219" s="20">
        <v>35</v>
      </c>
      <c r="M219" s="66">
        <f t="shared" ref="M219:M225" si="20">+L219*K219</f>
        <v>35</v>
      </c>
      <c r="N219" s="17" t="s">
        <v>16</v>
      </c>
      <c r="O219" s="18">
        <v>15</v>
      </c>
      <c r="P219" s="23">
        <f t="shared" si="19"/>
        <v>20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+'25'!J220</f>
        <v>22</v>
      </c>
      <c r="F220" s="72">
        <v>0</v>
      </c>
      <c r="G220" s="46">
        <f t="shared" si="17"/>
        <v>22</v>
      </c>
      <c r="H220" s="82">
        <v>0</v>
      </c>
      <c r="I220" s="80">
        <v>0</v>
      </c>
      <c r="J220" s="46">
        <f t="shared" si="18"/>
        <v>20</v>
      </c>
      <c r="K220" s="73">
        <v>2</v>
      </c>
      <c r="L220" s="20">
        <v>35</v>
      </c>
      <c r="M220" s="66">
        <f t="shared" si="20"/>
        <v>70</v>
      </c>
      <c r="N220" s="17" t="s">
        <v>16</v>
      </c>
      <c r="O220" s="18">
        <v>35</v>
      </c>
      <c r="P220" s="23">
        <f t="shared" si="19"/>
        <v>35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20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20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20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20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20"/>
        <v>0</v>
      </c>
      <c r="N225" s="17" t="s">
        <v>16</v>
      </c>
      <c r="O225" s="18"/>
      <c r="P225" s="23">
        <f t="shared" si="19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616.58999999999992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2070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100</v>
      </c>
      <c r="O230" s="2">
        <v>100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125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1845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1845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12"/>
  <sheetViews>
    <sheetView zoomScale="80" zoomScaleNormal="80" workbookViewId="0">
      <pane xSplit="10" ySplit="4" topLeftCell="K224" activePane="bottomRight" state="frozen"/>
      <selection activeCell="L221" sqref="L221"/>
      <selection pane="topRight" activeCell="L221" sqref="L221"/>
      <selection pane="bottomLeft" activeCell="L221" sqref="L221"/>
      <selection pane="bottomRight" activeCell="N230" sqref="N23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+'26'!J5</f>
        <v>8</v>
      </c>
      <c r="F5" s="72">
        <v>0</v>
      </c>
      <c r="G5" s="46">
        <f t="shared" ref="G5" si="0">E5+F5</f>
        <v>8</v>
      </c>
      <c r="H5" s="82">
        <v>0</v>
      </c>
      <c r="I5" s="80">
        <v>0</v>
      </c>
      <c r="J5" s="46">
        <f t="shared" ref="J5" si="1">+G5-H5-K5-I5</f>
        <v>6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23">
        <f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+'26'!J6</f>
        <v>33</v>
      </c>
      <c r="F6" s="72">
        <v>0</v>
      </c>
      <c r="G6" s="46">
        <f t="shared" ref="G6:G69" si="2">E6+F6</f>
        <v>33</v>
      </c>
      <c r="H6" s="82">
        <v>0</v>
      </c>
      <c r="I6" s="80">
        <v>0</v>
      </c>
      <c r="J6" s="46">
        <f t="shared" ref="J6:J69" si="3">+G6-H6-K6-I6</f>
        <v>31</v>
      </c>
      <c r="K6" s="73">
        <v>2</v>
      </c>
      <c r="L6" s="15">
        <v>100</v>
      </c>
      <c r="M6" s="66">
        <f t="shared" ref="M6:M78" si="4">+L6*K6</f>
        <v>200</v>
      </c>
      <c r="N6" s="17" t="s">
        <v>16</v>
      </c>
      <c r="O6" s="18"/>
      <c r="P6" s="23">
        <f t="shared" ref="P6:P69" si="5">SUM(M6-O6)</f>
        <v>200</v>
      </c>
      <c r="Q6" s="94">
        <v>39.29</v>
      </c>
      <c r="R6" s="43">
        <f t="shared" ref="R6:R78" si="6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+'26'!J7</f>
        <v>0</v>
      </c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+'26'!J8</f>
        <v>0</v>
      </c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+'26'!J9</f>
        <v>0</v>
      </c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+'26'!J10</f>
        <v>0</v>
      </c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+'26'!J11</f>
        <v>1</v>
      </c>
      <c r="F11" s="72">
        <v>0</v>
      </c>
      <c r="G11" s="46">
        <f t="shared" si="2"/>
        <v>1</v>
      </c>
      <c r="H11" s="82">
        <v>0</v>
      </c>
      <c r="I11" s="80">
        <v>0</v>
      </c>
      <c r="J11" s="46">
        <f t="shared" si="3"/>
        <v>1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+'26'!J12</f>
        <v>0</v>
      </c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+'26'!J13</f>
        <v>0</v>
      </c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+'26'!J14</f>
        <v>0</v>
      </c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+'26'!J15</f>
        <v>0</v>
      </c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+'26'!J16</f>
        <v>0</v>
      </c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+'26'!J17</f>
        <v>0</v>
      </c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+'26'!J18</f>
        <v>0</v>
      </c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+'26'!J19</f>
        <v>0</v>
      </c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+'26'!J20</f>
        <v>7</v>
      </c>
      <c r="F20" s="72">
        <v>0</v>
      </c>
      <c r="G20" s="46">
        <f t="shared" si="2"/>
        <v>7</v>
      </c>
      <c r="H20" s="82">
        <v>0</v>
      </c>
      <c r="I20" s="80">
        <v>0</v>
      </c>
      <c r="J20" s="46">
        <f t="shared" si="3"/>
        <v>7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+'26'!J21</f>
        <v>0</v>
      </c>
      <c r="F21" s="72">
        <v>0</v>
      </c>
      <c r="G21" s="46">
        <f t="shared" si="2"/>
        <v>0</v>
      </c>
      <c r="H21" s="82">
        <v>0</v>
      </c>
      <c r="I21" s="80">
        <v>0</v>
      </c>
      <c r="J21" s="46">
        <f t="shared" si="3"/>
        <v>0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+'26'!J22</f>
        <v>20</v>
      </c>
      <c r="F22" s="72">
        <v>0</v>
      </c>
      <c r="G22" s="46">
        <f t="shared" si="2"/>
        <v>20</v>
      </c>
      <c r="H22" s="82">
        <v>1</v>
      </c>
      <c r="I22" s="80">
        <v>0</v>
      </c>
      <c r="J22" s="46">
        <f t="shared" si="3"/>
        <v>17</v>
      </c>
      <c r="K22" s="73">
        <v>2</v>
      </c>
      <c r="L22" s="20">
        <v>100</v>
      </c>
      <c r="M22" s="66">
        <f t="shared" si="4"/>
        <v>200</v>
      </c>
      <c r="N22" s="17" t="s">
        <v>16</v>
      </c>
      <c r="O22" s="18"/>
      <c r="P22" s="23">
        <f t="shared" si="5"/>
        <v>200</v>
      </c>
      <c r="Q22" s="94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+'26'!J23</f>
        <v>0</v>
      </c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+'26'!J24</f>
        <v>0</v>
      </c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+'26'!J25</f>
        <v>0</v>
      </c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+'26'!J26</f>
        <v>0</v>
      </c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+'26'!J27</f>
        <v>0</v>
      </c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+'26'!J28</f>
        <v>0</v>
      </c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+'26'!J29</f>
        <v>0</v>
      </c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+'26'!J30</f>
        <v>0</v>
      </c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+'26'!J31</f>
        <v>0</v>
      </c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+'26'!J32</f>
        <v>10</v>
      </c>
      <c r="F32" s="72">
        <v>0</v>
      </c>
      <c r="G32" s="46">
        <f t="shared" si="2"/>
        <v>10</v>
      </c>
      <c r="H32" s="82">
        <v>0</v>
      </c>
      <c r="I32" s="80">
        <v>0</v>
      </c>
      <c r="J32" s="46">
        <f t="shared" si="3"/>
        <v>10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+'26'!J33</f>
        <v>0</v>
      </c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+'26'!J34</f>
        <v>7</v>
      </c>
      <c r="F34" s="72">
        <v>0</v>
      </c>
      <c r="G34" s="46">
        <f t="shared" si="2"/>
        <v>7</v>
      </c>
      <c r="H34" s="82">
        <v>0</v>
      </c>
      <c r="I34" s="80">
        <v>0</v>
      </c>
      <c r="J34" s="46">
        <f t="shared" si="3"/>
        <v>5</v>
      </c>
      <c r="K34" s="73">
        <v>2</v>
      </c>
      <c r="L34" s="15">
        <v>130</v>
      </c>
      <c r="M34" s="66">
        <f t="shared" si="4"/>
        <v>260</v>
      </c>
      <c r="N34" s="17" t="s">
        <v>16</v>
      </c>
      <c r="O34" s="18"/>
      <c r="P34" s="23">
        <f t="shared" si="5"/>
        <v>260</v>
      </c>
      <c r="Q34" s="94">
        <v>38.07</v>
      </c>
      <c r="R34" s="43">
        <f t="shared" si="6"/>
        <v>76.14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+'26'!J35</f>
        <v>0</v>
      </c>
      <c r="F35" s="72">
        <v>0</v>
      </c>
      <c r="G35" s="46">
        <f t="shared" si="2"/>
        <v>0</v>
      </c>
      <c r="H35" s="82">
        <v>0</v>
      </c>
      <c r="I35" s="80">
        <v>0</v>
      </c>
      <c r="J35" s="46">
        <f t="shared" si="3"/>
        <v>0</v>
      </c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+'26'!J36</f>
        <v>0</v>
      </c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+'26'!J37</f>
        <v>0</v>
      </c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+'26'!J38</f>
        <v>7</v>
      </c>
      <c r="F38" s="72">
        <v>0</v>
      </c>
      <c r="G38" s="46">
        <f t="shared" si="2"/>
        <v>7</v>
      </c>
      <c r="H38" s="82">
        <v>0</v>
      </c>
      <c r="I38" s="80">
        <v>0</v>
      </c>
      <c r="J38" s="46">
        <f t="shared" si="3"/>
        <v>7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+'26'!J39</f>
        <v>5</v>
      </c>
      <c r="F39" s="72">
        <v>0</v>
      </c>
      <c r="G39" s="46">
        <f t="shared" si="2"/>
        <v>5</v>
      </c>
      <c r="H39" s="82">
        <v>0</v>
      </c>
      <c r="I39" s="80">
        <v>0</v>
      </c>
      <c r="J39" s="46">
        <f t="shared" si="3"/>
        <v>5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+'26'!J40</f>
        <v>0</v>
      </c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+'26'!J41</f>
        <v>0</v>
      </c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+'26'!J42</f>
        <v>0</v>
      </c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5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+'26'!J43</f>
        <v>0</v>
      </c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+'26'!J44</f>
        <v>0</v>
      </c>
      <c r="F44" s="72">
        <v>0</v>
      </c>
      <c r="G44" s="46">
        <f t="shared" si="2"/>
        <v>0</v>
      </c>
      <c r="H44" s="82">
        <v>0</v>
      </c>
      <c r="I44" s="80">
        <v>0</v>
      </c>
      <c r="J44" s="46">
        <f t="shared" si="3"/>
        <v>0</v>
      </c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+'26'!J45</f>
        <v>10</v>
      </c>
      <c r="F45" s="72">
        <v>0</v>
      </c>
      <c r="G45" s="46">
        <f t="shared" si="2"/>
        <v>10</v>
      </c>
      <c r="H45" s="82">
        <v>0</v>
      </c>
      <c r="I45" s="80">
        <v>0</v>
      </c>
      <c r="J45" s="46">
        <f t="shared" si="3"/>
        <v>8</v>
      </c>
      <c r="K45" s="73">
        <v>2</v>
      </c>
      <c r="L45" s="15">
        <v>50</v>
      </c>
      <c r="M45" s="66">
        <f t="shared" si="4"/>
        <v>100</v>
      </c>
      <c r="N45" s="17" t="s">
        <v>16</v>
      </c>
      <c r="O45" s="18">
        <v>50</v>
      </c>
      <c r="P45" s="23">
        <f t="shared" si="5"/>
        <v>50</v>
      </c>
      <c r="Q45" s="94">
        <v>19.05</v>
      </c>
      <c r="R45" s="43">
        <f t="shared" si="6"/>
        <v>38.1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+'26'!J46</f>
        <v>9</v>
      </c>
      <c r="F46" s="72">
        <v>0</v>
      </c>
      <c r="G46" s="46">
        <f t="shared" si="2"/>
        <v>9</v>
      </c>
      <c r="H46" s="82">
        <v>0</v>
      </c>
      <c r="I46" s="80">
        <v>0</v>
      </c>
      <c r="J46" s="46">
        <f t="shared" si="3"/>
        <v>8</v>
      </c>
      <c r="K46" s="73">
        <v>1</v>
      </c>
      <c r="L46" s="15">
        <v>50</v>
      </c>
      <c r="M46" s="66">
        <f t="shared" si="4"/>
        <v>50</v>
      </c>
      <c r="N46" s="17" t="s">
        <v>16</v>
      </c>
      <c r="O46" s="18"/>
      <c r="P46" s="23">
        <f t="shared" si="5"/>
        <v>50</v>
      </c>
      <c r="Q46" s="94">
        <v>19.21</v>
      </c>
      <c r="R46" s="43">
        <f t="shared" si="6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+'26'!J47</f>
        <v>11</v>
      </c>
      <c r="F47" s="72">
        <v>0</v>
      </c>
      <c r="G47" s="46">
        <f t="shared" si="2"/>
        <v>11</v>
      </c>
      <c r="H47" s="82">
        <v>0</v>
      </c>
      <c r="I47" s="80">
        <v>0</v>
      </c>
      <c r="J47" s="46">
        <f t="shared" si="3"/>
        <v>11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5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+'26'!J48</f>
        <v>9</v>
      </c>
      <c r="F48" s="72">
        <v>0</v>
      </c>
      <c r="G48" s="46">
        <f t="shared" si="2"/>
        <v>9</v>
      </c>
      <c r="H48" s="82">
        <v>0</v>
      </c>
      <c r="I48" s="80">
        <v>0</v>
      </c>
      <c r="J48" s="46">
        <f t="shared" si="3"/>
        <v>9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5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+'26'!J49</f>
        <v>10</v>
      </c>
      <c r="F49" s="72">
        <v>0</v>
      </c>
      <c r="G49" s="46">
        <f t="shared" si="2"/>
        <v>10</v>
      </c>
      <c r="H49" s="82">
        <v>0</v>
      </c>
      <c r="I49" s="80">
        <v>0</v>
      </c>
      <c r="J49" s="46">
        <f t="shared" si="3"/>
        <v>10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+'26'!J50</f>
        <v>12</v>
      </c>
      <c r="F50" s="72">
        <v>0</v>
      </c>
      <c r="G50" s="46">
        <f t="shared" si="2"/>
        <v>12</v>
      </c>
      <c r="H50" s="82">
        <v>0</v>
      </c>
      <c r="I50" s="80">
        <v>0</v>
      </c>
      <c r="J50" s="46">
        <f t="shared" si="3"/>
        <v>12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5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+'26'!J51</f>
        <v>0</v>
      </c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5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+'26'!J52</f>
        <v>16</v>
      </c>
      <c r="F52" s="72">
        <v>0</v>
      </c>
      <c r="G52" s="46">
        <f t="shared" si="2"/>
        <v>16</v>
      </c>
      <c r="H52" s="82">
        <v>0</v>
      </c>
      <c r="I52" s="80">
        <v>0</v>
      </c>
      <c r="J52" s="46">
        <f t="shared" si="3"/>
        <v>16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5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+'26'!J53</f>
        <v>0</v>
      </c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+'26'!J54</f>
        <v>1</v>
      </c>
      <c r="F54" s="72">
        <v>0</v>
      </c>
      <c r="G54" s="46">
        <f t="shared" si="2"/>
        <v>1</v>
      </c>
      <c r="H54" s="82">
        <v>0</v>
      </c>
      <c r="I54" s="80">
        <v>0</v>
      </c>
      <c r="J54" s="46">
        <f t="shared" si="3"/>
        <v>1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5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+'26'!J55</f>
        <v>0</v>
      </c>
      <c r="F55" s="72">
        <v>0</v>
      </c>
      <c r="G55" s="46">
        <f t="shared" si="2"/>
        <v>0</v>
      </c>
      <c r="H55" s="82">
        <v>0</v>
      </c>
      <c r="I55" s="80">
        <v>0</v>
      </c>
      <c r="J55" s="46">
        <f t="shared" si="3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5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+'26'!J56</f>
        <v>2</v>
      </c>
      <c r="F56" s="72">
        <v>0</v>
      </c>
      <c r="G56" s="46">
        <f t="shared" si="2"/>
        <v>2</v>
      </c>
      <c r="H56" s="82">
        <v>0</v>
      </c>
      <c r="I56" s="80">
        <v>0</v>
      </c>
      <c r="J56" s="46">
        <f t="shared" si="3"/>
        <v>2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+'26'!J57</f>
        <v>1</v>
      </c>
      <c r="F57" s="72">
        <v>0</v>
      </c>
      <c r="G57" s="46">
        <f t="shared" si="2"/>
        <v>1</v>
      </c>
      <c r="H57" s="82">
        <v>0</v>
      </c>
      <c r="I57" s="80">
        <v>0</v>
      </c>
      <c r="J57" s="46">
        <f t="shared" si="3"/>
        <v>1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+'26'!J58</f>
        <v>0</v>
      </c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+'26'!J59</f>
        <v>0</v>
      </c>
      <c r="F59" s="72">
        <v>0</v>
      </c>
      <c r="G59" s="46">
        <f t="shared" si="2"/>
        <v>0</v>
      </c>
      <c r="H59" s="82">
        <v>0</v>
      </c>
      <c r="I59" s="80">
        <v>0</v>
      </c>
      <c r="J59" s="46">
        <f t="shared" si="3"/>
        <v>0</v>
      </c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+'26'!J60</f>
        <v>0</v>
      </c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+'26'!J61</f>
        <v>2</v>
      </c>
      <c r="F61" s="72">
        <v>0</v>
      </c>
      <c r="G61" s="46">
        <f t="shared" si="2"/>
        <v>2</v>
      </c>
      <c r="H61" s="82">
        <v>0</v>
      </c>
      <c r="I61" s="80">
        <v>0</v>
      </c>
      <c r="J61" s="46">
        <f t="shared" si="3"/>
        <v>2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+'26'!J62</f>
        <v>0</v>
      </c>
      <c r="F62" s="72"/>
      <c r="G62" s="46">
        <f t="shared" si="2"/>
        <v>0</v>
      </c>
      <c r="H62" s="82">
        <v>0</v>
      </c>
      <c r="I62" s="80">
        <v>0</v>
      </c>
      <c r="J62" s="46">
        <f t="shared" si="3"/>
        <v>0</v>
      </c>
      <c r="K62" s="73"/>
      <c r="L62" s="15">
        <v>120</v>
      </c>
      <c r="M62" s="66">
        <f t="shared" si="4"/>
        <v>0</v>
      </c>
      <c r="N62" s="17" t="s">
        <v>16</v>
      </c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+'26'!J63</f>
        <v>6</v>
      </c>
      <c r="F63" s="72">
        <v>0</v>
      </c>
      <c r="G63" s="46">
        <f t="shared" si="2"/>
        <v>6</v>
      </c>
      <c r="H63" s="82">
        <v>0</v>
      </c>
      <c r="I63" s="80">
        <v>0</v>
      </c>
      <c r="J63" s="46">
        <f t="shared" si="3"/>
        <v>4</v>
      </c>
      <c r="K63" s="73">
        <v>2</v>
      </c>
      <c r="L63" s="15">
        <v>50</v>
      </c>
      <c r="M63" s="66">
        <f t="shared" si="4"/>
        <v>100</v>
      </c>
      <c r="N63" s="17" t="s">
        <v>16</v>
      </c>
      <c r="O63" s="18"/>
      <c r="P63" s="23">
        <f t="shared" si="5"/>
        <v>100</v>
      </c>
      <c r="Q63" s="94">
        <v>23.69</v>
      </c>
      <c r="R63" s="43">
        <f t="shared" si="6"/>
        <v>47.38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+'26'!J64</f>
        <v>8</v>
      </c>
      <c r="F64" s="72">
        <v>0</v>
      </c>
      <c r="G64" s="46">
        <f t="shared" si="2"/>
        <v>8</v>
      </c>
      <c r="H64" s="82">
        <v>0</v>
      </c>
      <c r="I64" s="80">
        <v>0</v>
      </c>
      <c r="J64" s="46">
        <f t="shared" si="3"/>
        <v>7</v>
      </c>
      <c r="K64" s="73">
        <v>1</v>
      </c>
      <c r="L64" s="15">
        <v>50</v>
      </c>
      <c r="M64" s="66">
        <f t="shared" si="4"/>
        <v>50</v>
      </c>
      <c r="N64" s="17" t="s">
        <v>16</v>
      </c>
      <c r="O64" s="18"/>
      <c r="P64" s="23">
        <f t="shared" si="5"/>
        <v>50</v>
      </c>
      <c r="Q64" s="94">
        <v>22.49</v>
      </c>
      <c r="R64" s="43">
        <f t="shared" si="6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+'26'!J65</f>
        <v>0</v>
      </c>
      <c r="F65" s="72">
        <v>0</v>
      </c>
      <c r="G65" s="46">
        <f t="shared" si="2"/>
        <v>0</v>
      </c>
      <c r="H65" s="82">
        <v>0</v>
      </c>
      <c r="I65" s="80">
        <v>0</v>
      </c>
      <c r="J65" s="46">
        <f t="shared" si="3"/>
        <v>0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+'26'!J66</f>
        <v>0</v>
      </c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+'26'!J67</f>
        <v>0</v>
      </c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+'26'!J68</f>
        <v>0</v>
      </c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+'26'!J69</f>
        <v>0</v>
      </c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+'26'!J70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ref="P70:P133" si="9">SUM(M70-O70)</f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+'26'!J71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9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+'26'!J72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9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+'26'!J73</f>
        <v>9</v>
      </c>
      <c r="F73" s="72">
        <v>0</v>
      </c>
      <c r="G73" s="46">
        <f t="shared" si="7"/>
        <v>9</v>
      </c>
      <c r="H73" s="82">
        <v>0</v>
      </c>
      <c r="I73" s="80">
        <v>0</v>
      </c>
      <c r="J73" s="46">
        <f t="shared" si="8"/>
        <v>9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9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+'26'!J74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9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+'26'!J75</f>
        <v>17</v>
      </c>
      <c r="F75" s="72">
        <v>0</v>
      </c>
      <c r="G75" s="46">
        <f t="shared" si="7"/>
        <v>17</v>
      </c>
      <c r="H75" s="82">
        <v>0</v>
      </c>
      <c r="I75" s="80">
        <v>0</v>
      </c>
      <c r="J75" s="46">
        <f t="shared" si="8"/>
        <v>15</v>
      </c>
      <c r="K75" s="73">
        <v>2</v>
      </c>
      <c r="L75" s="21">
        <v>50</v>
      </c>
      <c r="M75" s="66">
        <f t="shared" si="4"/>
        <v>100</v>
      </c>
      <c r="N75" s="17" t="s">
        <v>16</v>
      </c>
      <c r="O75" s="18"/>
      <c r="P75" s="23">
        <f t="shared" si="9"/>
        <v>100</v>
      </c>
      <c r="Q75" s="94">
        <v>17.329999999999998</v>
      </c>
      <c r="R75" s="43">
        <f t="shared" si="6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+'26'!J76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9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+'26'!J77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9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+'26'!J78</f>
        <v>5</v>
      </c>
      <c r="F78" s="72">
        <v>0</v>
      </c>
      <c r="G78" s="46">
        <f t="shared" si="7"/>
        <v>5</v>
      </c>
      <c r="H78" s="82">
        <v>0</v>
      </c>
      <c r="I78" s="80">
        <v>0</v>
      </c>
      <c r="J78" s="46">
        <f t="shared" si="8"/>
        <v>5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9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+'26'!J79</f>
        <v>7</v>
      </c>
      <c r="F79" s="72">
        <v>0</v>
      </c>
      <c r="G79" s="46">
        <f t="shared" si="7"/>
        <v>7</v>
      </c>
      <c r="H79" s="82">
        <v>0</v>
      </c>
      <c r="I79" s="80">
        <v>0</v>
      </c>
      <c r="J79" s="46">
        <f t="shared" si="8"/>
        <v>7</v>
      </c>
      <c r="K79" s="73"/>
      <c r="L79" s="20">
        <v>55</v>
      </c>
      <c r="M79" s="66">
        <f t="shared" ref="M79:M153" si="10">+L79*K79</f>
        <v>0</v>
      </c>
      <c r="N79" s="17" t="s">
        <v>16</v>
      </c>
      <c r="O79" s="18"/>
      <c r="P79" s="23">
        <f t="shared" si="9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+'26'!J80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9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+'26'!J81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9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+'26'!J82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9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+'26'!J83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9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+'26'!J84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9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+'26'!J85</f>
        <v>4</v>
      </c>
      <c r="F85" s="72">
        <v>0</v>
      </c>
      <c r="G85" s="46">
        <f t="shared" si="7"/>
        <v>4</v>
      </c>
      <c r="H85" s="82">
        <v>0</v>
      </c>
      <c r="I85" s="80">
        <v>0</v>
      </c>
      <c r="J85" s="46">
        <f t="shared" si="8"/>
        <v>4</v>
      </c>
      <c r="K85" s="73"/>
      <c r="L85" s="20">
        <v>45</v>
      </c>
      <c r="M85" s="66">
        <f t="shared" si="10"/>
        <v>0</v>
      </c>
      <c r="N85" s="17" t="s">
        <v>16</v>
      </c>
      <c r="O85" s="18"/>
      <c r="P85" s="23">
        <f t="shared" si="9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+'26'!J86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10"/>
        <v>0</v>
      </c>
      <c r="N86" s="17" t="s">
        <v>16</v>
      </c>
      <c r="O86" s="18"/>
      <c r="P86" s="23">
        <f t="shared" si="9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+'26'!J87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9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+'26'!J88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10"/>
        <v>0</v>
      </c>
      <c r="N88" s="17" t="s">
        <v>16</v>
      </c>
      <c r="O88" s="18"/>
      <c r="P88" s="23">
        <f t="shared" si="9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+'26'!J89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10"/>
        <v>0</v>
      </c>
      <c r="N89" s="17" t="s">
        <v>16</v>
      </c>
      <c r="O89" s="18"/>
      <c r="P89" s="23">
        <f t="shared" si="9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+'26'!J90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10"/>
        <v>0</v>
      </c>
      <c r="N90" s="17" t="s">
        <v>16</v>
      </c>
      <c r="O90" s="18"/>
      <c r="P90" s="23">
        <f t="shared" si="9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+'26'!J91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10"/>
        <v>0</v>
      </c>
      <c r="N91" s="17" t="s">
        <v>16</v>
      </c>
      <c r="O91" s="18"/>
      <c r="P91" s="23">
        <f t="shared" si="9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+'26'!J92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10"/>
        <v>0</v>
      </c>
      <c r="N92" s="17" t="s">
        <v>16</v>
      </c>
      <c r="O92" s="18"/>
      <c r="P92" s="23">
        <f t="shared" si="9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+'26'!J93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10"/>
        <v>0</v>
      </c>
      <c r="N93" s="17" t="s">
        <v>16</v>
      </c>
      <c r="O93" s="18"/>
      <c r="P93" s="23">
        <f t="shared" si="9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+'26'!J94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9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+'26'!J95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9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+'26'!J96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10"/>
        <v>0</v>
      </c>
      <c r="N96" s="17" t="s">
        <v>16</v>
      </c>
      <c r="O96" s="18"/>
      <c r="P96" s="23">
        <f t="shared" si="9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+'26'!J97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10"/>
        <v>0</v>
      </c>
      <c r="N97" s="17" t="s">
        <v>16</v>
      </c>
      <c r="O97" s="18"/>
      <c r="P97" s="23">
        <f t="shared" si="9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+'26'!J98</f>
        <v>32</v>
      </c>
      <c r="F98" s="72">
        <v>0</v>
      </c>
      <c r="G98" s="46">
        <f t="shared" si="7"/>
        <v>32</v>
      </c>
      <c r="H98" s="82">
        <v>0</v>
      </c>
      <c r="I98" s="80">
        <v>0</v>
      </c>
      <c r="J98" s="46">
        <f t="shared" si="8"/>
        <v>31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 t="shared" si="9"/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+'26'!J99</f>
        <v>12</v>
      </c>
      <c r="F99" s="72">
        <v>0</v>
      </c>
      <c r="G99" s="46">
        <f t="shared" si="7"/>
        <v>12</v>
      </c>
      <c r="H99" s="82">
        <v>0</v>
      </c>
      <c r="I99" s="80">
        <v>0</v>
      </c>
      <c r="J99" s="46">
        <f t="shared" si="8"/>
        <v>12</v>
      </c>
      <c r="K99" s="73"/>
      <c r="L99" s="20">
        <v>55</v>
      </c>
      <c r="M99" s="66">
        <f t="shared" si="10"/>
        <v>0</v>
      </c>
      <c r="N99" s="17" t="s">
        <v>16</v>
      </c>
      <c r="O99" s="18"/>
      <c r="P99" s="23">
        <f t="shared" si="9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+'26'!J100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10"/>
        <v>0</v>
      </c>
      <c r="N100" s="17" t="s">
        <v>16</v>
      </c>
      <c r="O100" s="18"/>
      <c r="P100" s="23">
        <f t="shared" si="9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+'26'!J101</f>
        <v>14</v>
      </c>
      <c r="F101" s="72">
        <v>0</v>
      </c>
      <c r="G101" s="46">
        <f t="shared" si="7"/>
        <v>14</v>
      </c>
      <c r="H101" s="82">
        <v>0</v>
      </c>
      <c r="I101" s="80">
        <v>0</v>
      </c>
      <c r="J101" s="46">
        <f t="shared" si="8"/>
        <v>14</v>
      </c>
      <c r="K101" s="73"/>
      <c r="L101" s="22">
        <v>60</v>
      </c>
      <c r="M101" s="66">
        <f t="shared" si="10"/>
        <v>0</v>
      </c>
      <c r="N101" s="17" t="s">
        <v>16</v>
      </c>
      <c r="O101" s="18"/>
      <c r="P101" s="23">
        <f t="shared" si="9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+'26'!J102</f>
        <v>7</v>
      </c>
      <c r="F102" s="72">
        <v>0</v>
      </c>
      <c r="G102" s="46">
        <f t="shared" si="7"/>
        <v>7</v>
      </c>
      <c r="H102" s="82">
        <v>0</v>
      </c>
      <c r="I102" s="80">
        <v>0</v>
      </c>
      <c r="J102" s="46">
        <f t="shared" si="8"/>
        <v>7</v>
      </c>
      <c r="K102" s="73"/>
      <c r="L102" s="22">
        <v>100</v>
      </c>
      <c r="M102" s="66">
        <f t="shared" si="10"/>
        <v>0</v>
      </c>
      <c r="N102" s="17" t="s">
        <v>16</v>
      </c>
      <c r="O102" s="18"/>
      <c r="P102" s="23">
        <f t="shared" si="9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+'26'!J103</f>
        <v>4</v>
      </c>
      <c r="F103" s="72">
        <v>0</v>
      </c>
      <c r="G103" s="46">
        <f t="shared" si="7"/>
        <v>4</v>
      </c>
      <c r="H103" s="82">
        <v>0</v>
      </c>
      <c r="I103" s="80">
        <v>0</v>
      </c>
      <c r="J103" s="46">
        <f t="shared" si="8"/>
        <v>3</v>
      </c>
      <c r="K103" s="73">
        <v>1</v>
      </c>
      <c r="L103" s="22">
        <v>55</v>
      </c>
      <c r="M103" s="66">
        <f t="shared" si="10"/>
        <v>55</v>
      </c>
      <c r="N103" s="17" t="s">
        <v>16</v>
      </c>
      <c r="O103" s="18"/>
      <c r="P103" s="23">
        <f t="shared" si="9"/>
        <v>55</v>
      </c>
      <c r="Q103" s="94">
        <v>11.91</v>
      </c>
      <c r="R103" s="43">
        <f t="shared" si="11"/>
        <v>11.91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+'26'!J104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10"/>
        <v>0</v>
      </c>
      <c r="N104" s="17" t="s">
        <v>16</v>
      </c>
      <c r="O104" s="18"/>
      <c r="P104" s="23">
        <f t="shared" si="9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+'26'!J105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10"/>
        <v>0</v>
      </c>
      <c r="N105" s="17" t="s">
        <v>16</v>
      </c>
      <c r="O105" s="18"/>
      <c r="P105" s="23">
        <f t="shared" si="9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+'26'!J106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10"/>
        <v>0</v>
      </c>
      <c r="N106" s="17" t="s">
        <v>16</v>
      </c>
      <c r="O106" s="18"/>
      <c r="P106" s="23">
        <f t="shared" si="9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+'26'!J107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9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+'26'!J108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10"/>
        <v>0</v>
      </c>
      <c r="N108" s="17" t="s">
        <v>16</v>
      </c>
      <c r="O108" s="18"/>
      <c r="P108" s="23">
        <f t="shared" si="9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+'26'!J109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10"/>
        <v>0</v>
      </c>
      <c r="N109" s="17" t="s">
        <v>16</v>
      </c>
      <c r="O109" s="18"/>
      <c r="P109" s="23">
        <f t="shared" si="9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+'26'!J110</f>
        <v>7</v>
      </c>
      <c r="F110" s="72">
        <v>0</v>
      </c>
      <c r="G110" s="46">
        <f t="shared" si="7"/>
        <v>7</v>
      </c>
      <c r="H110" s="82">
        <v>0</v>
      </c>
      <c r="I110" s="80">
        <v>0</v>
      </c>
      <c r="J110" s="46">
        <f t="shared" si="8"/>
        <v>7</v>
      </c>
      <c r="K110" s="73"/>
      <c r="L110" s="22">
        <v>50</v>
      </c>
      <c r="M110" s="66">
        <f t="shared" si="10"/>
        <v>0</v>
      </c>
      <c r="N110" s="17" t="s">
        <v>16</v>
      </c>
      <c r="O110" s="18"/>
      <c r="P110" s="23">
        <f t="shared" si="9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+'26'!J111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10"/>
        <v>0</v>
      </c>
      <c r="N111" s="17" t="s">
        <v>16</v>
      </c>
      <c r="O111" s="18"/>
      <c r="P111" s="23">
        <f t="shared" si="9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+'26'!J112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10"/>
        <v>0</v>
      </c>
      <c r="N112" s="17" t="s">
        <v>16</v>
      </c>
      <c r="O112" s="18"/>
      <c r="P112" s="23">
        <f t="shared" si="9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+'26'!J113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10"/>
        <v>0</v>
      </c>
      <c r="N113" s="17" t="s">
        <v>16</v>
      </c>
      <c r="O113" s="18"/>
      <c r="P113" s="23">
        <f t="shared" si="9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+'26'!J114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10"/>
        <v>0</v>
      </c>
      <c r="N114" s="17" t="s">
        <v>16</v>
      </c>
      <c r="O114" s="18"/>
      <c r="P114" s="23">
        <f t="shared" si="9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+'26'!J115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10"/>
        <v>0</v>
      </c>
      <c r="N115" s="17" t="s">
        <v>16</v>
      </c>
      <c r="O115" s="18"/>
      <c r="P115" s="23">
        <f t="shared" si="9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+'26'!J116</f>
        <v>0</v>
      </c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10"/>
        <v>0</v>
      </c>
      <c r="N116" s="17" t="s">
        <v>16</v>
      </c>
      <c r="O116" s="18"/>
      <c r="P116" s="23">
        <f t="shared" si="9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+'26'!J117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10"/>
        <v>0</v>
      </c>
      <c r="N117" s="17" t="s">
        <v>16</v>
      </c>
      <c r="O117" s="18"/>
      <c r="P117" s="23">
        <f t="shared" si="9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+'26'!J118</f>
        <v>25</v>
      </c>
      <c r="F118" s="72">
        <v>0</v>
      </c>
      <c r="G118" s="46">
        <f t="shared" si="7"/>
        <v>25</v>
      </c>
      <c r="H118" s="82">
        <v>0</v>
      </c>
      <c r="I118" s="80">
        <v>0</v>
      </c>
      <c r="J118" s="46">
        <f t="shared" si="8"/>
        <v>23</v>
      </c>
      <c r="K118" s="73">
        <v>2</v>
      </c>
      <c r="L118" s="20">
        <v>50</v>
      </c>
      <c r="M118" s="66">
        <f t="shared" si="10"/>
        <v>100</v>
      </c>
      <c r="N118" s="17" t="s">
        <v>16</v>
      </c>
      <c r="O118" s="18"/>
      <c r="P118" s="23">
        <f t="shared" si="9"/>
        <v>100</v>
      </c>
      <c r="Q118" s="94">
        <v>21.75</v>
      </c>
      <c r="R118" s="43">
        <f t="shared" si="11"/>
        <v>43.5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+'26'!J119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10"/>
        <v>0</v>
      </c>
      <c r="N119" s="17" t="s">
        <v>16</v>
      </c>
      <c r="O119" s="18"/>
      <c r="P119" s="23">
        <f t="shared" si="9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+'26'!J120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10"/>
        <v>0</v>
      </c>
      <c r="N120" s="17" t="s">
        <v>16</v>
      </c>
      <c r="O120" s="18"/>
      <c r="P120" s="23">
        <f t="shared" si="9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+'26'!J121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10"/>
        <v>0</v>
      </c>
      <c r="N121" s="17" t="s">
        <v>16</v>
      </c>
      <c r="O121" s="18"/>
      <c r="P121" s="23">
        <f t="shared" si="9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+'26'!J122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10"/>
        <v>0</v>
      </c>
      <c r="N122" s="17" t="s">
        <v>16</v>
      </c>
      <c r="O122" s="18"/>
      <c r="P122" s="23">
        <f t="shared" si="9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+'26'!J123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10"/>
        <v>0</v>
      </c>
      <c r="N123" s="17" t="s">
        <v>16</v>
      </c>
      <c r="O123" s="18"/>
      <c r="P123" s="23">
        <f t="shared" si="9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+'26'!J124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10"/>
        <v>0</v>
      </c>
      <c r="N124" s="17" t="s">
        <v>16</v>
      </c>
      <c r="O124" s="18"/>
      <c r="P124" s="23">
        <f t="shared" si="9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+'26'!J125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10"/>
        <v>0</v>
      </c>
      <c r="N125" s="17" t="s">
        <v>16</v>
      </c>
      <c r="O125" s="18"/>
      <c r="P125" s="23">
        <f t="shared" si="9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+'26'!J126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10"/>
        <v>0</v>
      </c>
      <c r="N126" s="17" t="s">
        <v>16</v>
      </c>
      <c r="O126" s="18"/>
      <c r="P126" s="23">
        <f t="shared" si="9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+'26'!J127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10"/>
        <v>0</v>
      </c>
      <c r="N127" s="17" t="s">
        <v>16</v>
      </c>
      <c r="O127" s="18"/>
      <c r="P127" s="23">
        <f t="shared" si="9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+'26'!J128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10"/>
        <v>0</v>
      </c>
      <c r="N128" s="17" t="s">
        <v>16</v>
      </c>
      <c r="O128" s="18"/>
      <c r="P128" s="23">
        <f t="shared" si="9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+'26'!J129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10"/>
        <v>0</v>
      </c>
      <c r="N129" s="17" t="s">
        <v>16</v>
      </c>
      <c r="O129" s="18"/>
      <c r="P129" s="23">
        <f t="shared" si="9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+'26'!J130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10"/>
        <v>0</v>
      </c>
      <c r="N130" s="17" t="s">
        <v>16</v>
      </c>
      <c r="O130" s="18"/>
      <c r="P130" s="23">
        <f t="shared" si="9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+'26'!J131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10"/>
        <v>0</v>
      </c>
      <c r="N131" s="17" t="s">
        <v>16</v>
      </c>
      <c r="O131" s="18"/>
      <c r="P131" s="23">
        <f t="shared" si="9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+'26'!J132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10"/>
        <v>0</v>
      </c>
      <c r="N132" s="17" t="s">
        <v>16</v>
      </c>
      <c r="O132" s="18"/>
      <c r="P132" s="23">
        <f t="shared" si="9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+'26'!J133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10"/>
        <v>0</v>
      </c>
      <c r="N133" s="17" t="s">
        <v>16</v>
      </c>
      <c r="O133" s="18"/>
      <c r="P133" s="23">
        <f t="shared" si="9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+'26'!J134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10"/>
        <v>0</v>
      </c>
      <c r="N134" s="17" t="s">
        <v>16</v>
      </c>
      <c r="O134" s="18"/>
      <c r="P134" s="23">
        <f t="shared" ref="P134:P197" si="14">SUM(M134-O134)</f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+'26'!J135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4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+'26'!J136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10"/>
        <v>0</v>
      </c>
      <c r="N136" s="17" t="s">
        <v>16</v>
      </c>
      <c r="O136" s="18"/>
      <c r="P136" s="23">
        <f t="shared" si="14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+'26'!J137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10"/>
        <v>0</v>
      </c>
      <c r="N137" s="17" t="s">
        <v>16</v>
      </c>
      <c r="O137" s="18"/>
      <c r="P137" s="23">
        <f t="shared" si="14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+'26'!J138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10"/>
        <v>0</v>
      </c>
      <c r="N138" s="17" t="s">
        <v>16</v>
      </c>
      <c r="O138" s="18"/>
      <c r="P138" s="23">
        <f t="shared" si="14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+'26'!J139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10"/>
        <v>0</v>
      </c>
      <c r="N139" s="17" t="s">
        <v>16</v>
      </c>
      <c r="O139" s="18"/>
      <c r="P139" s="23">
        <f t="shared" si="14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+'26'!J140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10"/>
        <v>0</v>
      </c>
      <c r="N140" s="17" t="s">
        <v>16</v>
      </c>
      <c r="O140" s="18"/>
      <c r="P140" s="23">
        <f t="shared" si="14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+'26'!J141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10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+'26'!J142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10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+'26'!J143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10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+'26'!J144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10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+'26'!J145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10"/>
        <v>0</v>
      </c>
      <c r="N145" s="17" t="s">
        <v>16</v>
      </c>
      <c r="O145" s="18"/>
      <c r="P145" s="23">
        <f t="shared" si="14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+'26'!J146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10"/>
        <v>0</v>
      </c>
      <c r="N146" s="17" t="s">
        <v>16</v>
      </c>
      <c r="O146" s="18"/>
      <c r="P146" s="23">
        <f t="shared" si="14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+'26'!J147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10"/>
        <v>0</v>
      </c>
      <c r="N147" s="17" t="s">
        <v>16</v>
      </c>
      <c r="O147" s="18"/>
      <c r="P147" s="23">
        <f t="shared" si="14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+'26'!J148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4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+'26'!J149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4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+'26'!J150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10"/>
        <v>0</v>
      </c>
      <c r="N150" s="17" t="s">
        <v>16</v>
      </c>
      <c r="O150" s="18"/>
      <c r="P150" s="23">
        <f t="shared" si="14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+'26'!J151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10"/>
        <v>0</v>
      </c>
      <c r="N151" s="17" t="s">
        <v>16</v>
      </c>
      <c r="O151" s="18"/>
      <c r="P151" s="23">
        <f t="shared" si="14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+'26'!J152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10"/>
        <v>0</v>
      </c>
      <c r="N152" s="17" t="s">
        <v>16</v>
      </c>
      <c r="O152" s="18"/>
      <c r="P152" s="23">
        <f t="shared" si="14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+'26'!J153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10"/>
        <v>0</v>
      </c>
      <c r="N153" s="17" t="s">
        <v>16</v>
      </c>
      <c r="O153" s="18"/>
      <c r="P153" s="23">
        <f t="shared" si="14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+'26'!J154</f>
        <v>11</v>
      </c>
      <c r="F154" s="72">
        <v>0</v>
      </c>
      <c r="G154" s="46">
        <f t="shared" si="12"/>
        <v>11</v>
      </c>
      <c r="H154" s="82">
        <v>0</v>
      </c>
      <c r="I154" s="80">
        <v>0</v>
      </c>
      <c r="J154" s="46">
        <f t="shared" si="13"/>
        <v>11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4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+'26'!J155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5">+L155*K155</f>
        <v>0</v>
      </c>
      <c r="N155" s="17" t="s">
        <v>16</v>
      </c>
      <c r="O155" s="18"/>
      <c r="P155" s="23">
        <f t="shared" si="14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+'26'!J156</f>
        <v>3</v>
      </c>
      <c r="F156" s="72">
        <v>0</v>
      </c>
      <c r="G156" s="46">
        <f t="shared" si="12"/>
        <v>3</v>
      </c>
      <c r="H156" s="82">
        <v>0</v>
      </c>
      <c r="I156" s="80">
        <v>0</v>
      </c>
      <c r="J156" s="46">
        <f t="shared" si="13"/>
        <v>2</v>
      </c>
      <c r="K156" s="73">
        <v>1</v>
      </c>
      <c r="L156" s="20">
        <v>55</v>
      </c>
      <c r="M156" s="66">
        <f t="shared" si="15"/>
        <v>55</v>
      </c>
      <c r="N156" s="17" t="s">
        <v>16</v>
      </c>
      <c r="O156" s="18"/>
      <c r="P156" s="23">
        <f t="shared" si="14"/>
        <v>55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+'26'!J157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5"/>
        <v>0</v>
      </c>
      <c r="N157" s="17" t="s">
        <v>16</v>
      </c>
      <c r="O157" s="18"/>
      <c r="P157" s="23">
        <f t="shared" si="14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+'26'!J158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5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+'26'!J159</f>
        <v>6</v>
      </c>
      <c r="F159" s="72">
        <v>0</v>
      </c>
      <c r="G159" s="46">
        <f t="shared" si="12"/>
        <v>6</v>
      </c>
      <c r="H159" s="82">
        <v>0</v>
      </c>
      <c r="I159" s="80">
        <v>0</v>
      </c>
      <c r="J159" s="46">
        <f t="shared" si="13"/>
        <v>6</v>
      </c>
      <c r="K159" s="73"/>
      <c r="L159" s="20">
        <v>35</v>
      </c>
      <c r="M159" s="66">
        <f t="shared" si="15"/>
        <v>0</v>
      </c>
      <c r="N159" s="17" t="s">
        <v>16</v>
      </c>
      <c r="O159" s="18"/>
      <c r="P159" s="23">
        <f t="shared" si="14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+'26'!J160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4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+'26'!J161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5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+'26'!J162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4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+'26'!J163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5"/>
        <v>0</v>
      </c>
      <c r="N163" s="17" t="s">
        <v>16</v>
      </c>
      <c r="O163" s="18"/>
      <c r="P163" s="23">
        <f t="shared" si="14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+'26'!J164</f>
        <v>5</v>
      </c>
      <c r="F164" s="72">
        <v>0</v>
      </c>
      <c r="G164" s="46">
        <f t="shared" si="12"/>
        <v>5</v>
      </c>
      <c r="H164" s="82">
        <v>0</v>
      </c>
      <c r="I164" s="80">
        <v>0</v>
      </c>
      <c r="J164" s="46">
        <f t="shared" si="13"/>
        <v>4</v>
      </c>
      <c r="K164" s="73">
        <v>1</v>
      </c>
      <c r="L164" s="20">
        <v>80</v>
      </c>
      <c r="M164" s="66">
        <f t="shared" si="15"/>
        <v>80</v>
      </c>
      <c r="N164" s="17" t="s">
        <v>16</v>
      </c>
      <c r="O164" s="18"/>
      <c r="P164" s="23">
        <f t="shared" si="14"/>
        <v>80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+'26'!J165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5"/>
        <v>0</v>
      </c>
      <c r="N165" s="17" t="s">
        <v>16</v>
      </c>
      <c r="O165" s="18"/>
      <c r="P165" s="23">
        <f t="shared" si="14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+'26'!J166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5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+'26'!J167</f>
        <v>17</v>
      </c>
      <c r="F167" s="72">
        <v>0</v>
      </c>
      <c r="G167" s="46">
        <f t="shared" si="12"/>
        <v>17</v>
      </c>
      <c r="H167" s="82">
        <v>0</v>
      </c>
      <c r="I167" s="80">
        <v>0</v>
      </c>
      <c r="J167" s="46">
        <f t="shared" si="13"/>
        <v>14</v>
      </c>
      <c r="K167" s="73">
        <v>3</v>
      </c>
      <c r="L167" s="20">
        <v>60</v>
      </c>
      <c r="M167" s="66">
        <f t="shared" si="15"/>
        <v>180</v>
      </c>
      <c r="N167" s="17" t="s">
        <v>16</v>
      </c>
      <c r="O167" s="18"/>
      <c r="P167" s="23">
        <f t="shared" si="14"/>
        <v>180</v>
      </c>
      <c r="Q167" s="94">
        <v>38</v>
      </c>
      <c r="R167" s="43">
        <f t="shared" si="16"/>
        <v>114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+'26'!J168</f>
        <v>8</v>
      </c>
      <c r="F168" s="72">
        <v>0</v>
      </c>
      <c r="G168" s="46">
        <f t="shared" si="12"/>
        <v>8</v>
      </c>
      <c r="H168" s="82">
        <v>0</v>
      </c>
      <c r="I168" s="80">
        <v>0</v>
      </c>
      <c r="J168" s="46">
        <f t="shared" si="13"/>
        <v>7</v>
      </c>
      <c r="K168" s="73">
        <v>1</v>
      </c>
      <c r="L168" s="20">
        <v>120</v>
      </c>
      <c r="M168" s="66">
        <f t="shared" si="15"/>
        <v>120</v>
      </c>
      <c r="N168" s="17" t="s">
        <v>16</v>
      </c>
      <c r="O168" s="18"/>
      <c r="P168" s="23">
        <f t="shared" si="14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+'26'!J169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5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+'26'!J170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5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+'26'!J171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5"/>
        <v>0</v>
      </c>
      <c r="N171" s="17" t="s">
        <v>16</v>
      </c>
      <c r="O171" s="18"/>
      <c r="P171" s="23">
        <f t="shared" si="14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+'26'!J172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5"/>
        <v>0</v>
      </c>
      <c r="N172" s="17" t="s">
        <v>16</v>
      </c>
      <c r="O172" s="18"/>
      <c r="P172" s="23">
        <f t="shared" si="14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+'26'!J173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5"/>
        <v>0</v>
      </c>
      <c r="N173" s="17" t="s">
        <v>16</v>
      </c>
      <c r="O173" s="18"/>
      <c r="P173" s="23">
        <f t="shared" si="14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+'26'!J174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5"/>
        <v>0</v>
      </c>
      <c r="N174" s="17" t="s">
        <v>16</v>
      </c>
      <c r="O174" s="18"/>
      <c r="P174" s="23">
        <f t="shared" si="14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+'26'!J175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5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+'26'!J176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5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+'26'!J177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5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+'26'!J178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5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+'26'!J179</f>
        <v>126</v>
      </c>
      <c r="F179" s="72">
        <v>0</v>
      </c>
      <c r="G179" s="46">
        <f t="shared" si="12"/>
        <v>126</v>
      </c>
      <c r="H179" s="82">
        <v>0</v>
      </c>
      <c r="I179" s="80">
        <v>0</v>
      </c>
      <c r="J179" s="46">
        <f t="shared" si="13"/>
        <v>126</v>
      </c>
      <c r="K179" s="73"/>
      <c r="L179" s="20">
        <v>55</v>
      </c>
      <c r="M179" s="66">
        <f t="shared" si="15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+'26'!J180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5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+'26'!J181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5"/>
        <v>0</v>
      </c>
      <c r="N181" s="17" t="s">
        <v>16</v>
      </c>
      <c r="O181" s="18"/>
      <c r="P181" s="23">
        <f t="shared" si="14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+'26'!J182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5"/>
        <v>0</v>
      </c>
      <c r="N182" s="17" t="s">
        <v>16</v>
      </c>
      <c r="O182" s="18"/>
      <c r="P182" s="23">
        <f t="shared" si="14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+'26'!J183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4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+'26'!J184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5"/>
        <v>0</v>
      </c>
      <c r="N184" s="17" t="s">
        <v>16</v>
      </c>
      <c r="O184" s="18"/>
      <c r="P184" s="23">
        <f t="shared" si="14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+'26'!J185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5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+'26'!J186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5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+'26'!J187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+'26'!J188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4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+'26'!J189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5"/>
        <v>0</v>
      </c>
      <c r="N189" s="17" t="s">
        <v>16</v>
      </c>
      <c r="O189" s="18"/>
      <c r="P189" s="23">
        <f t="shared" si="14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+'26'!J190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5"/>
        <v>0</v>
      </c>
      <c r="N190" s="17" t="s">
        <v>16</v>
      </c>
      <c r="O190" s="18"/>
      <c r="P190" s="23">
        <f t="shared" si="14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+'26'!J191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5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+'26'!J192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5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+'26'!J193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5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+'26'!J194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5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+'26'!J195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5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+'26'!J196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5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+'26'!J197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5"/>
        <v>0</v>
      </c>
      <c r="N197" s="17" t="s">
        <v>16</v>
      </c>
      <c r="O197" s="18"/>
      <c r="P197" s="23">
        <f t="shared" si="14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+'26'!J198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5"/>
        <v>0</v>
      </c>
      <c r="N198" s="17" t="s">
        <v>16</v>
      </c>
      <c r="O198" s="18"/>
      <c r="P198" s="23">
        <f t="shared" ref="P198:P225" si="19">SUM(M198-O198)</f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+'26'!J199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5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+'26'!J200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5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+'26'!J201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9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+'26'!J202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5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+'26'!J203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5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+'26'!J204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5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+'26'!J205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5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+'26'!J206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5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+'26'!J207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5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+'26'!J208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5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+'26'!J209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5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+'26'!J210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5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+'26'!J211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5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+'26'!J212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5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+'26'!J213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5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+'26'!J214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5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+'26'!J215</f>
        <v>1</v>
      </c>
      <c r="F215" s="72"/>
      <c r="G215" s="46">
        <f t="shared" si="17"/>
        <v>1</v>
      </c>
      <c r="H215" s="82">
        <v>0</v>
      </c>
      <c r="I215" s="80">
        <v>0</v>
      </c>
      <c r="J215" s="46">
        <f t="shared" si="18"/>
        <v>1</v>
      </c>
      <c r="K215" s="73"/>
      <c r="L215" s="20">
        <v>40</v>
      </c>
      <c r="M215" s="66">
        <f t="shared" si="15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+'26'!J216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5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+'26'!J217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5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+'26'!J218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5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+'26'!J219</f>
        <v>27</v>
      </c>
      <c r="F219" s="72">
        <v>0</v>
      </c>
      <c r="G219" s="46">
        <f t="shared" si="17"/>
        <v>27</v>
      </c>
      <c r="H219" s="82">
        <v>0</v>
      </c>
      <c r="I219" s="80">
        <v>0</v>
      </c>
      <c r="J219" s="46">
        <f t="shared" si="18"/>
        <v>27</v>
      </c>
      <c r="K219" s="73"/>
      <c r="L219" s="20">
        <v>35</v>
      </c>
      <c r="M219" s="66">
        <f t="shared" ref="M219:M225" si="20">+L219*K219</f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+'26'!J220</f>
        <v>20</v>
      </c>
      <c r="F220" s="72">
        <v>0</v>
      </c>
      <c r="G220" s="46">
        <f t="shared" si="17"/>
        <v>20</v>
      </c>
      <c r="H220" s="82">
        <v>0</v>
      </c>
      <c r="I220" s="80">
        <v>0</v>
      </c>
      <c r="J220" s="46">
        <f t="shared" si="18"/>
        <v>20</v>
      </c>
      <c r="K220" s="73"/>
      <c r="L220" s="20">
        <v>35</v>
      </c>
      <c r="M220" s="66">
        <f t="shared" si="20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+'26'!J221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20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+'26'!J222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20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+'26'!J223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20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+'26'!J224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20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+'26'!J225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20"/>
        <v>0</v>
      </c>
      <c r="N225" s="17" t="s">
        <v>16</v>
      </c>
      <c r="O225" s="18"/>
      <c r="P225" s="23">
        <f t="shared" si="19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657.13000000000011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1850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50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1800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1995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195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195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L221" sqref="L221"/>
      <selection pane="topRight" activeCell="L221" sqref="L221"/>
      <selection pane="bottomLeft" activeCell="L221" sqref="L221"/>
      <selection pane="bottomRight" activeCell="Q230" sqref="Q23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+'27'!J5</f>
        <v>6</v>
      </c>
      <c r="F5" s="72">
        <v>0</v>
      </c>
      <c r="G5" s="46">
        <f t="shared" ref="G5" si="0">E5+F5</f>
        <v>6</v>
      </c>
      <c r="H5" s="82">
        <v>0</v>
      </c>
      <c r="I5" s="80">
        <v>0</v>
      </c>
      <c r="J5" s="46">
        <f t="shared" ref="J5" si="1">+G5-H5-K5-I5</f>
        <v>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+'27'!J6</f>
        <v>31</v>
      </c>
      <c r="F6" s="72">
        <v>20</v>
      </c>
      <c r="G6" s="46">
        <f t="shared" ref="G6:G69" si="2">E6+F6</f>
        <v>51</v>
      </c>
      <c r="H6" s="82">
        <v>0</v>
      </c>
      <c r="I6" s="80">
        <v>0</v>
      </c>
      <c r="J6" s="46">
        <f t="shared" ref="J6:J69" si="3">+G6-H6-K6-I6</f>
        <v>25</v>
      </c>
      <c r="K6" s="73">
        <v>26</v>
      </c>
      <c r="L6" s="15">
        <v>100</v>
      </c>
      <c r="M6" s="66">
        <f t="shared" ref="M6:M78" si="4">+L6*K6</f>
        <v>2600</v>
      </c>
      <c r="N6" s="17" t="s">
        <v>16</v>
      </c>
      <c r="O6" s="18">
        <v>250</v>
      </c>
      <c r="P6" s="23">
        <f t="shared" ref="P6:P69" si="5">SUM(M6-O6)</f>
        <v>2350</v>
      </c>
      <c r="Q6" s="94">
        <v>39.29</v>
      </c>
      <c r="R6" s="43">
        <f t="shared" ref="R6:R78" si="6">+K6*Q6</f>
        <v>1021.54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+'27'!J7</f>
        <v>0</v>
      </c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+'27'!J8</f>
        <v>0</v>
      </c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+'27'!J9</f>
        <v>0</v>
      </c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+'27'!J10</f>
        <v>0</v>
      </c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+'27'!J11</f>
        <v>1</v>
      </c>
      <c r="F11" s="72">
        <v>0</v>
      </c>
      <c r="G11" s="46">
        <f t="shared" si="2"/>
        <v>1</v>
      </c>
      <c r="H11" s="82">
        <v>0</v>
      </c>
      <c r="I11" s="80">
        <v>0</v>
      </c>
      <c r="J11" s="46">
        <f t="shared" si="3"/>
        <v>1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+'27'!J12</f>
        <v>0</v>
      </c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+'27'!J13</f>
        <v>0</v>
      </c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+'27'!J14</f>
        <v>0</v>
      </c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+'27'!J15</f>
        <v>0</v>
      </c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+'27'!J16</f>
        <v>0</v>
      </c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+'27'!J17</f>
        <v>0</v>
      </c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+'27'!J18</f>
        <v>0</v>
      </c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+'27'!J19</f>
        <v>0</v>
      </c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+'27'!J20</f>
        <v>7</v>
      </c>
      <c r="F20" s="72">
        <v>0</v>
      </c>
      <c r="G20" s="46">
        <f t="shared" si="2"/>
        <v>7</v>
      </c>
      <c r="H20" s="82">
        <v>0</v>
      </c>
      <c r="I20" s="80">
        <v>0</v>
      </c>
      <c r="J20" s="46">
        <f t="shared" si="3"/>
        <v>7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+'27'!J21</f>
        <v>0</v>
      </c>
      <c r="F21" s="72">
        <v>0</v>
      </c>
      <c r="G21" s="46">
        <f t="shared" si="2"/>
        <v>0</v>
      </c>
      <c r="H21" s="82">
        <v>0</v>
      </c>
      <c r="I21" s="80">
        <v>0</v>
      </c>
      <c r="J21" s="46">
        <f t="shared" si="3"/>
        <v>0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+'27'!J22</f>
        <v>17</v>
      </c>
      <c r="F22" s="72">
        <v>0</v>
      </c>
      <c r="G22" s="46">
        <f t="shared" si="2"/>
        <v>17</v>
      </c>
      <c r="H22" s="82">
        <v>0</v>
      </c>
      <c r="I22" s="80">
        <v>0</v>
      </c>
      <c r="J22" s="46">
        <f t="shared" si="3"/>
        <v>17</v>
      </c>
      <c r="K22" s="73"/>
      <c r="L22" s="20">
        <v>100</v>
      </c>
      <c r="M22" s="66">
        <f t="shared" si="4"/>
        <v>0</v>
      </c>
      <c r="N22" s="17" t="s">
        <v>16</v>
      </c>
      <c r="O22" s="18"/>
      <c r="P22" s="23">
        <f t="shared" si="5"/>
        <v>0</v>
      </c>
      <c r="Q22" s="94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+'27'!J23</f>
        <v>0</v>
      </c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+'27'!J24</f>
        <v>0</v>
      </c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+'27'!J25</f>
        <v>0</v>
      </c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+'27'!J26</f>
        <v>0</v>
      </c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+'27'!J27</f>
        <v>0</v>
      </c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+'27'!J28</f>
        <v>0</v>
      </c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+'27'!J29</f>
        <v>0</v>
      </c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+'27'!J30</f>
        <v>0</v>
      </c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+'27'!J31</f>
        <v>0</v>
      </c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+'27'!J32</f>
        <v>10</v>
      </c>
      <c r="F32" s="72">
        <v>0</v>
      </c>
      <c r="G32" s="46">
        <f t="shared" si="2"/>
        <v>10</v>
      </c>
      <c r="H32" s="82">
        <v>0</v>
      </c>
      <c r="I32" s="80">
        <v>0</v>
      </c>
      <c r="J32" s="46">
        <f t="shared" si="3"/>
        <v>10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+'27'!J33</f>
        <v>0</v>
      </c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+'27'!J34</f>
        <v>5</v>
      </c>
      <c r="F34" s="72">
        <v>0</v>
      </c>
      <c r="G34" s="46">
        <f t="shared" si="2"/>
        <v>5</v>
      </c>
      <c r="H34" s="82">
        <v>0</v>
      </c>
      <c r="I34" s="80">
        <v>0</v>
      </c>
      <c r="J34" s="46">
        <f t="shared" si="3"/>
        <v>4</v>
      </c>
      <c r="K34" s="73">
        <v>1</v>
      </c>
      <c r="L34" s="15">
        <v>130</v>
      </c>
      <c r="M34" s="66">
        <f t="shared" si="4"/>
        <v>130</v>
      </c>
      <c r="N34" s="17" t="s">
        <v>16</v>
      </c>
      <c r="O34" s="18"/>
      <c r="P34" s="23">
        <f t="shared" si="5"/>
        <v>130</v>
      </c>
      <c r="Q34" s="94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+'27'!J35</f>
        <v>0</v>
      </c>
      <c r="F35" s="72">
        <v>0</v>
      </c>
      <c r="G35" s="46">
        <f t="shared" si="2"/>
        <v>0</v>
      </c>
      <c r="H35" s="82">
        <v>0</v>
      </c>
      <c r="I35" s="80">
        <v>0</v>
      </c>
      <c r="J35" s="46">
        <f t="shared" si="3"/>
        <v>0</v>
      </c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+'27'!J36</f>
        <v>0</v>
      </c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+'27'!J37</f>
        <v>0</v>
      </c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+'27'!J38</f>
        <v>7</v>
      </c>
      <c r="F38" s="72">
        <v>0</v>
      </c>
      <c r="G38" s="46">
        <f t="shared" si="2"/>
        <v>7</v>
      </c>
      <c r="H38" s="82">
        <v>0</v>
      </c>
      <c r="I38" s="80">
        <v>0</v>
      </c>
      <c r="J38" s="46">
        <f t="shared" si="3"/>
        <v>6</v>
      </c>
      <c r="K38" s="73">
        <v>1</v>
      </c>
      <c r="L38" s="15">
        <v>50</v>
      </c>
      <c r="M38" s="66">
        <f t="shared" si="4"/>
        <v>50</v>
      </c>
      <c r="N38" s="17" t="s">
        <v>16</v>
      </c>
      <c r="O38" s="18"/>
      <c r="P38" s="23">
        <f t="shared" si="5"/>
        <v>50</v>
      </c>
      <c r="Q38" s="94">
        <v>27.84</v>
      </c>
      <c r="R38" s="43">
        <f t="shared" si="6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+'27'!J39</f>
        <v>5</v>
      </c>
      <c r="F39" s="72">
        <v>0</v>
      </c>
      <c r="G39" s="46">
        <f t="shared" si="2"/>
        <v>5</v>
      </c>
      <c r="H39" s="82">
        <v>0</v>
      </c>
      <c r="I39" s="80">
        <v>0</v>
      </c>
      <c r="J39" s="46">
        <f t="shared" si="3"/>
        <v>3</v>
      </c>
      <c r="K39" s="73">
        <v>2</v>
      </c>
      <c r="L39" s="15">
        <v>50</v>
      </c>
      <c r="M39" s="66">
        <f t="shared" si="4"/>
        <v>100</v>
      </c>
      <c r="N39" s="17" t="s">
        <v>16</v>
      </c>
      <c r="O39" s="18"/>
      <c r="P39" s="23">
        <f t="shared" si="5"/>
        <v>100</v>
      </c>
      <c r="Q39" s="94">
        <v>27.12</v>
      </c>
      <c r="R39" s="43">
        <f t="shared" si="6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+'27'!J40</f>
        <v>0</v>
      </c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+'27'!J41</f>
        <v>0</v>
      </c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+'27'!J42</f>
        <v>0</v>
      </c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5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+'27'!J43</f>
        <v>0</v>
      </c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+'27'!J44</f>
        <v>0</v>
      </c>
      <c r="F44" s="72">
        <v>0</v>
      </c>
      <c r="G44" s="46">
        <f t="shared" si="2"/>
        <v>0</v>
      </c>
      <c r="H44" s="82">
        <v>0</v>
      </c>
      <c r="I44" s="80">
        <v>0</v>
      </c>
      <c r="J44" s="46">
        <f t="shared" si="3"/>
        <v>0</v>
      </c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+'27'!J45</f>
        <v>8</v>
      </c>
      <c r="F45" s="72">
        <v>0</v>
      </c>
      <c r="G45" s="46">
        <f t="shared" si="2"/>
        <v>8</v>
      </c>
      <c r="H45" s="82">
        <v>0</v>
      </c>
      <c r="I45" s="80">
        <v>0</v>
      </c>
      <c r="J45" s="46">
        <f t="shared" si="3"/>
        <v>8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+'27'!J46</f>
        <v>8</v>
      </c>
      <c r="F46" s="72">
        <v>0</v>
      </c>
      <c r="G46" s="46">
        <f t="shared" si="2"/>
        <v>8</v>
      </c>
      <c r="H46" s="82">
        <v>0</v>
      </c>
      <c r="I46" s="80">
        <v>0</v>
      </c>
      <c r="J46" s="46">
        <f t="shared" si="3"/>
        <v>8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+'27'!J47</f>
        <v>11</v>
      </c>
      <c r="F47" s="72">
        <v>0</v>
      </c>
      <c r="G47" s="46">
        <f t="shared" si="2"/>
        <v>11</v>
      </c>
      <c r="H47" s="82">
        <v>0</v>
      </c>
      <c r="I47" s="80">
        <v>0</v>
      </c>
      <c r="J47" s="46">
        <f t="shared" si="3"/>
        <v>11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5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+'27'!J48</f>
        <v>9</v>
      </c>
      <c r="F48" s="72">
        <v>0</v>
      </c>
      <c r="G48" s="46">
        <f t="shared" si="2"/>
        <v>9</v>
      </c>
      <c r="H48" s="82">
        <v>0</v>
      </c>
      <c r="I48" s="80">
        <v>0</v>
      </c>
      <c r="J48" s="46">
        <f t="shared" si="3"/>
        <v>8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 t="shared" si="5"/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+'27'!J49</f>
        <v>10</v>
      </c>
      <c r="F49" s="72">
        <v>0</v>
      </c>
      <c r="G49" s="46">
        <f t="shared" si="2"/>
        <v>10</v>
      </c>
      <c r="H49" s="82">
        <v>0</v>
      </c>
      <c r="I49" s="80">
        <v>0</v>
      </c>
      <c r="J49" s="46">
        <f t="shared" si="3"/>
        <v>7</v>
      </c>
      <c r="K49" s="73">
        <v>3</v>
      </c>
      <c r="L49" s="15">
        <v>50</v>
      </c>
      <c r="M49" s="66">
        <f t="shared" si="4"/>
        <v>150</v>
      </c>
      <c r="N49" s="17" t="s">
        <v>16</v>
      </c>
      <c r="O49" s="18"/>
      <c r="P49" s="23">
        <f t="shared" si="5"/>
        <v>150</v>
      </c>
      <c r="Q49" s="94">
        <v>21.81</v>
      </c>
      <c r="R49" s="43">
        <f t="shared" si="6"/>
        <v>65.429999999999993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+'27'!J50</f>
        <v>12</v>
      </c>
      <c r="F50" s="72">
        <v>0</v>
      </c>
      <c r="G50" s="46">
        <f t="shared" si="2"/>
        <v>12</v>
      </c>
      <c r="H50" s="82">
        <v>0</v>
      </c>
      <c r="I50" s="80">
        <v>0</v>
      </c>
      <c r="J50" s="46">
        <f t="shared" si="3"/>
        <v>12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5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+'27'!J51</f>
        <v>0</v>
      </c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5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+'27'!J52</f>
        <v>16</v>
      </c>
      <c r="F52" s="72">
        <v>0</v>
      </c>
      <c r="G52" s="46">
        <f t="shared" si="2"/>
        <v>16</v>
      </c>
      <c r="H52" s="82">
        <v>0</v>
      </c>
      <c r="I52" s="80">
        <v>0</v>
      </c>
      <c r="J52" s="46">
        <f t="shared" si="3"/>
        <v>14</v>
      </c>
      <c r="K52" s="73">
        <v>2</v>
      </c>
      <c r="L52" s="20">
        <v>50</v>
      </c>
      <c r="M52" s="66">
        <f>+L52*K52</f>
        <v>100</v>
      </c>
      <c r="N52" s="17" t="s">
        <v>16</v>
      </c>
      <c r="O52" s="18"/>
      <c r="P52" s="23">
        <f t="shared" si="5"/>
        <v>100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+'27'!J53</f>
        <v>0</v>
      </c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+'27'!J54</f>
        <v>1</v>
      </c>
      <c r="F54" s="72">
        <v>0</v>
      </c>
      <c r="G54" s="46">
        <f t="shared" si="2"/>
        <v>1</v>
      </c>
      <c r="H54" s="82">
        <v>0</v>
      </c>
      <c r="I54" s="80">
        <v>0</v>
      </c>
      <c r="J54" s="46">
        <f t="shared" si="3"/>
        <v>1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5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+'27'!J55</f>
        <v>0</v>
      </c>
      <c r="F55" s="72">
        <v>0</v>
      </c>
      <c r="G55" s="46">
        <f t="shared" si="2"/>
        <v>0</v>
      </c>
      <c r="H55" s="82">
        <v>0</v>
      </c>
      <c r="I55" s="80">
        <v>0</v>
      </c>
      <c r="J55" s="46">
        <f t="shared" si="3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5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+'27'!J56</f>
        <v>2</v>
      </c>
      <c r="F56" s="72">
        <v>0</v>
      </c>
      <c r="G56" s="46">
        <f t="shared" si="2"/>
        <v>2</v>
      </c>
      <c r="H56" s="82">
        <v>0</v>
      </c>
      <c r="I56" s="80">
        <v>0</v>
      </c>
      <c r="J56" s="46">
        <f t="shared" si="3"/>
        <v>2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+'27'!J57</f>
        <v>1</v>
      </c>
      <c r="F57" s="72">
        <v>0</v>
      </c>
      <c r="G57" s="46">
        <f t="shared" si="2"/>
        <v>1</v>
      </c>
      <c r="H57" s="82">
        <v>0</v>
      </c>
      <c r="I57" s="80">
        <v>0</v>
      </c>
      <c r="J57" s="46">
        <f t="shared" si="3"/>
        <v>1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+'27'!J58</f>
        <v>0</v>
      </c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+'27'!J59</f>
        <v>0</v>
      </c>
      <c r="F59" s="72">
        <v>0</v>
      </c>
      <c r="G59" s="46">
        <f t="shared" si="2"/>
        <v>0</v>
      </c>
      <c r="H59" s="82">
        <v>0</v>
      </c>
      <c r="I59" s="80">
        <v>0</v>
      </c>
      <c r="J59" s="46">
        <f t="shared" si="3"/>
        <v>0</v>
      </c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+'27'!J60</f>
        <v>0</v>
      </c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+'27'!J61</f>
        <v>2</v>
      </c>
      <c r="F61" s="72">
        <v>0</v>
      </c>
      <c r="G61" s="46">
        <f t="shared" si="2"/>
        <v>2</v>
      </c>
      <c r="H61" s="82">
        <v>0</v>
      </c>
      <c r="I61" s="80">
        <v>0</v>
      </c>
      <c r="J61" s="46">
        <f t="shared" si="3"/>
        <v>2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+'27'!J62</f>
        <v>0</v>
      </c>
      <c r="F62" s="72"/>
      <c r="G62" s="46">
        <f t="shared" si="2"/>
        <v>0</v>
      </c>
      <c r="H62" s="82">
        <v>0</v>
      </c>
      <c r="I62" s="80">
        <v>0</v>
      </c>
      <c r="J62" s="46">
        <f t="shared" si="3"/>
        <v>0</v>
      </c>
      <c r="K62" s="73"/>
      <c r="L62" s="15">
        <v>120</v>
      </c>
      <c r="M62" s="66">
        <f t="shared" si="4"/>
        <v>0</v>
      </c>
      <c r="N62" s="17" t="s">
        <v>16</v>
      </c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+'27'!J63</f>
        <v>4</v>
      </c>
      <c r="F63" s="72">
        <v>0</v>
      </c>
      <c r="G63" s="46">
        <f t="shared" si="2"/>
        <v>4</v>
      </c>
      <c r="H63" s="82">
        <v>0</v>
      </c>
      <c r="I63" s="80">
        <v>0</v>
      </c>
      <c r="J63" s="46">
        <f t="shared" si="3"/>
        <v>4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+'27'!J64</f>
        <v>7</v>
      </c>
      <c r="F64" s="72">
        <v>0</v>
      </c>
      <c r="G64" s="46">
        <f t="shared" si="2"/>
        <v>7</v>
      </c>
      <c r="H64" s="82">
        <v>0</v>
      </c>
      <c r="I64" s="80">
        <v>0</v>
      </c>
      <c r="J64" s="46">
        <f t="shared" si="3"/>
        <v>7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+'27'!J65</f>
        <v>0</v>
      </c>
      <c r="F65" s="72">
        <v>0</v>
      </c>
      <c r="G65" s="46">
        <f t="shared" si="2"/>
        <v>0</v>
      </c>
      <c r="H65" s="82">
        <v>0</v>
      </c>
      <c r="I65" s="80">
        <v>0</v>
      </c>
      <c r="J65" s="46">
        <f t="shared" si="3"/>
        <v>0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+'27'!J66</f>
        <v>0</v>
      </c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+'27'!J67</f>
        <v>0</v>
      </c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+'27'!J68</f>
        <v>0</v>
      </c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+'27'!J69</f>
        <v>0</v>
      </c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+'27'!J70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ref="P70:P133" si="9">SUM(M70-O70)</f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+'27'!J71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9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+'27'!J72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9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+'27'!J73</f>
        <v>9</v>
      </c>
      <c r="F73" s="72">
        <v>0</v>
      </c>
      <c r="G73" s="46">
        <f t="shared" si="7"/>
        <v>9</v>
      </c>
      <c r="H73" s="82">
        <v>0</v>
      </c>
      <c r="I73" s="80">
        <v>0</v>
      </c>
      <c r="J73" s="46">
        <f t="shared" si="8"/>
        <v>9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9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+'27'!J74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9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+'27'!J75</f>
        <v>15</v>
      </c>
      <c r="F75" s="72">
        <v>0</v>
      </c>
      <c r="G75" s="46">
        <f t="shared" si="7"/>
        <v>15</v>
      </c>
      <c r="H75" s="82">
        <v>0</v>
      </c>
      <c r="I75" s="80">
        <v>0</v>
      </c>
      <c r="J75" s="46">
        <f t="shared" si="8"/>
        <v>14</v>
      </c>
      <c r="K75" s="73">
        <v>1</v>
      </c>
      <c r="L75" s="21">
        <v>50</v>
      </c>
      <c r="M75" s="66">
        <f t="shared" si="4"/>
        <v>50</v>
      </c>
      <c r="N75" s="17" t="s">
        <v>16</v>
      </c>
      <c r="O75" s="18"/>
      <c r="P75" s="23">
        <f t="shared" si="9"/>
        <v>50</v>
      </c>
      <c r="Q75" s="94">
        <v>17.329999999999998</v>
      </c>
      <c r="R75" s="43">
        <f t="shared" si="6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+'27'!J76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9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+'27'!J77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9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+'27'!J78</f>
        <v>5</v>
      </c>
      <c r="F78" s="72">
        <v>0</v>
      </c>
      <c r="G78" s="46">
        <f t="shared" si="7"/>
        <v>5</v>
      </c>
      <c r="H78" s="82">
        <v>0</v>
      </c>
      <c r="I78" s="80">
        <v>0</v>
      </c>
      <c r="J78" s="46">
        <f t="shared" si="8"/>
        <v>5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9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+'27'!J79</f>
        <v>7</v>
      </c>
      <c r="F79" s="72">
        <v>0</v>
      </c>
      <c r="G79" s="46">
        <f t="shared" si="7"/>
        <v>7</v>
      </c>
      <c r="H79" s="82">
        <v>0</v>
      </c>
      <c r="I79" s="80">
        <v>0</v>
      </c>
      <c r="J79" s="46">
        <f t="shared" si="8"/>
        <v>7</v>
      </c>
      <c r="K79" s="73"/>
      <c r="L79" s="20">
        <v>55</v>
      </c>
      <c r="M79" s="66">
        <f t="shared" ref="M79:M153" si="10">+L79*K79</f>
        <v>0</v>
      </c>
      <c r="N79" s="17" t="s">
        <v>16</v>
      </c>
      <c r="O79" s="18"/>
      <c r="P79" s="23">
        <f t="shared" si="9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+'27'!J80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9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+'27'!J81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9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+'27'!J82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9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+'27'!J83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9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+'27'!J84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9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+'27'!J85</f>
        <v>4</v>
      </c>
      <c r="F85" s="72">
        <v>0</v>
      </c>
      <c r="G85" s="46">
        <f t="shared" si="7"/>
        <v>4</v>
      </c>
      <c r="H85" s="82">
        <v>0</v>
      </c>
      <c r="I85" s="80">
        <v>0</v>
      </c>
      <c r="J85" s="46">
        <f t="shared" si="8"/>
        <v>4</v>
      </c>
      <c r="K85" s="73"/>
      <c r="L85" s="20">
        <v>45</v>
      </c>
      <c r="M85" s="66">
        <f t="shared" si="10"/>
        <v>0</v>
      </c>
      <c r="N85" s="17" t="s">
        <v>16</v>
      </c>
      <c r="O85" s="18"/>
      <c r="P85" s="23">
        <f t="shared" si="9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+'27'!J86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10"/>
        <v>0</v>
      </c>
      <c r="N86" s="17" t="s">
        <v>16</v>
      </c>
      <c r="O86" s="18"/>
      <c r="P86" s="23">
        <f t="shared" si="9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+'27'!J87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9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+'27'!J88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10"/>
        <v>0</v>
      </c>
      <c r="N88" s="17" t="s">
        <v>16</v>
      </c>
      <c r="O88" s="18"/>
      <c r="P88" s="23">
        <f t="shared" si="9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+'27'!J89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10"/>
        <v>0</v>
      </c>
      <c r="N89" s="17" t="s">
        <v>16</v>
      </c>
      <c r="O89" s="18"/>
      <c r="P89" s="23">
        <f t="shared" si="9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+'27'!J90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10"/>
        <v>0</v>
      </c>
      <c r="N90" s="17" t="s">
        <v>16</v>
      </c>
      <c r="O90" s="18"/>
      <c r="P90" s="23">
        <f t="shared" si="9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+'27'!J91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10"/>
        <v>0</v>
      </c>
      <c r="N91" s="17" t="s">
        <v>16</v>
      </c>
      <c r="O91" s="18"/>
      <c r="P91" s="23">
        <f t="shared" si="9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+'27'!J92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10"/>
        <v>0</v>
      </c>
      <c r="N92" s="17" t="s">
        <v>16</v>
      </c>
      <c r="O92" s="18"/>
      <c r="P92" s="23">
        <f t="shared" si="9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+'27'!J93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10"/>
        <v>0</v>
      </c>
      <c r="N93" s="17" t="s">
        <v>16</v>
      </c>
      <c r="O93" s="18"/>
      <c r="P93" s="23">
        <f t="shared" si="9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+'27'!J94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9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+'27'!J95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9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+'27'!J96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10"/>
        <v>0</v>
      </c>
      <c r="N96" s="17" t="s">
        <v>16</v>
      </c>
      <c r="O96" s="18"/>
      <c r="P96" s="23">
        <f t="shared" si="9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+'27'!J97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10"/>
        <v>0</v>
      </c>
      <c r="N97" s="17" t="s">
        <v>16</v>
      </c>
      <c r="O97" s="18"/>
      <c r="P97" s="23">
        <f t="shared" si="9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+'27'!J98</f>
        <v>31</v>
      </c>
      <c r="F98" s="72">
        <v>0</v>
      </c>
      <c r="G98" s="46">
        <f t="shared" si="7"/>
        <v>31</v>
      </c>
      <c r="H98" s="82">
        <v>0</v>
      </c>
      <c r="I98" s="80">
        <v>0</v>
      </c>
      <c r="J98" s="46">
        <f t="shared" si="8"/>
        <v>31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 t="shared" si="9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+'27'!J99</f>
        <v>12</v>
      </c>
      <c r="F99" s="72">
        <v>0</v>
      </c>
      <c r="G99" s="46">
        <f t="shared" si="7"/>
        <v>12</v>
      </c>
      <c r="H99" s="82">
        <v>0</v>
      </c>
      <c r="I99" s="80">
        <v>0</v>
      </c>
      <c r="J99" s="46">
        <f t="shared" si="8"/>
        <v>12</v>
      </c>
      <c r="K99" s="73"/>
      <c r="L99" s="20">
        <v>55</v>
      </c>
      <c r="M99" s="66">
        <f t="shared" si="10"/>
        <v>0</v>
      </c>
      <c r="N99" s="17" t="s">
        <v>16</v>
      </c>
      <c r="O99" s="18"/>
      <c r="P99" s="23">
        <f t="shared" si="9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+'27'!J100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10"/>
        <v>0</v>
      </c>
      <c r="N100" s="17" t="s">
        <v>16</v>
      </c>
      <c r="O100" s="18"/>
      <c r="P100" s="23">
        <f t="shared" si="9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+'27'!J101</f>
        <v>14</v>
      </c>
      <c r="F101" s="72">
        <v>0</v>
      </c>
      <c r="G101" s="46">
        <f t="shared" si="7"/>
        <v>14</v>
      </c>
      <c r="H101" s="82">
        <v>0</v>
      </c>
      <c r="I101" s="80">
        <v>0</v>
      </c>
      <c r="J101" s="46">
        <f t="shared" si="8"/>
        <v>14</v>
      </c>
      <c r="K101" s="73"/>
      <c r="L101" s="22">
        <v>60</v>
      </c>
      <c r="M101" s="66">
        <f t="shared" si="10"/>
        <v>0</v>
      </c>
      <c r="N101" s="17" t="s">
        <v>16</v>
      </c>
      <c r="O101" s="18"/>
      <c r="P101" s="23">
        <f t="shared" si="9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+'27'!J102</f>
        <v>7</v>
      </c>
      <c r="F102" s="72">
        <v>0</v>
      </c>
      <c r="G102" s="46">
        <f t="shared" si="7"/>
        <v>7</v>
      </c>
      <c r="H102" s="82">
        <v>0</v>
      </c>
      <c r="I102" s="80">
        <v>0</v>
      </c>
      <c r="J102" s="46">
        <f t="shared" si="8"/>
        <v>7</v>
      </c>
      <c r="K102" s="73"/>
      <c r="L102" s="22">
        <v>100</v>
      </c>
      <c r="M102" s="66">
        <f t="shared" si="10"/>
        <v>0</v>
      </c>
      <c r="N102" s="17" t="s">
        <v>16</v>
      </c>
      <c r="O102" s="18"/>
      <c r="P102" s="23">
        <f t="shared" si="9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+'27'!J103</f>
        <v>3</v>
      </c>
      <c r="F103" s="72">
        <v>0</v>
      </c>
      <c r="G103" s="46">
        <f t="shared" si="7"/>
        <v>3</v>
      </c>
      <c r="H103" s="82">
        <v>0</v>
      </c>
      <c r="I103" s="80">
        <v>0</v>
      </c>
      <c r="J103" s="46">
        <f t="shared" si="8"/>
        <v>3</v>
      </c>
      <c r="K103" s="73"/>
      <c r="L103" s="22">
        <v>55</v>
      </c>
      <c r="M103" s="66">
        <f t="shared" si="10"/>
        <v>0</v>
      </c>
      <c r="N103" s="17" t="s">
        <v>16</v>
      </c>
      <c r="O103" s="18"/>
      <c r="P103" s="23">
        <f t="shared" si="9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+'27'!J104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10"/>
        <v>0</v>
      </c>
      <c r="N104" s="17" t="s">
        <v>16</v>
      </c>
      <c r="O104" s="18"/>
      <c r="P104" s="23">
        <f t="shared" si="9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+'27'!J105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10"/>
        <v>0</v>
      </c>
      <c r="N105" s="17" t="s">
        <v>16</v>
      </c>
      <c r="O105" s="18"/>
      <c r="P105" s="23">
        <f t="shared" si="9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+'27'!J106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10"/>
        <v>0</v>
      </c>
      <c r="N106" s="17" t="s">
        <v>16</v>
      </c>
      <c r="O106" s="18"/>
      <c r="P106" s="23">
        <f t="shared" si="9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+'27'!J107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9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+'27'!J108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10"/>
        <v>0</v>
      </c>
      <c r="N108" s="17" t="s">
        <v>16</v>
      </c>
      <c r="O108" s="18"/>
      <c r="P108" s="23">
        <f t="shared" si="9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+'27'!J109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10"/>
        <v>0</v>
      </c>
      <c r="N109" s="17" t="s">
        <v>16</v>
      </c>
      <c r="O109" s="18"/>
      <c r="P109" s="23">
        <f t="shared" si="9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+'27'!J110</f>
        <v>7</v>
      </c>
      <c r="F110" s="72">
        <v>0</v>
      </c>
      <c r="G110" s="46">
        <f t="shared" si="7"/>
        <v>7</v>
      </c>
      <c r="H110" s="82">
        <v>0</v>
      </c>
      <c r="I110" s="80">
        <v>0</v>
      </c>
      <c r="J110" s="46">
        <f t="shared" si="8"/>
        <v>5</v>
      </c>
      <c r="K110" s="73">
        <v>2</v>
      </c>
      <c r="L110" s="22">
        <v>50</v>
      </c>
      <c r="M110" s="66">
        <f t="shared" si="10"/>
        <v>100</v>
      </c>
      <c r="N110" s="17" t="s">
        <v>16</v>
      </c>
      <c r="O110" s="18"/>
      <c r="P110" s="23">
        <f t="shared" si="9"/>
        <v>100</v>
      </c>
      <c r="Q110" s="94">
        <v>33</v>
      </c>
      <c r="R110" s="43">
        <f t="shared" si="11"/>
        <v>66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+'27'!J111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10"/>
        <v>0</v>
      </c>
      <c r="N111" s="17" t="s">
        <v>16</v>
      </c>
      <c r="O111" s="18"/>
      <c r="P111" s="23">
        <f t="shared" si="9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+'27'!J112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10"/>
        <v>0</v>
      </c>
      <c r="N112" s="17" t="s">
        <v>16</v>
      </c>
      <c r="O112" s="18"/>
      <c r="P112" s="23">
        <f t="shared" si="9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+'27'!J113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10"/>
        <v>0</v>
      </c>
      <c r="N113" s="17" t="s">
        <v>16</v>
      </c>
      <c r="O113" s="18"/>
      <c r="P113" s="23">
        <f t="shared" si="9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+'27'!J114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10"/>
        <v>0</v>
      </c>
      <c r="N114" s="17" t="s">
        <v>16</v>
      </c>
      <c r="O114" s="18"/>
      <c r="P114" s="23">
        <f t="shared" si="9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+'27'!J115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10"/>
        <v>0</v>
      </c>
      <c r="N115" s="17" t="s">
        <v>16</v>
      </c>
      <c r="O115" s="18"/>
      <c r="P115" s="23">
        <f t="shared" si="9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+'27'!J116</f>
        <v>0</v>
      </c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10"/>
        <v>0</v>
      </c>
      <c r="N116" s="17" t="s">
        <v>16</v>
      </c>
      <c r="O116" s="18"/>
      <c r="P116" s="23">
        <f t="shared" si="9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+'27'!J117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10"/>
        <v>0</v>
      </c>
      <c r="N117" s="17" t="s">
        <v>16</v>
      </c>
      <c r="O117" s="18"/>
      <c r="P117" s="23">
        <f t="shared" si="9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+'27'!J118</f>
        <v>23</v>
      </c>
      <c r="F118" s="72">
        <v>0</v>
      </c>
      <c r="G118" s="46">
        <f t="shared" si="7"/>
        <v>23</v>
      </c>
      <c r="H118" s="82">
        <v>3</v>
      </c>
      <c r="I118" s="80">
        <v>0</v>
      </c>
      <c r="J118" s="46">
        <f t="shared" si="8"/>
        <v>20</v>
      </c>
      <c r="K118" s="73"/>
      <c r="L118" s="20">
        <v>50</v>
      </c>
      <c r="M118" s="66">
        <f t="shared" si="10"/>
        <v>0</v>
      </c>
      <c r="N118" s="17" t="s">
        <v>16</v>
      </c>
      <c r="O118" s="18"/>
      <c r="P118" s="23">
        <f t="shared" si="9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+'27'!J119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10"/>
        <v>0</v>
      </c>
      <c r="N119" s="17" t="s">
        <v>16</v>
      </c>
      <c r="O119" s="18"/>
      <c r="P119" s="23">
        <f t="shared" si="9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+'27'!J120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10"/>
        <v>0</v>
      </c>
      <c r="N120" s="17" t="s">
        <v>16</v>
      </c>
      <c r="O120" s="18"/>
      <c r="P120" s="23">
        <f t="shared" si="9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+'27'!J121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10"/>
        <v>0</v>
      </c>
      <c r="N121" s="17" t="s">
        <v>16</v>
      </c>
      <c r="O121" s="18"/>
      <c r="P121" s="23">
        <f t="shared" si="9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+'27'!J122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10"/>
        <v>0</v>
      </c>
      <c r="N122" s="17" t="s">
        <v>16</v>
      </c>
      <c r="O122" s="18"/>
      <c r="P122" s="23">
        <f t="shared" si="9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+'27'!J123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10"/>
        <v>0</v>
      </c>
      <c r="N123" s="17" t="s">
        <v>16</v>
      </c>
      <c r="O123" s="18"/>
      <c r="P123" s="23">
        <f t="shared" si="9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+'27'!J124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10"/>
        <v>0</v>
      </c>
      <c r="N124" s="17" t="s">
        <v>16</v>
      </c>
      <c r="O124" s="18"/>
      <c r="P124" s="23">
        <f t="shared" si="9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+'27'!J125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10"/>
        <v>0</v>
      </c>
      <c r="N125" s="17" t="s">
        <v>16</v>
      </c>
      <c r="O125" s="18"/>
      <c r="P125" s="23">
        <f t="shared" si="9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+'27'!J126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10"/>
        <v>0</v>
      </c>
      <c r="N126" s="17" t="s">
        <v>16</v>
      </c>
      <c r="O126" s="18"/>
      <c r="P126" s="23">
        <f t="shared" si="9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+'27'!J127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10"/>
        <v>0</v>
      </c>
      <c r="N127" s="17" t="s">
        <v>16</v>
      </c>
      <c r="O127" s="18"/>
      <c r="P127" s="23">
        <f t="shared" si="9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+'27'!J128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10"/>
        <v>0</v>
      </c>
      <c r="N128" s="17" t="s">
        <v>16</v>
      </c>
      <c r="O128" s="18"/>
      <c r="P128" s="23">
        <f t="shared" si="9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+'27'!J129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10"/>
        <v>0</v>
      </c>
      <c r="N129" s="17" t="s">
        <v>16</v>
      </c>
      <c r="O129" s="18"/>
      <c r="P129" s="23">
        <f t="shared" si="9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+'27'!J130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10"/>
        <v>0</v>
      </c>
      <c r="N130" s="17" t="s">
        <v>16</v>
      </c>
      <c r="O130" s="18"/>
      <c r="P130" s="23">
        <f t="shared" si="9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+'27'!J131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10"/>
        <v>0</v>
      </c>
      <c r="N131" s="17" t="s">
        <v>16</v>
      </c>
      <c r="O131" s="18"/>
      <c r="P131" s="23">
        <f t="shared" si="9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+'27'!J132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10"/>
        <v>0</v>
      </c>
      <c r="N132" s="17" t="s">
        <v>16</v>
      </c>
      <c r="O132" s="18"/>
      <c r="P132" s="23">
        <f t="shared" si="9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+'27'!J133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10"/>
        <v>0</v>
      </c>
      <c r="N133" s="17" t="s">
        <v>16</v>
      </c>
      <c r="O133" s="18"/>
      <c r="P133" s="23">
        <f t="shared" si="9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+'27'!J134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10"/>
        <v>0</v>
      </c>
      <c r="N134" s="17" t="s">
        <v>16</v>
      </c>
      <c r="O134" s="18"/>
      <c r="P134" s="23">
        <f t="shared" ref="P134:P197" si="14">SUM(M134-O134)</f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+'27'!J135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4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+'27'!J136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10"/>
        <v>0</v>
      </c>
      <c r="N136" s="17" t="s">
        <v>16</v>
      </c>
      <c r="O136" s="18"/>
      <c r="P136" s="23">
        <f t="shared" si="14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+'27'!J137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10"/>
        <v>0</v>
      </c>
      <c r="N137" s="17" t="s">
        <v>16</v>
      </c>
      <c r="O137" s="18"/>
      <c r="P137" s="23">
        <f t="shared" si="14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+'27'!J138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10"/>
        <v>0</v>
      </c>
      <c r="N138" s="17" t="s">
        <v>16</v>
      </c>
      <c r="O138" s="18"/>
      <c r="P138" s="23">
        <f t="shared" si="14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+'27'!J139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10"/>
        <v>0</v>
      </c>
      <c r="N139" s="17" t="s">
        <v>16</v>
      </c>
      <c r="O139" s="18"/>
      <c r="P139" s="23">
        <f t="shared" si="14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+'27'!J140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10"/>
        <v>0</v>
      </c>
      <c r="N140" s="17" t="s">
        <v>16</v>
      </c>
      <c r="O140" s="18"/>
      <c r="P140" s="23">
        <f t="shared" si="14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+'27'!J141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10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+'27'!J142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10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+'27'!J143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10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+'27'!J144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10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+'27'!J145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10"/>
        <v>0</v>
      </c>
      <c r="N145" s="17" t="s">
        <v>16</v>
      </c>
      <c r="O145" s="18"/>
      <c r="P145" s="23">
        <f t="shared" si="14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+'27'!J146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10"/>
        <v>0</v>
      </c>
      <c r="N146" s="17" t="s">
        <v>16</v>
      </c>
      <c r="O146" s="18"/>
      <c r="P146" s="23">
        <f t="shared" si="14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+'27'!J147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10"/>
        <v>0</v>
      </c>
      <c r="N147" s="17" t="s">
        <v>16</v>
      </c>
      <c r="O147" s="18"/>
      <c r="P147" s="23">
        <f t="shared" si="14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+'27'!J148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4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+'27'!J149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4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+'27'!J150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10"/>
        <v>0</v>
      </c>
      <c r="N150" s="17" t="s">
        <v>16</v>
      </c>
      <c r="O150" s="18"/>
      <c r="P150" s="23">
        <f t="shared" si="14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+'27'!J151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10"/>
        <v>0</v>
      </c>
      <c r="N151" s="17" t="s">
        <v>16</v>
      </c>
      <c r="O151" s="18"/>
      <c r="P151" s="23">
        <f t="shared" si="14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+'27'!J152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10"/>
        <v>0</v>
      </c>
      <c r="N152" s="17" t="s">
        <v>16</v>
      </c>
      <c r="O152" s="18"/>
      <c r="P152" s="23">
        <f t="shared" si="14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+'27'!J153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10"/>
        <v>0</v>
      </c>
      <c r="N153" s="17" t="s">
        <v>16</v>
      </c>
      <c r="O153" s="18"/>
      <c r="P153" s="23">
        <f t="shared" si="14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+'27'!J154</f>
        <v>11</v>
      </c>
      <c r="F154" s="72">
        <v>0</v>
      </c>
      <c r="G154" s="46">
        <f t="shared" si="12"/>
        <v>11</v>
      </c>
      <c r="H154" s="82">
        <v>0</v>
      </c>
      <c r="I154" s="80">
        <v>0</v>
      </c>
      <c r="J154" s="46">
        <f t="shared" si="13"/>
        <v>11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4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+'27'!J155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5">+L155*K155</f>
        <v>0</v>
      </c>
      <c r="N155" s="17" t="s">
        <v>16</v>
      </c>
      <c r="O155" s="18"/>
      <c r="P155" s="23">
        <f t="shared" si="14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+'27'!J156</f>
        <v>2</v>
      </c>
      <c r="F156" s="72">
        <v>0</v>
      </c>
      <c r="G156" s="46">
        <f t="shared" si="12"/>
        <v>2</v>
      </c>
      <c r="H156" s="82">
        <v>0</v>
      </c>
      <c r="I156" s="80">
        <v>0</v>
      </c>
      <c r="J156" s="46">
        <f t="shared" si="13"/>
        <v>2</v>
      </c>
      <c r="K156" s="73"/>
      <c r="L156" s="20">
        <v>55</v>
      </c>
      <c r="M156" s="66">
        <f t="shared" si="15"/>
        <v>0</v>
      </c>
      <c r="N156" s="17" t="s">
        <v>16</v>
      </c>
      <c r="O156" s="18"/>
      <c r="P156" s="23">
        <f t="shared" si="14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+'27'!J157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5"/>
        <v>0</v>
      </c>
      <c r="N157" s="17" t="s">
        <v>16</v>
      </c>
      <c r="O157" s="18"/>
      <c r="P157" s="23">
        <f t="shared" si="14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+'27'!J158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5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+'27'!J159</f>
        <v>6</v>
      </c>
      <c r="F159" s="72">
        <v>0</v>
      </c>
      <c r="G159" s="46">
        <f t="shared" si="12"/>
        <v>6</v>
      </c>
      <c r="H159" s="82">
        <v>0</v>
      </c>
      <c r="I159" s="80">
        <v>0</v>
      </c>
      <c r="J159" s="46">
        <f t="shared" si="13"/>
        <v>6</v>
      </c>
      <c r="K159" s="73"/>
      <c r="L159" s="20">
        <v>35</v>
      </c>
      <c r="M159" s="66">
        <f t="shared" si="15"/>
        <v>0</v>
      </c>
      <c r="N159" s="17" t="s">
        <v>16</v>
      </c>
      <c r="O159" s="18"/>
      <c r="P159" s="23">
        <f t="shared" si="14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+'27'!J160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4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+'27'!J161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5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+'27'!J162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4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+'27'!J163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5"/>
        <v>0</v>
      </c>
      <c r="N163" s="17" t="s">
        <v>16</v>
      </c>
      <c r="O163" s="18"/>
      <c r="P163" s="23">
        <f t="shared" si="14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+'27'!J164</f>
        <v>4</v>
      </c>
      <c r="F164" s="72">
        <v>0</v>
      </c>
      <c r="G164" s="46">
        <f t="shared" si="12"/>
        <v>4</v>
      </c>
      <c r="H164" s="82">
        <v>0</v>
      </c>
      <c r="I164" s="80">
        <v>0</v>
      </c>
      <c r="J164" s="46">
        <f t="shared" si="13"/>
        <v>4</v>
      </c>
      <c r="K164" s="73"/>
      <c r="L164" s="20">
        <v>80</v>
      </c>
      <c r="M164" s="66">
        <f t="shared" si="15"/>
        <v>0</v>
      </c>
      <c r="N164" s="17" t="s">
        <v>16</v>
      </c>
      <c r="O164" s="18"/>
      <c r="P164" s="23">
        <f t="shared" si="14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+'27'!J165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5"/>
        <v>0</v>
      </c>
      <c r="N165" s="17" t="s">
        <v>16</v>
      </c>
      <c r="O165" s="18"/>
      <c r="P165" s="23">
        <f t="shared" si="14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+'27'!J166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5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+'27'!J167</f>
        <v>14</v>
      </c>
      <c r="F167" s="72">
        <v>0</v>
      </c>
      <c r="G167" s="46">
        <f t="shared" si="12"/>
        <v>14</v>
      </c>
      <c r="H167" s="82">
        <v>0</v>
      </c>
      <c r="I167" s="80">
        <v>0</v>
      </c>
      <c r="J167" s="46">
        <f t="shared" si="13"/>
        <v>13</v>
      </c>
      <c r="K167" s="73">
        <v>1</v>
      </c>
      <c r="L167" s="20">
        <v>60</v>
      </c>
      <c r="M167" s="66">
        <f t="shared" si="15"/>
        <v>60</v>
      </c>
      <c r="N167" s="17" t="s">
        <v>16</v>
      </c>
      <c r="O167" s="18"/>
      <c r="P167" s="23">
        <f t="shared" si="14"/>
        <v>60</v>
      </c>
      <c r="Q167" s="94">
        <v>38</v>
      </c>
      <c r="R167" s="43">
        <f t="shared" si="16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+'27'!J168</f>
        <v>7</v>
      </c>
      <c r="F168" s="72">
        <v>0</v>
      </c>
      <c r="G168" s="46">
        <f t="shared" si="12"/>
        <v>7</v>
      </c>
      <c r="H168" s="82">
        <v>0</v>
      </c>
      <c r="I168" s="80">
        <v>0</v>
      </c>
      <c r="J168" s="46">
        <f t="shared" si="13"/>
        <v>5</v>
      </c>
      <c r="K168" s="73">
        <v>2</v>
      </c>
      <c r="L168" s="20">
        <v>120</v>
      </c>
      <c r="M168" s="66">
        <f t="shared" si="15"/>
        <v>240</v>
      </c>
      <c r="N168" s="17" t="s">
        <v>16</v>
      </c>
      <c r="O168" s="18"/>
      <c r="P168" s="23">
        <f t="shared" si="14"/>
        <v>240</v>
      </c>
      <c r="Q168" s="94">
        <v>73</v>
      </c>
      <c r="R168" s="43">
        <f t="shared" si="16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+'27'!J169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5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+'27'!J170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5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+'27'!J171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5"/>
        <v>0</v>
      </c>
      <c r="N171" s="17" t="s">
        <v>16</v>
      </c>
      <c r="O171" s="18"/>
      <c r="P171" s="23">
        <f t="shared" si="14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+'27'!J172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5"/>
        <v>0</v>
      </c>
      <c r="N172" s="17" t="s">
        <v>16</v>
      </c>
      <c r="O172" s="18"/>
      <c r="P172" s="23">
        <f t="shared" si="14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+'27'!J173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5"/>
        <v>0</v>
      </c>
      <c r="N173" s="17" t="s">
        <v>16</v>
      </c>
      <c r="O173" s="18"/>
      <c r="P173" s="23">
        <f t="shared" si="14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+'27'!J174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5"/>
        <v>0</v>
      </c>
      <c r="N174" s="17" t="s">
        <v>16</v>
      </c>
      <c r="O174" s="18"/>
      <c r="P174" s="23">
        <f t="shared" si="14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+'27'!J175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5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+'27'!J176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5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+'27'!J177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5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+'27'!J178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5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+'27'!J179</f>
        <v>126</v>
      </c>
      <c r="F179" s="72">
        <v>0</v>
      </c>
      <c r="G179" s="46">
        <f t="shared" si="12"/>
        <v>126</v>
      </c>
      <c r="H179" s="82">
        <v>0</v>
      </c>
      <c r="I179" s="80">
        <v>0</v>
      </c>
      <c r="J179" s="46">
        <f t="shared" si="13"/>
        <v>126</v>
      </c>
      <c r="K179" s="73"/>
      <c r="L179" s="20">
        <v>55</v>
      </c>
      <c r="M179" s="66">
        <f t="shared" si="15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+'27'!J180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5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+'27'!J181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5"/>
        <v>0</v>
      </c>
      <c r="N181" s="17" t="s">
        <v>16</v>
      </c>
      <c r="O181" s="18"/>
      <c r="P181" s="23">
        <f t="shared" si="14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+'27'!J182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5"/>
        <v>0</v>
      </c>
      <c r="N182" s="17" t="s">
        <v>16</v>
      </c>
      <c r="O182" s="18"/>
      <c r="P182" s="23">
        <f t="shared" si="14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+'27'!J183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4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+'27'!J184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5"/>
        <v>0</v>
      </c>
      <c r="N184" s="17" t="s">
        <v>16</v>
      </c>
      <c r="O184" s="18"/>
      <c r="P184" s="23">
        <f t="shared" si="14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+'27'!J185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5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+'27'!J186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5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+'27'!J187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+'27'!J188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4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+'27'!J189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5"/>
        <v>0</v>
      </c>
      <c r="N189" s="17" t="s">
        <v>16</v>
      </c>
      <c r="O189" s="18"/>
      <c r="P189" s="23">
        <f t="shared" si="14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+'27'!J190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5"/>
        <v>0</v>
      </c>
      <c r="N190" s="17" t="s">
        <v>16</v>
      </c>
      <c r="O190" s="18"/>
      <c r="P190" s="23">
        <f t="shared" si="14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+'27'!J191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5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+'27'!J192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5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+'27'!J193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5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+'27'!J194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5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+'27'!J195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5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+'27'!J196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5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+'27'!J197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5"/>
        <v>0</v>
      </c>
      <c r="N197" s="17" t="s">
        <v>16</v>
      </c>
      <c r="O197" s="18"/>
      <c r="P197" s="23">
        <f t="shared" si="14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+'27'!J198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5"/>
        <v>0</v>
      </c>
      <c r="N198" s="17" t="s">
        <v>16</v>
      </c>
      <c r="O198" s="18"/>
      <c r="P198" s="23">
        <f t="shared" ref="P198:P225" si="19">SUM(M198-O198)</f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+'27'!J199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5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+'27'!J200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5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+'27'!J201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9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+'27'!J202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5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+'27'!J203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5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+'27'!J204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5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+'27'!J205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5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+'27'!J206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5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+'27'!J207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5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+'27'!J208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5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+'27'!J209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5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+'27'!J210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5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+'27'!J211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5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+'27'!J212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5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+'27'!J213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5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+'27'!J214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5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+'27'!J215</f>
        <v>1</v>
      </c>
      <c r="F215" s="72"/>
      <c r="G215" s="46">
        <f t="shared" si="17"/>
        <v>1</v>
      </c>
      <c r="H215" s="82">
        <v>0</v>
      </c>
      <c r="I215" s="80">
        <v>0</v>
      </c>
      <c r="J215" s="46">
        <f t="shared" si="18"/>
        <v>1</v>
      </c>
      <c r="K215" s="73"/>
      <c r="L215" s="20">
        <v>40</v>
      </c>
      <c r="M215" s="66">
        <f t="shared" si="15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+'27'!J216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5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+'27'!J217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5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+'27'!J218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5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+'27'!J219</f>
        <v>27</v>
      </c>
      <c r="F219" s="72">
        <v>0</v>
      </c>
      <c r="G219" s="46">
        <f t="shared" si="17"/>
        <v>27</v>
      </c>
      <c r="H219" s="82">
        <v>0</v>
      </c>
      <c r="I219" s="80">
        <v>0</v>
      </c>
      <c r="J219" s="46">
        <f t="shared" si="18"/>
        <v>27</v>
      </c>
      <c r="K219" s="73"/>
      <c r="L219" s="20">
        <v>35</v>
      </c>
      <c r="M219" s="66">
        <f t="shared" ref="M219:M225" si="20">+L219*K219</f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+'27'!J220</f>
        <v>20</v>
      </c>
      <c r="F220" s="72">
        <v>0</v>
      </c>
      <c r="G220" s="46">
        <f t="shared" si="17"/>
        <v>20</v>
      </c>
      <c r="H220" s="82">
        <v>0</v>
      </c>
      <c r="I220" s="80">
        <v>0</v>
      </c>
      <c r="J220" s="46">
        <f t="shared" si="18"/>
        <v>20</v>
      </c>
      <c r="K220" s="73"/>
      <c r="L220" s="20">
        <v>35</v>
      </c>
      <c r="M220" s="66">
        <f t="shared" si="20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+'27'!J221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20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+'27'!J222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20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+'27'!J223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20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+'27'!J224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20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+'27'!J225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20"/>
        <v>0</v>
      </c>
      <c r="N225" s="17" t="s">
        <v>16</v>
      </c>
      <c r="O225" s="18"/>
      <c r="P225" s="23">
        <f t="shared" si="19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1529.9399999999998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3630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1300</v>
      </c>
      <c r="O230" s="2">
        <v>50</v>
      </c>
      <c r="P230" s="2">
        <v>1250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250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2080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2080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12"/>
  <sheetViews>
    <sheetView zoomScale="80" zoomScaleNormal="80" workbookViewId="0">
      <pane xSplit="10" ySplit="4" topLeftCell="K212" activePane="bottomRight" state="frozen"/>
      <selection activeCell="L221" sqref="L221"/>
      <selection pane="topRight" activeCell="L221" sqref="L221"/>
      <selection pane="bottomLeft" activeCell="L221" sqref="L221"/>
      <selection pane="bottomRight" activeCell="O220" sqref="O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+'28'!J5</f>
        <v>6</v>
      </c>
      <c r="F5" s="72">
        <v>0</v>
      </c>
      <c r="G5" s="46">
        <f t="shared" ref="G5" si="0">E5+F5</f>
        <v>6</v>
      </c>
      <c r="H5" s="82">
        <v>0</v>
      </c>
      <c r="I5" s="80">
        <v>0</v>
      </c>
      <c r="J5" s="46">
        <f t="shared" ref="J5" si="1">+G5-H5-K5-I5</f>
        <v>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+'28'!J6</f>
        <v>25</v>
      </c>
      <c r="F6" s="72">
        <v>0</v>
      </c>
      <c r="G6" s="46">
        <f t="shared" ref="G6:G69" si="2">E6+F6</f>
        <v>25</v>
      </c>
      <c r="H6" s="82">
        <v>0</v>
      </c>
      <c r="I6" s="80">
        <v>0</v>
      </c>
      <c r="J6" s="46">
        <f t="shared" ref="J6:J69" si="3">+G6-H6-K6-I6</f>
        <v>25</v>
      </c>
      <c r="K6" s="73"/>
      <c r="L6" s="15">
        <v>100</v>
      </c>
      <c r="M6" s="66">
        <f t="shared" ref="M6:M78" si="4">+L6*K6</f>
        <v>0</v>
      </c>
      <c r="N6" s="17" t="s">
        <v>16</v>
      </c>
      <c r="O6" s="18"/>
      <c r="P6" s="23">
        <f t="shared" ref="P6:P69" si="5">SUM(M6-O6)</f>
        <v>0</v>
      </c>
      <c r="Q6" s="94">
        <v>39.29</v>
      </c>
      <c r="R6" s="43">
        <f t="shared" ref="R6:R78" si="6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+'28'!J7</f>
        <v>0</v>
      </c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+'28'!J8</f>
        <v>0</v>
      </c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+'28'!J9</f>
        <v>0</v>
      </c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+'28'!J10</f>
        <v>0</v>
      </c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+'28'!J11</f>
        <v>1</v>
      </c>
      <c r="F11" s="72">
        <v>0</v>
      </c>
      <c r="G11" s="46">
        <f t="shared" si="2"/>
        <v>1</v>
      </c>
      <c r="H11" s="82">
        <v>0</v>
      </c>
      <c r="I11" s="80">
        <v>0</v>
      </c>
      <c r="J11" s="46">
        <f t="shared" si="3"/>
        <v>1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+'28'!J12</f>
        <v>0</v>
      </c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+'28'!J13</f>
        <v>0</v>
      </c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+'28'!J14</f>
        <v>0</v>
      </c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+'28'!J15</f>
        <v>0</v>
      </c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+'28'!J16</f>
        <v>0</v>
      </c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+'28'!J17</f>
        <v>0</v>
      </c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+'28'!J18</f>
        <v>0</v>
      </c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+'28'!J19</f>
        <v>0</v>
      </c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+'28'!J20</f>
        <v>7</v>
      </c>
      <c r="F20" s="72">
        <v>0</v>
      </c>
      <c r="G20" s="46">
        <f t="shared" si="2"/>
        <v>7</v>
      </c>
      <c r="H20" s="82">
        <v>0</v>
      </c>
      <c r="I20" s="80">
        <v>0</v>
      </c>
      <c r="J20" s="46">
        <f t="shared" si="3"/>
        <v>7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+'28'!J21</f>
        <v>0</v>
      </c>
      <c r="F21" s="72">
        <v>0</v>
      </c>
      <c r="G21" s="46">
        <f t="shared" si="2"/>
        <v>0</v>
      </c>
      <c r="H21" s="82">
        <v>0</v>
      </c>
      <c r="I21" s="80">
        <v>0</v>
      </c>
      <c r="J21" s="46">
        <f t="shared" si="3"/>
        <v>0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+'28'!J22</f>
        <v>17</v>
      </c>
      <c r="F22" s="72">
        <v>0</v>
      </c>
      <c r="G22" s="46">
        <f t="shared" si="2"/>
        <v>17</v>
      </c>
      <c r="H22" s="82">
        <v>0</v>
      </c>
      <c r="I22" s="80">
        <v>0</v>
      </c>
      <c r="J22" s="46">
        <f t="shared" si="3"/>
        <v>17</v>
      </c>
      <c r="K22" s="73"/>
      <c r="L22" s="20">
        <v>100</v>
      </c>
      <c r="M22" s="66">
        <f t="shared" si="4"/>
        <v>0</v>
      </c>
      <c r="N22" s="17" t="s">
        <v>16</v>
      </c>
      <c r="O22" s="18"/>
      <c r="P22" s="23">
        <f t="shared" si="5"/>
        <v>0</v>
      </c>
      <c r="Q22" s="94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+'28'!J23</f>
        <v>0</v>
      </c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+'28'!J24</f>
        <v>0</v>
      </c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+'28'!J25</f>
        <v>0</v>
      </c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+'28'!J26</f>
        <v>0</v>
      </c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+'28'!J27</f>
        <v>0</v>
      </c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+'28'!J28</f>
        <v>0</v>
      </c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+'28'!J29</f>
        <v>0</v>
      </c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+'28'!J30</f>
        <v>0</v>
      </c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+'28'!J31</f>
        <v>0</v>
      </c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+'28'!J32</f>
        <v>10</v>
      </c>
      <c r="F32" s="72">
        <v>0</v>
      </c>
      <c r="G32" s="46">
        <f t="shared" si="2"/>
        <v>10</v>
      </c>
      <c r="H32" s="82">
        <v>0</v>
      </c>
      <c r="I32" s="80">
        <v>0</v>
      </c>
      <c r="J32" s="46">
        <f t="shared" si="3"/>
        <v>10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+'28'!J33</f>
        <v>0</v>
      </c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+'28'!J34</f>
        <v>4</v>
      </c>
      <c r="F34" s="72">
        <v>0</v>
      </c>
      <c r="G34" s="46">
        <f t="shared" si="2"/>
        <v>4</v>
      </c>
      <c r="H34" s="82">
        <v>0</v>
      </c>
      <c r="I34" s="80">
        <v>0</v>
      </c>
      <c r="J34" s="46">
        <f t="shared" si="3"/>
        <v>4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+'28'!J35</f>
        <v>0</v>
      </c>
      <c r="F35" s="72">
        <v>0</v>
      </c>
      <c r="G35" s="46">
        <f t="shared" si="2"/>
        <v>0</v>
      </c>
      <c r="H35" s="82">
        <v>0</v>
      </c>
      <c r="I35" s="80">
        <v>0</v>
      </c>
      <c r="J35" s="46">
        <f t="shared" si="3"/>
        <v>0</v>
      </c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+'28'!J36</f>
        <v>0</v>
      </c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+'28'!J37</f>
        <v>0</v>
      </c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+'28'!J38</f>
        <v>6</v>
      </c>
      <c r="F38" s="72">
        <v>0</v>
      </c>
      <c r="G38" s="46">
        <f t="shared" si="2"/>
        <v>6</v>
      </c>
      <c r="H38" s="82">
        <v>0</v>
      </c>
      <c r="I38" s="80">
        <v>0</v>
      </c>
      <c r="J38" s="46">
        <f t="shared" si="3"/>
        <v>4</v>
      </c>
      <c r="K38" s="73">
        <v>2</v>
      </c>
      <c r="L38" s="15">
        <v>50</v>
      </c>
      <c r="M38" s="66">
        <f t="shared" si="4"/>
        <v>100</v>
      </c>
      <c r="N38" s="17" t="s">
        <v>16</v>
      </c>
      <c r="O38" s="18"/>
      <c r="P38" s="23">
        <f t="shared" si="5"/>
        <v>100</v>
      </c>
      <c r="Q38" s="94">
        <v>27.84</v>
      </c>
      <c r="R38" s="43">
        <f t="shared" si="6"/>
        <v>55.68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+'28'!J39</f>
        <v>3</v>
      </c>
      <c r="F39" s="72">
        <v>0</v>
      </c>
      <c r="G39" s="46">
        <f t="shared" si="2"/>
        <v>3</v>
      </c>
      <c r="H39" s="82">
        <v>0</v>
      </c>
      <c r="I39" s="80">
        <v>0</v>
      </c>
      <c r="J39" s="46">
        <f t="shared" si="3"/>
        <v>2</v>
      </c>
      <c r="K39" s="73">
        <v>1</v>
      </c>
      <c r="L39" s="15">
        <v>50</v>
      </c>
      <c r="M39" s="66">
        <f t="shared" si="4"/>
        <v>50</v>
      </c>
      <c r="N39" s="17" t="s">
        <v>16</v>
      </c>
      <c r="O39" s="18"/>
      <c r="P39" s="23">
        <f t="shared" si="5"/>
        <v>50</v>
      </c>
      <c r="Q39" s="94">
        <v>27.12</v>
      </c>
      <c r="R39" s="43">
        <f t="shared" si="6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+'28'!J40</f>
        <v>0</v>
      </c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+'28'!J41</f>
        <v>0</v>
      </c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+'28'!J42</f>
        <v>0</v>
      </c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5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+'28'!J43</f>
        <v>0</v>
      </c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+'28'!J44</f>
        <v>0</v>
      </c>
      <c r="F44" s="72">
        <v>0</v>
      </c>
      <c r="G44" s="46">
        <f t="shared" si="2"/>
        <v>0</v>
      </c>
      <c r="H44" s="82">
        <v>0</v>
      </c>
      <c r="I44" s="80">
        <v>0</v>
      </c>
      <c r="J44" s="46">
        <f t="shared" si="3"/>
        <v>0</v>
      </c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+'28'!J45</f>
        <v>8</v>
      </c>
      <c r="F45" s="72">
        <v>0</v>
      </c>
      <c r="G45" s="46">
        <f t="shared" si="2"/>
        <v>8</v>
      </c>
      <c r="H45" s="82">
        <v>0</v>
      </c>
      <c r="I45" s="80">
        <v>0</v>
      </c>
      <c r="J45" s="46">
        <f t="shared" si="3"/>
        <v>8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+'28'!J46</f>
        <v>8</v>
      </c>
      <c r="F46" s="72">
        <v>0</v>
      </c>
      <c r="G46" s="46">
        <f t="shared" si="2"/>
        <v>8</v>
      </c>
      <c r="H46" s="82">
        <v>0</v>
      </c>
      <c r="I46" s="80">
        <v>0</v>
      </c>
      <c r="J46" s="46">
        <f t="shared" si="3"/>
        <v>8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+'28'!J47</f>
        <v>11</v>
      </c>
      <c r="F47" s="72">
        <v>0</v>
      </c>
      <c r="G47" s="46">
        <f t="shared" si="2"/>
        <v>11</v>
      </c>
      <c r="H47" s="82">
        <v>0</v>
      </c>
      <c r="I47" s="80">
        <v>0</v>
      </c>
      <c r="J47" s="46">
        <f t="shared" si="3"/>
        <v>11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5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+'28'!J48</f>
        <v>8</v>
      </c>
      <c r="F48" s="72">
        <v>0</v>
      </c>
      <c r="G48" s="46">
        <f t="shared" si="2"/>
        <v>8</v>
      </c>
      <c r="H48" s="82">
        <v>0</v>
      </c>
      <c r="I48" s="80">
        <v>0</v>
      </c>
      <c r="J48" s="46">
        <f t="shared" si="3"/>
        <v>8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5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+'28'!J49</f>
        <v>7</v>
      </c>
      <c r="F49" s="72">
        <v>0</v>
      </c>
      <c r="G49" s="46">
        <f t="shared" si="2"/>
        <v>7</v>
      </c>
      <c r="H49" s="82">
        <v>0</v>
      </c>
      <c r="I49" s="80">
        <v>0</v>
      </c>
      <c r="J49" s="46">
        <f t="shared" si="3"/>
        <v>7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+'28'!J50</f>
        <v>12</v>
      </c>
      <c r="F50" s="72">
        <v>0</v>
      </c>
      <c r="G50" s="46">
        <f t="shared" si="2"/>
        <v>12</v>
      </c>
      <c r="H50" s="82">
        <v>0</v>
      </c>
      <c r="I50" s="80">
        <v>0</v>
      </c>
      <c r="J50" s="46">
        <f t="shared" si="3"/>
        <v>12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5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+'28'!J51</f>
        <v>0</v>
      </c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5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+'28'!J52</f>
        <v>14</v>
      </c>
      <c r="F52" s="72">
        <v>0</v>
      </c>
      <c r="G52" s="46">
        <f t="shared" si="2"/>
        <v>14</v>
      </c>
      <c r="H52" s="82">
        <v>0</v>
      </c>
      <c r="I52" s="80">
        <v>0</v>
      </c>
      <c r="J52" s="46">
        <f t="shared" si="3"/>
        <v>13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 t="shared" si="5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+'28'!J53</f>
        <v>0</v>
      </c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+'28'!J54</f>
        <v>1</v>
      </c>
      <c r="F54" s="72">
        <v>0</v>
      </c>
      <c r="G54" s="46">
        <f t="shared" si="2"/>
        <v>1</v>
      </c>
      <c r="H54" s="82">
        <v>0</v>
      </c>
      <c r="I54" s="80">
        <v>0</v>
      </c>
      <c r="J54" s="46">
        <f t="shared" si="3"/>
        <v>1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5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+'28'!J55</f>
        <v>0</v>
      </c>
      <c r="F55" s="72">
        <v>0</v>
      </c>
      <c r="G55" s="46">
        <f t="shared" si="2"/>
        <v>0</v>
      </c>
      <c r="H55" s="82">
        <v>0</v>
      </c>
      <c r="I55" s="80">
        <v>0</v>
      </c>
      <c r="J55" s="46">
        <f t="shared" si="3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5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+'28'!J56</f>
        <v>2</v>
      </c>
      <c r="F56" s="72">
        <v>0</v>
      </c>
      <c r="G56" s="46">
        <f t="shared" si="2"/>
        <v>2</v>
      </c>
      <c r="H56" s="82">
        <v>0</v>
      </c>
      <c r="I56" s="80">
        <v>0</v>
      </c>
      <c r="J56" s="46">
        <f t="shared" si="3"/>
        <v>2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+'28'!J57</f>
        <v>1</v>
      </c>
      <c r="F57" s="72">
        <v>0</v>
      </c>
      <c r="G57" s="46">
        <f t="shared" si="2"/>
        <v>1</v>
      </c>
      <c r="H57" s="82">
        <v>0</v>
      </c>
      <c r="I57" s="80">
        <v>0</v>
      </c>
      <c r="J57" s="46">
        <f t="shared" si="3"/>
        <v>1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+'28'!J58</f>
        <v>0</v>
      </c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+'28'!J59</f>
        <v>0</v>
      </c>
      <c r="F59" s="72">
        <v>0</v>
      </c>
      <c r="G59" s="46">
        <f t="shared" si="2"/>
        <v>0</v>
      </c>
      <c r="H59" s="82">
        <v>0</v>
      </c>
      <c r="I59" s="80">
        <v>0</v>
      </c>
      <c r="J59" s="46">
        <f t="shared" si="3"/>
        <v>0</v>
      </c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+'28'!J60</f>
        <v>0</v>
      </c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+'28'!J61</f>
        <v>2</v>
      </c>
      <c r="F61" s="72">
        <v>0</v>
      </c>
      <c r="G61" s="46">
        <f t="shared" si="2"/>
        <v>2</v>
      </c>
      <c r="H61" s="82">
        <v>0</v>
      </c>
      <c r="I61" s="80">
        <v>0</v>
      </c>
      <c r="J61" s="46">
        <f t="shared" si="3"/>
        <v>2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+'28'!J62</f>
        <v>0</v>
      </c>
      <c r="F62" s="72"/>
      <c r="G62" s="46">
        <f t="shared" si="2"/>
        <v>0</v>
      </c>
      <c r="H62" s="82">
        <v>0</v>
      </c>
      <c r="I62" s="80">
        <v>0</v>
      </c>
      <c r="J62" s="46">
        <f t="shared" si="3"/>
        <v>0</v>
      </c>
      <c r="K62" s="73"/>
      <c r="L62" s="15">
        <v>120</v>
      </c>
      <c r="M62" s="66">
        <f t="shared" si="4"/>
        <v>0</v>
      </c>
      <c r="N62" s="17" t="s">
        <v>16</v>
      </c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+'28'!J63</f>
        <v>4</v>
      </c>
      <c r="F63" s="72">
        <v>0</v>
      </c>
      <c r="G63" s="46">
        <f t="shared" si="2"/>
        <v>4</v>
      </c>
      <c r="H63" s="82">
        <v>0</v>
      </c>
      <c r="I63" s="80">
        <v>0</v>
      </c>
      <c r="J63" s="46">
        <f t="shared" si="3"/>
        <v>4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+'28'!J64</f>
        <v>7</v>
      </c>
      <c r="F64" s="72">
        <v>0</v>
      </c>
      <c r="G64" s="46">
        <f t="shared" si="2"/>
        <v>7</v>
      </c>
      <c r="H64" s="82">
        <v>0</v>
      </c>
      <c r="I64" s="80">
        <v>0</v>
      </c>
      <c r="J64" s="46">
        <f t="shared" si="3"/>
        <v>7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+'28'!J65</f>
        <v>0</v>
      </c>
      <c r="F65" s="72">
        <v>0</v>
      </c>
      <c r="G65" s="46">
        <f t="shared" si="2"/>
        <v>0</v>
      </c>
      <c r="H65" s="82">
        <v>0</v>
      </c>
      <c r="I65" s="80">
        <v>0</v>
      </c>
      <c r="J65" s="46">
        <f t="shared" si="3"/>
        <v>0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+'28'!J66</f>
        <v>0</v>
      </c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+'28'!J67</f>
        <v>0</v>
      </c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+'28'!J68</f>
        <v>0</v>
      </c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+'28'!J69</f>
        <v>0</v>
      </c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+'28'!J70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ref="P70:P133" si="9">SUM(M70-O70)</f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+'28'!J71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9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+'28'!J72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9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+'28'!J73</f>
        <v>9</v>
      </c>
      <c r="F73" s="72">
        <v>0</v>
      </c>
      <c r="G73" s="46">
        <f t="shared" si="7"/>
        <v>9</v>
      </c>
      <c r="H73" s="82">
        <v>0</v>
      </c>
      <c r="I73" s="80">
        <v>0</v>
      </c>
      <c r="J73" s="46">
        <f t="shared" si="8"/>
        <v>9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9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+'28'!J74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9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+'28'!J75</f>
        <v>14</v>
      </c>
      <c r="F75" s="72">
        <v>0</v>
      </c>
      <c r="G75" s="46">
        <f t="shared" si="7"/>
        <v>14</v>
      </c>
      <c r="H75" s="82">
        <v>0</v>
      </c>
      <c r="I75" s="80">
        <v>0</v>
      </c>
      <c r="J75" s="46">
        <f t="shared" si="8"/>
        <v>14</v>
      </c>
      <c r="K75" s="73"/>
      <c r="L75" s="21">
        <v>50</v>
      </c>
      <c r="M75" s="66">
        <f t="shared" si="4"/>
        <v>0</v>
      </c>
      <c r="N75" s="17" t="s">
        <v>16</v>
      </c>
      <c r="O75" s="18"/>
      <c r="P75" s="23">
        <f t="shared" si="9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+'28'!J76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9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+'28'!J77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9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+'28'!J78</f>
        <v>5</v>
      </c>
      <c r="F78" s="72">
        <v>0</v>
      </c>
      <c r="G78" s="46">
        <f t="shared" si="7"/>
        <v>5</v>
      </c>
      <c r="H78" s="82">
        <v>0</v>
      </c>
      <c r="I78" s="80">
        <v>0</v>
      </c>
      <c r="J78" s="46">
        <f t="shared" si="8"/>
        <v>5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9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+'28'!J79</f>
        <v>7</v>
      </c>
      <c r="F79" s="72">
        <v>0</v>
      </c>
      <c r="G79" s="46">
        <f t="shared" si="7"/>
        <v>7</v>
      </c>
      <c r="H79" s="82">
        <v>0</v>
      </c>
      <c r="I79" s="80">
        <v>0</v>
      </c>
      <c r="J79" s="46">
        <f t="shared" si="8"/>
        <v>7</v>
      </c>
      <c r="K79" s="73"/>
      <c r="L79" s="20">
        <v>55</v>
      </c>
      <c r="M79" s="66">
        <f t="shared" ref="M79:M153" si="10">+L79*K79</f>
        <v>0</v>
      </c>
      <c r="N79" s="17" t="s">
        <v>16</v>
      </c>
      <c r="O79" s="18"/>
      <c r="P79" s="23">
        <f t="shared" si="9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+'28'!J80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9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+'28'!J81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9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+'28'!J82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9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+'28'!J83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9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+'28'!J84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9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+'28'!J85</f>
        <v>4</v>
      </c>
      <c r="F85" s="72">
        <v>0</v>
      </c>
      <c r="G85" s="46">
        <f t="shared" si="7"/>
        <v>4</v>
      </c>
      <c r="H85" s="82">
        <v>0</v>
      </c>
      <c r="I85" s="80">
        <v>0</v>
      </c>
      <c r="J85" s="46">
        <f t="shared" si="8"/>
        <v>4</v>
      </c>
      <c r="K85" s="73"/>
      <c r="L85" s="20">
        <v>45</v>
      </c>
      <c r="M85" s="66">
        <f t="shared" si="10"/>
        <v>0</v>
      </c>
      <c r="N85" s="17" t="s">
        <v>16</v>
      </c>
      <c r="O85" s="18"/>
      <c r="P85" s="23">
        <f t="shared" si="9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+'28'!J86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10"/>
        <v>0</v>
      </c>
      <c r="N86" s="17" t="s">
        <v>16</v>
      </c>
      <c r="O86" s="18"/>
      <c r="P86" s="23">
        <f t="shared" si="9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+'28'!J87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9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+'28'!J88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10"/>
        <v>0</v>
      </c>
      <c r="N88" s="17" t="s">
        <v>16</v>
      </c>
      <c r="O88" s="18"/>
      <c r="P88" s="23">
        <f t="shared" si="9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+'28'!J89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10"/>
        <v>0</v>
      </c>
      <c r="N89" s="17" t="s">
        <v>16</v>
      </c>
      <c r="O89" s="18"/>
      <c r="P89" s="23">
        <f t="shared" si="9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+'28'!J90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10"/>
        <v>0</v>
      </c>
      <c r="N90" s="17" t="s">
        <v>16</v>
      </c>
      <c r="O90" s="18"/>
      <c r="P90" s="23">
        <f t="shared" si="9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+'28'!J91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10"/>
        <v>0</v>
      </c>
      <c r="N91" s="17" t="s">
        <v>16</v>
      </c>
      <c r="O91" s="18"/>
      <c r="P91" s="23">
        <f t="shared" si="9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+'28'!J92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10"/>
        <v>0</v>
      </c>
      <c r="N92" s="17" t="s">
        <v>16</v>
      </c>
      <c r="O92" s="18"/>
      <c r="P92" s="23">
        <f t="shared" si="9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+'28'!J93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10"/>
        <v>0</v>
      </c>
      <c r="N93" s="17" t="s">
        <v>16</v>
      </c>
      <c r="O93" s="18"/>
      <c r="P93" s="23">
        <f t="shared" si="9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+'28'!J94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9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+'28'!J95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9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+'28'!J96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10"/>
        <v>0</v>
      </c>
      <c r="N96" s="17" t="s">
        <v>16</v>
      </c>
      <c r="O96" s="18"/>
      <c r="P96" s="23">
        <f t="shared" si="9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+'28'!J97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10"/>
        <v>0</v>
      </c>
      <c r="N97" s="17" t="s">
        <v>16</v>
      </c>
      <c r="O97" s="18"/>
      <c r="P97" s="23">
        <f t="shared" si="9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+'28'!J98</f>
        <v>31</v>
      </c>
      <c r="F98" s="72">
        <v>0</v>
      </c>
      <c r="G98" s="46">
        <f t="shared" si="7"/>
        <v>31</v>
      </c>
      <c r="H98" s="82">
        <v>0</v>
      </c>
      <c r="I98" s="80">
        <v>0</v>
      </c>
      <c r="J98" s="46">
        <f t="shared" si="8"/>
        <v>30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 t="shared" si="9"/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+'28'!J99</f>
        <v>12</v>
      </c>
      <c r="F99" s="72">
        <v>0</v>
      </c>
      <c r="G99" s="46">
        <f t="shared" si="7"/>
        <v>12</v>
      </c>
      <c r="H99" s="82">
        <v>0</v>
      </c>
      <c r="I99" s="80">
        <v>0</v>
      </c>
      <c r="J99" s="46">
        <f t="shared" si="8"/>
        <v>12</v>
      </c>
      <c r="K99" s="73"/>
      <c r="L99" s="20">
        <v>55</v>
      </c>
      <c r="M99" s="66">
        <f t="shared" si="10"/>
        <v>0</v>
      </c>
      <c r="N99" s="17" t="s">
        <v>16</v>
      </c>
      <c r="O99" s="18"/>
      <c r="P99" s="23">
        <f t="shared" si="9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+'28'!J100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10"/>
        <v>0</v>
      </c>
      <c r="N100" s="17" t="s">
        <v>16</v>
      </c>
      <c r="O100" s="18"/>
      <c r="P100" s="23">
        <f t="shared" si="9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+'28'!J101</f>
        <v>14</v>
      </c>
      <c r="F101" s="72">
        <v>0</v>
      </c>
      <c r="G101" s="46">
        <f t="shared" si="7"/>
        <v>14</v>
      </c>
      <c r="H101" s="82">
        <v>0</v>
      </c>
      <c r="I101" s="80">
        <v>0</v>
      </c>
      <c r="J101" s="46">
        <f t="shared" si="8"/>
        <v>14</v>
      </c>
      <c r="K101" s="73"/>
      <c r="L101" s="22">
        <v>60</v>
      </c>
      <c r="M101" s="66">
        <f t="shared" si="10"/>
        <v>0</v>
      </c>
      <c r="N101" s="17" t="s">
        <v>16</v>
      </c>
      <c r="O101" s="18"/>
      <c r="P101" s="23">
        <f t="shared" si="9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+'28'!J102</f>
        <v>7</v>
      </c>
      <c r="F102" s="72">
        <v>0</v>
      </c>
      <c r="G102" s="46">
        <f t="shared" si="7"/>
        <v>7</v>
      </c>
      <c r="H102" s="82">
        <v>0</v>
      </c>
      <c r="I102" s="80">
        <v>0</v>
      </c>
      <c r="J102" s="46">
        <f t="shared" si="8"/>
        <v>7</v>
      </c>
      <c r="K102" s="73"/>
      <c r="L102" s="22">
        <v>100</v>
      </c>
      <c r="M102" s="66">
        <f t="shared" si="10"/>
        <v>0</v>
      </c>
      <c r="N102" s="17" t="s">
        <v>16</v>
      </c>
      <c r="O102" s="18"/>
      <c r="P102" s="23">
        <f t="shared" si="9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+'28'!J103</f>
        <v>3</v>
      </c>
      <c r="F103" s="72">
        <v>0</v>
      </c>
      <c r="G103" s="46">
        <f t="shared" si="7"/>
        <v>3</v>
      </c>
      <c r="H103" s="82">
        <v>0</v>
      </c>
      <c r="I103" s="80">
        <v>0</v>
      </c>
      <c r="J103" s="46">
        <f t="shared" si="8"/>
        <v>3</v>
      </c>
      <c r="K103" s="73"/>
      <c r="L103" s="22">
        <v>55</v>
      </c>
      <c r="M103" s="66">
        <f t="shared" si="10"/>
        <v>0</v>
      </c>
      <c r="N103" s="17" t="s">
        <v>16</v>
      </c>
      <c r="O103" s="18"/>
      <c r="P103" s="23">
        <f t="shared" si="9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+'28'!J104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10"/>
        <v>0</v>
      </c>
      <c r="N104" s="17" t="s">
        <v>16</v>
      </c>
      <c r="O104" s="18"/>
      <c r="P104" s="23">
        <f t="shared" si="9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+'28'!J105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10"/>
        <v>0</v>
      </c>
      <c r="N105" s="17" t="s">
        <v>16</v>
      </c>
      <c r="O105" s="18"/>
      <c r="P105" s="23">
        <f t="shared" si="9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+'28'!J106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10"/>
        <v>0</v>
      </c>
      <c r="N106" s="17" t="s">
        <v>16</v>
      </c>
      <c r="O106" s="18"/>
      <c r="P106" s="23">
        <f t="shared" si="9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+'28'!J107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9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+'28'!J108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10"/>
        <v>0</v>
      </c>
      <c r="N108" s="17" t="s">
        <v>16</v>
      </c>
      <c r="O108" s="18"/>
      <c r="P108" s="23">
        <f t="shared" si="9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+'28'!J109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10"/>
        <v>0</v>
      </c>
      <c r="N109" s="17" t="s">
        <v>16</v>
      </c>
      <c r="O109" s="18"/>
      <c r="P109" s="23">
        <f t="shared" si="9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+'28'!J110</f>
        <v>5</v>
      </c>
      <c r="F110" s="72">
        <v>0</v>
      </c>
      <c r="G110" s="46">
        <f t="shared" si="7"/>
        <v>5</v>
      </c>
      <c r="H110" s="82">
        <v>0</v>
      </c>
      <c r="I110" s="80">
        <v>0</v>
      </c>
      <c r="J110" s="46">
        <f t="shared" si="8"/>
        <v>5</v>
      </c>
      <c r="K110" s="73"/>
      <c r="L110" s="22">
        <v>50</v>
      </c>
      <c r="M110" s="66">
        <f t="shared" si="10"/>
        <v>0</v>
      </c>
      <c r="N110" s="17" t="s">
        <v>16</v>
      </c>
      <c r="O110" s="18"/>
      <c r="P110" s="23">
        <f t="shared" si="9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+'28'!J111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10"/>
        <v>0</v>
      </c>
      <c r="N111" s="17" t="s">
        <v>16</v>
      </c>
      <c r="O111" s="18"/>
      <c r="P111" s="23">
        <f t="shared" si="9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+'28'!J112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10"/>
        <v>0</v>
      </c>
      <c r="N112" s="17" t="s">
        <v>16</v>
      </c>
      <c r="O112" s="18"/>
      <c r="P112" s="23">
        <f t="shared" si="9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+'28'!J113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10"/>
        <v>0</v>
      </c>
      <c r="N113" s="17" t="s">
        <v>16</v>
      </c>
      <c r="O113" s="18"/>
      <c r="P113" s="23">
        <f t="shared" si="9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+'28'!J114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10"/>
        <v>0</v>
      </c>
      <c r="N114" s="17" t="s">
        <v>16</v>
      </c>
      <c r="O114" s="18"/>
      <c r="P114" s="23">
        <f t="shared" si="9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+'28'!J115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10"/>
        <v>0</v>
      </c>
      <c r="N115" s="17" t="s">
        <v>16</v>
      </c>
      <c r="O115" s="18"/>
      <c r="P115" s="23">
        <f t="shared" si="9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+'28'!J116</f>
        <v>0</v>
      </c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10"/>
        <v>0</v>
      </c>
      <c r="N116" s="17" t="s">
        <v>16</v>
      </c>
      <c r="O116" s="18"/>
      <c r="P116" s="23">
        <f t="shared" si="9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+'28'!J117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10"/>
        <v>0</v>
      </c>
      <c r="N117" s="17" t="s">
        <v>16</v>
      </c>
      <c r="O117" s="18"/>
      <c r="P117" s="23">
        <f t="shared" si="9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+'28'!J118</f>
        <v>20</v>
      </c>
      <c r="F118" s="72">
        <v>0</v>
      </c>
      <c r="G118" s="46">
        <f t="shared" si="7"/>
        <v>20</v>
      </c>
      <c r="H118" s="82">
        <v>0</v>
      </c>
      <c r="I118" s="80">
        <v>0</v>
      </c>
      <c r="J118" s="46">
        <f t="shared" si="8"/>
        <v>19</v>
      </c>
      <c r="K118" s="73">
        <v>1</v>
      </c>
      <c r="L118" s="20">
        <v>50</v>
      </c>
      <c r="M118" s="66">
        <f t="shared" si="10"/>
        <v>50</v>
      </c>
      <c r="N118" s="17" t="s">
        <v>16</v>
      </c>
      <c r="O118" s="18"/>
      <c r="P118" s="23">
        <f t="shared" si="9"/>
        <v>50</v>
      </c>
      <c r="Q118" s="94">
        <v>21.75</v>
      </c>
      <c r="R118" s="43">
        <f t="shared" si="11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+'28'!J119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10"/>
        <v>0</v>
      </c>
      <c r="N119" s="17" t="s">
        <v>16</v>
      </c>
      <c r="O119" s="18"/>
      <c r="P119" s="23">
        <f t="shared" si="9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+'28'!J120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10"/>
        <v>0</v>
      </c>
      <c r="N120" s="17" t="s">
        <v>16</v>
      </c>
      <c r="O120" s="18"/>
      <c r="P120" s="23">
        <f t="shared" si="9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+'28'!J121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10"/>
        <v>0</v>
      </c>
      <c r="N121" s="17" t="s">
        <v>16</v>
      </c>
      <c r="O121" s="18"/>
      <c r="P121" s="23">
        <f t="shared" si="9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+'28'!J122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10"/>
        <v>0</v>
      </c>
      <c r="N122" s="17" t="s">
        <v>16</v>
      </c>
      <c r="O122" s="18"/>
      <c r="P122" s="23">
        <f t="shared" si="9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+'28'!J123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10"/>
        <v>0</v>
      </c>
      <c r="N123" s="17" t="s">
        <v>16</v>
      </c>
      <c r="O123" s="18"/>
      <c r="P123" s="23">
        <f t="shared" si="9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+'28'!J124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10"/>
        <v>0</v>
      </c>
      <c r="N124" s="17" t="s">
        <v>16</v>
      </c>
      <c r="O124" s="18"/>
      <c r="P124" s="23">
        <f t="shared" si="9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+'28'!J125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10"/>
        <v>0</v>
      </c>
      <c r="N125" s="17" t="s">
        <v>16</v>
      </c>
      <c r="O125" s="18"/>
      <c r="P125" s="23">
        <f t="shared" si="9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+'28'!J126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10"/>
        <v>0</v>
      </c>
      <c r="N126" s="17" t="s">
        <v>16</v>
      </c>
      <c r="O126" s="18"/>
      <c r="P126" s="23">
        <f t="shared" si="9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+'28'!J127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10"/>
        <v>0</v>
      </c>
      <c r="N127" s="17" t="s">
        <v>16</v>
      </c>
      <c r="O127" s="18"/>
      <c r="P127" s="23">
        <f t="shared" si="9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+'28'!J128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10"/>
        <v>0</v>
      </c>
      <c r="N128" s="17" t="s">
        <v>16</v>
      </c>
      <c r="O128" s="18"/>
      <c r="P128" s="23">
        <f t="shared" si="9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+'28'!J129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10"/>
        <v>0</v>
      </c>
      <c r="N129" s="17" t="s">
        <v>16</v>
      </c>
      <c r="O129" s="18"/>
      <c r="P129" s="23">
        <f t="shared" si="9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+'28'!J130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10"/>
        <v>0</v>
      </c>
      <c r="N130" s="17" t="s">
        <v>16</v>
      </c>
      <c r="O130" s="18"/>
      <c r="P130" s="23">
        <f t="shared" si="9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+'28'!J131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10"/>
        <v>0</v>
      </c>
      <c r="N131" s="17" t="s">
        <v>16</v>
      </c>
      <c r="O131" s="18"/>
      <c r="P131" s="23">
        <f t="shared" si="9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+'28'!J132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10"/>
        <v>0</v>
      </c>
      <c r="N132" s="17" t="s">
        <v>16</v>
      </c>
      <c r="O132" s="18"/>
      <c r="P132" s="23">
        <f t="shared" si="9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+'28'!J133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10"/>
        <v>0</v>
      </c>
      <c r="N133" s="17" t="s">
        <v>16</v>
      </c>
      <c r="O133" s="18"/>
      <c r="P133" s="23">
        <f t="shared" si="9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+'28'!J134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10"/>
        <v>0</v>
      </c>
      <c r="N134" s="17" t="s">
        <v>16</v>
      </c>
      <c r="O134" s="18"/>
      <c r="P134" s="23">
        <f t="shared" ref="P134:P197" si="14">SUM(M134-O134)</f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+'28'!J135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4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+'28'!J136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10"/>
        <v>0</v>
      </c>
      <c r="N136" s="17" t="s">
        <v>16</v>
      </c>
      <c r="O136" s="18"/>
      <c r="P136" s="23">
        <f t="shared" si="14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+'28'!J137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10"/>
        <v>0</v>
      </c>
      <c r="N137" s="17" t="s">
        <v>16</v>
      </c>
      <c r="O137" s="18"/>
      <c r="P137" s="23">
        <f t="shared" si="14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+'28'!J138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10"/>
        <v>0</v>
      </c>
      <c r="N138" s="17" t="s">
        <v>16</v>
      </c>
      <c r="O138" s="18"/>
      <c r="P138" s="23">
        <f t="shared" si="14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+'28'!J139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10"/>
        <v>0</v>
      </c>
      <c r="N139" s="17" t="s">
        <v>16</v>
      </c>
      <c r="O139" s="18"/>
      <c r="P139" s="23">
        <f t="shared" si="14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+'28'!J140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10"/>
        <v>0</v>
      </c>
      <c r="N140" s="17" t="s">
        <v>16</v>
      </c>
      <c r="O140" s="18"/>
      <c r="P140" s="23">
        <f t="shared" si="14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+'28'!J141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10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+'28'!J142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10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+'28'!J143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10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+'28'!J144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10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+'28'!J145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10"/>
        <v>0</v>
      </c>
      <c r="N145" s="17" t="s">
        <v>16</v>
      </c>
      <c r="O145" s="18"/>
      <c r="P145" s="23">
        <f t="shared" si="14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+'28'!J146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10"/>
        <v>0</v>
      </c>
      <c r="N146" s="17" t="s">
        <v>16</v>
      </c>
      <c r="O146" s="18"/>
      <c r="P146" s="23">
        <f t="shared" si="14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+'28'!J147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10"/>
        <v>0</v>
      </c>
      <c r="N147" s="17" t="s">
        <v>16</v>
      </c>
      <c r="O147" s="18"/>
      <c r="P147" s="23">
        <f t="shared" si="14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+'28'!J148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4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+'28'!J149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4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+'28'!J150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10"/>
        <v>0</v>
      </c>
      <c r="N150" s="17" t="s">
        <v>16</v>
      </c>
      <c r="O150" s="18"/>
      <c r="P150" s="23">
        <f t="shared" si="14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+'28'!J151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10"/>
        <v>0</v>
      </c>
      <c r="N151" s="17" t="s">
        <v>16</v>
      </c>
      <c r="O151" s="18"/>
      <c r="P151" s="23">
        <f t="shared" si="14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+'28'!J152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10"/>
        <v>0</v>
      </c>
      <c r="N152" s="17" t="s">
        <v>16</v>
      </c>
      <c r="O152" s="18"/>
      <c r="P152" s="23">
        <f t="shared" si="14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+'28'!J153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10"/>
        <v>0</v>
      </c>
      <c r="N153" s="17" t="s">
        <v>16</v>
      </c>
      <c r="O153" s="18"/>
      <c r="P153" s="23">
        <f t="shared" si="14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+'28'!J154</f>
        <v>11</v>
      </c>
      <c r="F154" s="72">
        <v>0</v>
      </c>
      <c r="G154" s="46">
        <f t="shared" si="12"/>
        <v>11</v>
      </c>
      <c r="H154" s="82">
        <v>0</v>
      </c>
      <c r="I154" s="80">
        <v>0</v>
      </c>
      <c r="J154" s="46">
        <f t="shared" si="13"/>
        <v>11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4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+'28'!J155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5">+L155*K155</f>
        <v>0</v>
      </c>
      <c r="N155" s="17" t="s">
        <v>16</v>
      </c>
      <c r="O155" s="18"/>
      <c r="P155" s="23">
        <f t="shared" si="14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+'28'!J156</f>
        <v>2</v>
      </c>
      <c r="F156" s="72">
        <v>0</v>
      </c>
      <c r="G156" s="46">
        <f t="shared" si="12"/>
        <v>2</v>
      </c>
      <c r="H156" s="82">
        <v>0</v>
      </c>
      <c r="I156" s="80">
        <v>0</v>
      </c>
      <c r="J156" s="46">
        <f t="shared" si="13"/>
        <v>2</v>
      </c>
      <c r="K156" s="73"/>
      <c r="L156" s="20">
        <v>55</v>
      </c>
      <c r="M156" s="66">
        <f t="shared" si="15"/>
        <v>0</v>
      </c>
      <c r="N156" s="17" t="s">
        <v>16</v>
      </c>
      <c r="O156" s="18"/>
      <c r="P156" s="23">
        <f t="shared" si="14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+'28'!J157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5"/>
        <v>0</v>
      </c>
      <c r="N157" s="17" t="s">
        <v>16</v>
      </c>
      <c r="O157" s="18"/>
      <c r="P157" s="23">
        <f t="shared" si="14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+'28'!J158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5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+'28'!J159</f>
        <v>6</v>
      </c>
      <c r="F159" s="72">
        <v>0</v>
      </c>
      <c r="G159" s="46">
        <f t="shared" si="12"/>
        <v>6</v>
      </c>
      <c r="H159" s="82">
        <v>0</v>
      </c>
      <c r="I159" s="80">
        <v>0</v>
      </c>
      <c r="J159" s="46">
        <f t="shared" si="13"/>
        <v>6</v>
      </c>
      <c r="K159" s="73"/>
      <c r="L159" s="20">
        <v>35</v>
      </c>
      <c r="M159" s="66">
        <f t="shared" si="15"/>
        <v>0</v>
      </c>
      <c r="N159" s="17" t="s">
        <v>16</v>
      </c>
      <c r="O159" s="18"/>
      <c r="P159" s="23">
        <f t="shared" si="14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+'28'!J160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4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+'28'!J161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5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+'28'!J162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4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+'28'!J163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5"/>
        <v>0</v>
      </c>
      <c r="N163" s="17" t="s">
        <v>16</v>
      </c>
      <c r="O163" s="18"/>
      <c r="P163" s="23">
        <f t="shared" si="14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+'28'!J164</f>
        <v>4</v>
      </c>
      <c r="F164" s="72">
        <v>0</v>
      </c>
      <c r="G164" s="46">
        <f t="shared" si="12"/>
        <v>4</v>
      </c>
      <c r="H164" s="82">
        <v>0</v>
      </c>
      <c r="I164" s="80">
        <v>0</v>
      </c>
      <c r="J164" s="46">
        <f t="shared" si="13"/>
        <v>3</v>
      </c>
      <c r="K164" s="73">
        <v>1</v>
      </c>
      <c r="L164" s="20">
        <v>80</v>
      </c>
      <c r="M164" s="66">
        <f t="shared" si="15"/>
        <v>80</v>
      </c>
      <c r="N164" s="17" t="s">
        <v>16</v>
      </c>
      <c r="O164" s="18"/>
      <c r="P164" s="23">
        <f t="shared" si="14"/>
        <v>80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+'28'!J165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5"/>
        <v>0</v>
      </c>
      <c r="N165" s="17" t="s">
        <v>16</v>
      </c>
      <c r="O165" s="18"/>
      <c r="P165" s="23">
        <f t="shared" si="14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+'28'!J166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5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+'28'!J167</f>
        <v>13</v>
      </c>
      <c r="F167" s="72">
        <v>0</v>
      </c>
      <c r="G167" s="46">
        <f t="shared" si="12"/>
        <v>13</v>
      </c>
      <c r="H167" s="82">
        <v>0</v>
      </c>
      <c r="I167" s="80">
        <v>0</v>
      </c>
      <c r="J167" s="46">
        <f t="shared" si="13"/>
        <v>13</v>
      </c>
      <c r="K167" s="73"/>
      <c r="L167" s="20">
        <v>60</v>
      </c>
      <c r="M167" s="66">
        <f t="shared" si="15"/>
        <v>0</v>
      </c>
      <c r="N167" s="17" t="s">
        <v>16</v>
      </c>
      <c r="O167" s="18"/>
      <c r="P167" s="23">
        <f t="shared" si="14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+'28'!J168</f>
        <v>5</v>
      </c>
      <c r="F168" s="72">
        <v>0</v>
      </c>
      <c r="G168" s="46">
        <f t="shared" si="12"/>
        <v>5</v>
      </c>
      <c r="H168" s="82">
        <v>0</v>
      </c>
      <c r="I168" s="80">
        <v>0</v>
      </c>
      <c r="J168" s="46">
        <f t="shared" si="13"/>
        <v>5</v>
      </c>
      <c r="K168" s="73"/>
      <c r="L168" s="20">
        <v>120</v>
      </c>
      <c r="M168" s="66">
        <f t="shared" si="15"/>
        <v>0</v>
      </c>
      <c r="N168" s="17" t="s">
        <v>16</v>
      </c>
      <c r="O168" s="18"/>
      <c r="P168" s="23">
        <f t="shared" si="14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+'28'!J169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5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+'28'!J170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5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+'28'!J171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5"/>
        <v>0</v>
      </c>
      <c r="N171" s="17" t="s">
        <v>16</v>
      </c>
      <c r="O171" s="18"/>
      <c r="P171" s="23">
        <f t="shared" si="14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+'28'!J172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5"/>
        <v>0</v>
      </c>
      <c r="N172" s="17" t="s">
        <v>16</v>
      </c>
      <c r="O172" s="18"/>
      <c r="P172" s="23">
        <f t="shared" si="14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+'28'!J173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5"/>
        <v>0</v>
      </c>
      <c r="N173" s="17" t="s">
        <v>16</v>
      </c>
      <c r="O173" s="18"/>
      <c r="P173" s="23">
        <f t="shared" si="14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+'28'!J174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5"/>
        <v>0</v>
      </c>
      <c r="N174" s="17" t="s">
        <v>16</v>
      </c>
      <c r="O174" s="18"/>
      <c r="P174" s="23">
        <f t="shared" si="14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+'28'!J175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5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+'28'!J176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5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+'28'!J177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5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+'28'!J178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5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+'28'!J179</f>
        <v>126</v>
      </c>
      <c r="F179" s="72">
        <v>0</v>
      </c>
      <c r="G179" s="46">
        <f t="shared" si="12"/>
        <v>126</v>
      </c>
      <c r="H179" s="82">
        <v>0</v>
      </c>
      <c r="I179" s="80">
        <v>0</v>
      </c>
      <c r="J179" s="46">
        <f t="shared" si="13"/>
        <v>126</v>
      </c>
      <c r="K179" s="73"/>
      <c r="L179" s="20">
        <v>55</v>
      </c>
      <c r="M179" s="66">
        <f t="shared" si="15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+'28'!J180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5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+'28'!J181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5"/>
        <v>0</v>
      </c>
      <c r="N181" s="17" t="s">
        <v>16</v>
      </c>
      <c r="O181" s="18"/>
      <c r="P181" s="23">
        <f t="shared" si="14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+'28'!J182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5"/>
        <v>0</v>
      </c>
      <c r="N182" s="17" t="s">
        <v>16</v>
      </c>
      <c r="O182" s="18"/>
      <c r="P182" s="23">
        <f t="shared" si="14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+'28'!J183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4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+'28'!J184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5"/>
        <v>0</v>
      </c>
      <c r="N184" s="17" t="s">
        <v>16</v>
      </c>
      <c r="O184" s="18"/>
      <c r="P184" s="23">
        <f t="shared" si="14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+'28'!J185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5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+'28'!J186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5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+'28'!J187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+'28'!J188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4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+'28'!J189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5"/>
        <v>0</v>
      </c>
      <c r="N189" s="17" t="s">
        <v>16</v>
      </c>
      <c r="O189" s="18"/>
      <c r="P189" s="23">
        <f t="shared" si="14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+'28'!J190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5"/>
        <v>0</v>
      </c>
      <c r="N190" s="17" t="s">
        <v>16</v>
      </c>
      <c r="O190" s="18"/>
      <c r="P190" s="23">
        <f t="shared" si="14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+'28'!J191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5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+'28'!J192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5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+'28'!J193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5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+'28'!J194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5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+'28'!J195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5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+'28'!J196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5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+'28'!J197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5"/>
        <v>0</v>
      </c>
      <c r="N197" s="17" t="s">
        <v>16</v>
      </c>
      <c r="O197" s="18"/>
      <c r="P197" s="23">
        <f t="shared" si="14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+'28'!J198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5"/>
        <v>0</v>
      </c>
      <c r="N198" s="17" t="s">
        <v>16</v>
      </c>
      <c r="O198" s="18"/>
      <c r="P198" s="23">
        <f t="shared" ref="P198:P225" si="19">SUM(M198-O198)</f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+'28'!J199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5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+'28'!J200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5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+'28'!J201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9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+'28'!J202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5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+'28'!J203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5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+'28'!J204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5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+'28'!J205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5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+'28'!J206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5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+'28'!J207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5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+'28'!J208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5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+'28'!J209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5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+'28'!J210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5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+'28'!J211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5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+'28'!J212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5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+'28'!J213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5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+'28'!J214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5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+'28'!J215</f>
        <v>1</v>
      </c>
      <c r="F215" s="72"/>
      <c r="G215" s="46">
        <f t="shared" si="17"/>
        <v>1</v>
      </c>
      <c r="H215" s="82">
        <v>0</v>
      </c>
      <c r="I215" s="80">
        <v>0</v>
      </c>
      <c r="J215" s="46">
        <f t="shared" si="18"/>
        <v>1</v>
      </c>
      <c r="K215" s="73"/>
      <c r="L215" s="20">
        <v>40</v>
      </c>
      <c r="M215" s="66">
        <f t="shared" si="15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+'28'!J216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5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+'28'!J217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5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+'28'!J218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5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+'28'!J219</f>
        <v>27</v>
      </c>
      <c r="F219" s="72">
        <v>0</v>
      </c>
      <c r="G219" s="46">
        <f t="shared" si="17"/>
        <v>27</v>
      </c>
      <c r="H219" s="82">
        <v>27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20">+L219*K219</f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+'28'!J220</f>
        <v>20</v>
      </c>
      <c r="F220" s="72">
        <v>0</v>
      </c>
      <c r="G220" s="46">
        <f t="shared" si="17"/>
        <v>20</v>
      </c>
      <c r="H220" s="82">
        <v>20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20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+'28'!J221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20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+'28'!J222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20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+'28'!J223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20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+'28'!J224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20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+'28'!J225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20"/>
        <v>0</v>
      </c>
      <c r="N225" s="17" t="s">
        <v>16</v>
      </c>
      <c r="O225" s="18"/>
      <c r="P225" s="23">
        <f t="shared" si="19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122.08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430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430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430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12"/>
  <sheetViews>
    <sheetView zoomScale="80" zoomScaleNormal="80" workbookViewId="0">
      <pane xSplit="10" ySplit="4" topLeftCell="K221" activePane="bottomRight" state="frozen"/>
      <selection activeCell="L221" sqref="L221"/>
      <selection pane="topRight" activeCell="L221" sqref="L221"/>
      <selection pane="bottomLeft" activeCell="L221" sqref="L221"/>
      <selection pane="bottomRight" activeCell="Q230" sqref="Q23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+'29'!J5</f>
        <v>6</v>
      </c>
      <c r="F5" s="72">
        <v>0</v>
      </c>
      <c r="G5" s="46">
        <f t="shared" ref="G5" si="0">E5+F5</f>
        <v>6</v>
      </c>
      <c r="H5" s="82">
        <v>0</v>
      </c>
      <c r="I5" s="80">
        <v>0</v>
      </c>
      <c r="J5" s="46">
        <f t="shared" ref="J5" si="1">+G5-H5-K5-I5</f>
        <v>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+'29'!J6</f>
        <v>25</v>
      </c>
      <c r="F6" s="72">
        <v>0</v>
      </c>
      <c r="G6" s="46">
        <f t="shared" ref="G6:G69" si="2">E6+F6</f>
        <v>25</v>
      </c>
      <c r="H6" s="82">
        <v>0</v>
      </c>
      <c r="I6" s="80">
        <v>0</v>
      </c>
      <c r="J6" s="46">
        <f t="shared" ref="J6:J69" si="3">+G6-H6-K6-I6</f>
        <v>24</v>
      </c>
      <c r="K6" s="73">
        <v>1</v>
      </c>
      <c r="L6" s="15">
        <v>100</v>
      </c>
      <c r="M6" s="66">
        <f t="shared" ref="M6:M78" si="4">+L6*K6</f>
        <v>100</v>
      </c>
      <c r="N6" s="17" t="s">
        <v>16</v>
      </c>
      <c r="O6" s="18"/>
      <c r="P6" s="23">
        <f t="shared" ref="P6:P69" si="5">SUM(M6-O6)</f>
        <v>100</v>
      </c>
      <c r="Q6" s="94">
        <v>39.29</v>
      </c>
      <c r="R6" s="43">
        <f t="shared" ref="R6:R78" si="6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+'29'!J7</f>
        <v>0</v>
      </c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+'29'!J8</f>
        <v>0</v>
      </c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+'29'!J9</f>
        <v>0</v>
      </c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+'29'!J10</f>
        <v>0</v>
      </c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+'29'!J11</f>
        <v>1</v>
      </c>
      <c r="F11" s="72">
        <v>0</v>
      </c>
      <c r="G11" s="46">
        <f t="shared" si="2"/>
        <v>1</v>
      </c>
      <c r="H11" s="82">
        <v>0</v>
      </c>
      <c r="I11" s="80">
        <v>0</v>
      </c>
      <c r="J11" s="46">
        <f t="shared" si="3"/>
        <v>1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+'29'!J12</f>
        <v>0</v>
      </c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+'29'!J13</f>
        <v>0</v>
      </c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+'29'!J14</f>
        <v>0</v>
      </c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+'29'!J15</f>
        <v>0</v>
      </c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+'29'!J16</f>
        <v>0</v>
      </c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+'29'!J17</f>
        <v>0</v>
      </c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+'29'!J18</f>
        <v>0</v>
      </c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+'29'!J19</f>
        <v>0</v>
      </c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+'29'!J20</f>
        <v>7</v>
      </c>
      <c r="F20" s="72">
        <v>0</v>
      </c>
      <c r="G20" s="46">
        <f t="shared" si="2"/>
        <v>7</v>
      </c>
      <c r="H20" s="82">
        <v>0</v>
      </c>
      <c r="I20" s="80">
        <v>0</v>
      </c>
      <c r="J20" s="46">
        <f t="shared" si="3"/>
        <v>7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+'29'!J21</f>
        <v>0</v>
      </c>
      <c r="F21" s="72">
        <v>0</v>
      </c>
      <c r="G21" s="46">
        <f t="shared" si="2"/>
        <v>0</v>
      </c>
      <c r="H21" s="82">
        <v>0</v>
      </c>
      <c r="I21" s="80">
        <v>0</v>
      </c>
      <c r="J21" s="46">
        <f t="shared" si="3"/>
        <v>0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+'29'!J22</f>
        <v>17</v>
      </c>
      <c r="F22" s="72">
        <v>0</v>
      </c>
      <c r="G22" s="46">
        <f t="shared" si="2"/>
        <v>17</v>
      </c>
      <c r="H22" s="82">
        <v>1</v>
      </c>
      <c r="I22" s="80">
        <v>0</v>
      </c>
      <c r="J22" s="46">
        <f t="shared" si="3"/>
        <v>15</v>
      </c>
      <c r="K22" s="73">
        <v>1</v>
      </c>
      <c r="L22" s="20">
        <v>100</v>
      </c>
      <c r="M22" s="66">
        <f t="shared" si="4"/>
        <v>100</v>
      </c>
      <c r="N22" s="17" t="s">
        <v>16</v>
      </c>
      <c r="O22" s="18"/>
      <c r="P22" s="23">
        <f t="shared" si="5"/>
        <v>100</v>
      </c>
      <c r="Q22" s="94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+'29'!J23</f>
        <v>0</v>
      </c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+'29'!J24</f>
        <v>0</v>
      </c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+'29'!J25</f>
        <v>0</v>
      </c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+'29'!J26</f>
        <v>0</v>
      </c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+'29'!J27</f>
        <v>0</v>
      </c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+'29'!J28</f>
        <v>0</v>
      </c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+'29'!J29</f>
        <v>0</v>
      </c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+'29'!J30</f>
        <v>0</v>
      </c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+'29'!J31</f>
        <v>0</v>
      </c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+'29'!J32</f>
        <v>10</v>
      </c>
      <c r="F32" s="72">
        <v>0</v>
      </c>
      <c r="G32" s="46">
        <f t="shared" si="2"/>
        <v>10</v>
      </c>
      <c r="H32" s="82">
        <v>0</v>
      </c>
      <c r="I32" s="80">
        <v>0</v>
      </c>
      <c r="J32" s="46">
        <f t="shared" si="3"/>
        <v>10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+'29'!J33</f>
        <v>0</v>
      </c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+'29'!J34</f>
        <v>4</v>
      </c>
      <c r="F34" s="72">
        <v>0</v>
      </c>
      <c r="G34" s="46">
        <f t="shared" si="2"/>
        <v>4</v>
      </c>
      <c r="H34" s="82">
        <v>0</v>
      </c>
      <c r="I34" s="80">
        <v>0</v>
      </c>
      <c r="J34" s="46">
        <f t="shared" si="3"/>
        <v>4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+'29'!J35</f>
        <v>0</v>
      </c>
      <c r="F35" s="72">
        <v>0</v>
      </c>
      <c r="G35" s="46">
        <f t="shared" si="2"/>
        <v>0</v>
      </c>
      <c r="H35" s="82">
        <v>0</v>
      </c>
      <c r="I35" s="80">
        <v>0</v>
      </c>
      <c r="J35" s="46">
        <f t="shared" si="3"/>
        <v>0</v>
      </c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+'29'!J36</f>
        <v>0</v>
      </c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+'29'!J37</f>
        <v>0</v>
      </c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+'29'!J38</f>
        <v>4</v>
      </c>
      <c r="F38" s="72">
        <v>0</v>
      </c>
      <c r="G38" s="46">
        <f t="shared" si="2"/>
        <v>4</v>
      </c>
      <c r="H38" s="82">
        <v>0</v>
      </c>
      <c r="I38" s="80">
        <v>0</v>
      </c>
      <c r="J38" s="46">
        <f t="shared" si="3"/>
        <v>4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+'29'!J39</f>
        <v>2</v>
      </c>
      <c r="F39" s="72">
        <v>0</v>
      </c>
      <c r="G39" s="46">
        <f t="shared" si="2"/>
        <v>2</v>
      </c>
      <c r="H39" s="82">
        <v>0</v>
      </c>
      <c r="I39" s="80">
        <v>0</v>
      </c>
      <c r="J39" s="46">
        <f t="shared" si="3"/>
        <v>2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+'29'!J40</f>
        <v>0</v>
      </c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+'29'!J41</f>
        <v>0</v>
      </c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+'29'!J42</f>
        <v>0</v>
      </c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5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+'29'!J43</f>
        <v>0</v>
      </c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+'29'!J44</f>
        <v>0</v>
      </c>
      <c r="F44" s="72">
        <v>0</v>
      </c>
      <c r="G44" s="46">
        <f t="shared" si="2"/>
        <v>0</v>
      </c>
      <c r="H44" s="82">
        <v>0</v>
      </c>
      <c r="I44" s="80">
        <v>0</v>
      </c>
      <c r="J44" s="46">
        <f t="shared" si="3"/>
        <v>0</v>
      </c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+'29'!J45</f>
        <v>8</v>
      </c>
      <c r="F45" s="72">
        <v>0</v>
      </c>
      <c r="G45" s="46">
        <f t="shared" si="2"/>
        <v>8</v>
      </c>
      <c r="H45" s="82">
        <v>0</v>
      </c>
      <c r="I45" s="80">
        <v>0</v>
      </c>
      <c r="J45" s="46">
        <f t="shared" si="3"/>
        <v>8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+'29'!J46</f>
        <v>8</v>
      </c>
      <c r="F46" s="72">
        <v>0</v>
      </c>
      <c r="G46" s="46">
        <f t="shared" si="2"/>
        <v>8</v>
      </c>
      <c r="H46" s="82">
        <v>0</v>
      </c>
      <c r="I46" s="80">
        <v>0</v>
      </c>
      <c r="J46" s="46">
        <f t="shared" si="3"/>
        <v>8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+'29'!J47</f>
        <v>11</v>
      </c>
      <c r="F47" s="72">
        <v>0</v>
      </c>
      <c r="G47" s="46">
        <f t="shared" si="2"/>
        <v>11</v>
      </c>
      <c r="H47" s="82">
        <v>0</v>
      </c>
      <c r="I47" s="80">
        <v>0</v>
      </c>
      <c r="J47" s="46">
        <f t="shared" si="3"/>
        <v>11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5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+'29'!J48</f>
        <v>8</v>
      </c>
      <c r="F48" s="72">
        <v>0</v>
      </c>
      <c r="G48" s="46">
        <f t="shared" si="2"/>
        <v>8</v>
      </c>
      <c r="H48" s="82">
        <v>0</v>
      </c>
      <c r="I48" s="80">
        <v>0</v>
      </c>
      <c r="J48" s="46">
        <f t="shared" si="3"/>
        <v>8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5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+'29'!J49</f>
        <v>7</v>
      </c>
      <c r="F49" s="72">
        <v>0</v>
      </c>
      <c r="G49" s="46">
        <f t="shared" si="2"/>
        <v>7</v>
      </c>
      <c r="H49" s="82">
        <v>0</v>
      </c>
      <c r="I49" s="80">
        <v>0</v>
      </c>
      <c r="J49" s="46">
        <f t="shared" si="3"/>
        <v>7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+'29'!J50</f>
        <v>12</v>
      </c>
      <c r="F50" s="72">
        <v>0</v>
      </c>
      <c r="G50" s="46">
        <f t="shared" si="2"/>
        <v>12</v>
      </c>
      <c r="H50" s="82">
        <v>0</v>
      </c>
      <c r="I50" s="80">
        <v>0</v>
      </c>
      <c r="J50" s="46">
        <f t="shared" si="3"/>
        <v>12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5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+'29'!J51</f>
        <v>0</v>
      </c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5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+'29'!J52</f>
        <v>13</v>
      </c>
      <c r="F52" s="72">
        <v>0</v>
      </c>
      <c r="G52" s="46">
        <f t="shared" si="2"/>
        <v>13</v>
      </c>
      <c r="H52" s="82">
        <v>0</v>
      </c>
      <c r="I52" s="80">
        <v>0</v>
      </c>
      <c r="J52" s="46">
        <f t="shared" si="3"/>
        <v>13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5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+'29'!J53</f>
        <v>0</v>
      </c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+'29'!J54</f>
        <v>1</v>
      </c>
      <c r="F54" s="72">
        <v>0</v>
      </c>
      <c r="G54" s="46">
        <f t="shared" si="2"/>
        <v>1</v>
      </c>
      <c r="H54" s="82">
        <v>0</v>
      </c>
      <c r="I54" s="80">
        <v>0</v>
      </c>
      <c r="J54" s="46">
        <f t="shared" si="3"/>
        <v>1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5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+'29'!J55</f>
        <v>0</v>
      </c>
      <c r="F55" s="72">
        <v>0</v>
      </c>
      <c r="G55" s="46">
        <f t="shared" si="2"/>
        <v>0</v>
      </c>
      <c r="H55" s="82">
        <v>0</v>
      </c>
      <c r="I55" s="80">
        <v>0</v>
      </c>
      <c r="J55" s="46">
        <f t="shared" si="3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5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+'29'!J56</f>
        <v>2</v>
      </c>
      <c r="F56" s="72">
        <v>0</v>
      </c>
      <c r="G56" s="46">
        <f t="shared" si="2"/>
        <v>2</v>
      </c>
      <c r="H56" s="82">
        <v>0</v>
      </c>
      <c r="I56" s="80">
        <v>0</v>
      </c>
      <c r="J56" s="46">
        <f t="shared" si="3"/>
        <v>2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+'29'!J57</f>
        <v>1</v>
      </c>
      <c r="F57" s="72">
        <v>0</v>
      </c>
      <c r="G57" s="46">
        <f t="shared" si="2"/>
        <v>1</v>
      </c>
      <c r="H57" s="82">
        <v>0</v>
      </c>
      <c r="I57" s="80">
        <v>0</v>
      </c>
      <c r="J57" s="46">
        <f t="shared" si="3"/>
        <v>1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+'29'!J58</f>
        <v>0</v>
      </c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+'29'!J59</f>
        <v>0</v>
      </c>
      <c r="F59" s="72">
        <v>0</v>
      </c>
      <c r="G59" s="46">
        <f t="shared" si="2"/>
        <v>0</v>
      </c>
      <c r="H59" s="82">
        <v>0</v>
      </c>
      <c r="I59" s="80">
        <v>0</v>
      </c>
      <c r="J59" s="46">
        <f t="shared" si="3"/>
        <v>0</v>
      </c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+'29'!J60</f>
        <v>0</v>
      </c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+'29'!J61</f>
        <v>2</v>
      </c>
      <c r="F61" s="72">
        <v>0</v>
      </c>
      <c r="G61" s="46">
        <f t="shared" si="2"/>
        <v>2</v>
      </c>
      <c r="H61" s="82">
        <v>0</v>
      </c>
      <c r="I61" s="80">
        <v>0</v>
      </c>
      <c r="J61" s="46">
        <f t="shared" si="3"/>
        <v>2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+'29'!J62</f>
        <v>0</v>
      </c>
      <c r="F62" s="72"/>
      <c r="G62" s="46">
        <f t="shared" si="2"/>
        <v>0</v>
      </c>
      <c r="H62" s="82">
        <v>0</v>
      </c>
      <c r="I62" s="80">
        <v>0</v>
      </c>
      <c r="J62" s="46">
        <f t="shared" si="3"/>
        <v>0</v>
      </c>
      <c r="K62" s="73"/>
      <c r="L62" s="15">
        <v>120</v>
      </c>
      <c r="M62" s="66">
        <f t="shared" si="4"/>
        <v>0</v>
      </c>
      <c r="N62" s="17" t="s">
        <v>16</v>
      </c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+'29'!J63</f>
        <v>4</v>
      </c>
      <c r="F63" s="72">
        <v>0</v>
      </c>
      <c r="G63" s="46">
        <f t="shared" si="2"/>
        <v>4</v>
      </c>
      <c r="H63" s="82">
        <v>0</v>
      </c>
      <c r="I63" s="80">
        <v>0</v>
      </c>
      <c r="J63" s="46">
        <f t="shared" si="3"/>
        <v>4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+'29'!J64</f>
        <v>7</v>
      </c>
      <c r="F64" s="72">
        <v>0</v>
      </c>
      <c r="G64" s="46">
        <f t="shared" si="2"/>
        <v>7</v>
      </c>
      <c r="H64" s="82">
        <v>0</v>
      </c>
      <c r="I64" s="80">
        <v>0</v>
      </c>
      <c r="J64" s="46">
        <f t="shared" si="3"/>
        <v>7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+'29'!J65</f>
        <v>0</v>
      </c>
      <c r="F65" s="72">
        <v>0</v>
      </c>
      <c r="G65" s="46">
        <f t="shared" si="2"/>
        <v>0</v>
      </c>
      <c r="H65" s="82">
        <v>0</v>
      </c>
      <c r="I65" s="80">
        <v>0</v>
      </c>
      <c r="J65" s="46">
        <f t="shared" si="3"/>
        <v>0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+'29'!J66</f>
        <v>0</v>
      </c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+'29'!J67</f>
        <v>0</v>
      </c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+'29'!J68</f>
        <v>0</v>
      </c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+'29'!J69</f>
        <v>0</v>
      </c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+'29'!J70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ref="P70:P133" si="9">SUM(M70-O70)</f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+'29'!J71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9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+'29'!J72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9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+'29'!J73</f>
        <v>9</v>
      </c>
      <c r="F73" s="72">
        <v>0</v>
      </c>
      <c r="G73" s="46">
        <f t="shared" si="7"/>
        <v>9</v>
      </c>
      <c r="H73" s="82">
        <v>0</v>
      </c>
      <c r="I73" s="80">
        <v>0</v>
      </c>
      <c r="J73" s="46">
        <f t="shared" si="8"/>
        <v>9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9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+'29'!J74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9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+'29'!J75</f>
        <v>14</v>
      </c>
      <c r="F75" s="72">
        <v>0</v>
      </c>
      <c r="G75" s="46">
        <f t="shared" si="7"/>
        <v>14</v>
      </c>
      <c r="H75" s="82">
        <v>1</v>
      </c>
      <c r="I75" s="80">
        <v>0</v>
      </c>
      <c r="J75" s="46">
        <f t="shared" si="8"/>
        <v>12</v>
      </c>
      <c r="K75" s="73">
        <v>1</v>
      </c>
      <c r="L75" s="21">
        <v>50</v>
      </c>
      <c r="M75" s="66">
        <f t="shared" si="4"/>
        <v>50</v>
      </c>
      <c r="N75" s="17" t="s">
        <v>16</v>
      </c>
      <c r="O75" s="18"/>
      <c r="P75" s="23">
        <f t="shared" si="9"/>
        <v>50</v>
      </c>
      <c r="Q75" s="94">
        <v>17.329999999999998</v>
      </c>
      <c r="R75" s="43">
        <f t="shared" si="6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+'29'!J76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9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+'29'!J77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9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+'29'!J78</f>
        <v>5</v>
      </c>
      <c r="F78" s="72">
        <v>0</v>
      </c>
      <c r="G78" s="46">
        <f t="shared" si="7"/>
        <v>5</v>
      </c>
      <c r="H78" s="82">
        <v>0</v>
      </c>
      <c r="I78" s="80">
        <v>0</v>
      </c>
      <c r="J78" s="46">
        <f t="shared" si="8"/>
        <v>5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9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+'29'!J79</f>
        <v>7</v>
      </c>
      <c r="F79" s="72">
        <v>0</v>
      </c>
      <c r="G79" s="46">
        <f t="shared" si="7"/>
        <v>7</v>
      </c>
      <c r="H79" s="82">
        <v>0</v>
      </c>
      <c r="I79" s="80">
        <v>0</v>
      </c>
      <c r="J79" s="46">
        <f t="shared" si="8"/>
        <v>7</v>
      </c>
      <c r="K79" s="73"/>
      <c r="L79" s="20">
        <v>55</v>
      </c>
      <c r="M79" s="66">
        <f t="shared" ref="M79:M153" si="10">+L79*K79</f>
        <v>0</v>
      </c>
      <c r="N79" s="17" t="s">
        <v>16</v>
      </c>
      <c r="O79" s="18"/>
      <c r="P79" s="23">
        <f t="shared" si="9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+'29'!J80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9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+'29'!J81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9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+'29'!J82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9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+'29'!J83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9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+'29'!J84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9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+'29'!J85</f>
        <v>4</v>
      </c>
      <c r="F85" s="72">
        <v>0</v>
      </c>
      <c r="G85" s="46">
        <f t="shared" si="7"/>
        <v>4</v>
      </c>
      <c r="H85" s="82">
        <v>0</v>
      </c>
      <c r="I85" s="80">
        <v>0</v>
      </c>
      <c r="J85" s="46">
        <f t="shared" si="8"/>
        <v>4</v>
      </c>
      <c r="K85" s="73"/>
      <c r="L85" s="20">
        <v>45</v>
      </c>
      <c r="M85" s="66">
        <f t="shared" si="10"/>
        <v>0</v>
      </c>
      <c r="N85" s="17" t="s">
        <v>16</v>
      </c>
      <c r="O85" s="18"/>
      <c r="P85" s="23">
        <f t="shared" si="9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+'29'!J86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10"/>
        <v>0</v>
      </c>
      <c r="N86" s="17" t="s">
        <v>16</v>
      </c>
      <c r="O86" s="18"/>
      <c r="P86" s="23">
        <f t="shared" si="9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+'29'!J87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9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+'29'!J88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10"/>
        <v>0</v>
      </c>
      <c r="N88" s="17" t="s">
        <v>16</v>
      </c>
      <c r="O88" s="18"/>
      <c r="P88" s="23">
        <f t="shared" si="9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+'29'!J89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10"/>
        <v>0</v>
      </c>
      <c r="N89" s="17" t="s">
        <v>16</v>
      </c>
      <c r="O89" s="18"/>
      <c r="P89" s="23">
        <f t="shared" si="9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+'29'!J90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10"/>
        <v>0</v>
      </c>
      <c r="N90" s="17" t="s">
        <v>16</v>
      </c>
      <c r="O90" s="18"/>
      <c r="P90" s="23">
        <f t="shared" si="9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+'29'!J91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10"/>
        <v>0</v>
      </c>
      <c r="N91" s="17" t="s">
        <v>16</v>
      </c>
      <c r="O91" s="18"/>
      <c r="P91" s="23">
        <f t="shared" si="9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+'29'!J92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10"/>
        <v>0</v>
      </c>
      <c r="N92" s="17" t="s">
        <v>16</v>
      </c>
      <c r="O92" s="18"/>
      <c r="P92" s="23">
        <f t="shared" si="9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+'29'!J93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10"/>
        <v>0</v>
      </c>
      <c r="N93" s="17" t="s">
        <v>16</v>
      </c>
      <c r="O93" s="18"/>
      <c r="P93" s="23">
        <f t="shared" si="9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+'29'!J94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9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+'29'!J95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9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+'29'!J96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10"/>
        <v>0</v>
      </c>
      <c r="N96" s="17" t="s">
        <v>16</v>
      </c>
      <c r="O96" s="18"/>
      <c r="P96" s="23">
        <f t="shared" si="9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+'29'!J97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10"/>
        <v>0</v>
      </c>
      <c r="N97" s="17" t="s">
        <v>16</v>
      </c>
      <c r="O97" s="18"/>
      <c r="P97" s="23">
        <f t="shared" si="9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+'29'!J98</f>
        <v>30</v>
      </c>
      <c r="F98" s="72">
        <v>0</v>
      </c>
      <c r="G98" s="46">
        <f t="shared" si="7"/>
        <v>30</v>
      </c>
      <c r="H98" s="82">
        <v>0</v>
      </c>
      <c r="I98" s="80">
        <v>0</v>
      </c>
      <c r="J98" s="46">
        <f t="shared" si="8"/>
        <v>28</v>
      </c>
      <c r="K98" s="73">
        <v>2</v>
      </c>
      <c r="L98" s="20">
        <v>100</v>
      </c>
      <c r="M98" s="66">
        <f>+L98*K98</f>
        <v>200</v>
      </c>
      <c r="N98" s="17" t="s">
        <v>16</v>
      </c>
      <c r="O98" s="18"/>
      <c r="P98" s="23">
        <f t="shared" si="9"/>
        <v>200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+'29'!J99</f>
        <v>12</v>
      </c>
      <c r="F99" s="72">
        <v>0</v>
      </c>
      <c r="G99" s="46">
        <f t="shared" si="7"/>
        <v>12</v>
      </c>
      <c r="H99" s="82">
        <v>0</v>
      </c>
      <c r="I99" s="80">
        <v>0</v>
      </c>
      <c r="J99" s="46">
        <f t="shared" si="8"/>
        <v>12</v>
      </c>
      <c r="K99" s="73"/>
      <c r="L99" s="20">
        <v>55</v>
      </c>
      <c r="M99" s="66">
        <f t="shared" si="10"/>
        <v>0</v>
      </c>
      <c r="N99" s="17" t="s">
        <v>16</v>
      </c>
      <c r="O99" s="18"/>
      <c r="P99" s="23">
        <f t="shared" si="9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+'29'!J100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10"/>
        <v>0</v>
      </c>
      <c r="N100" s="17" t="s">
        <v>16</v>
      </c>
      <c r="O100" s="18"/>
      <c r="P100" s="23">
        <f t="shared" si="9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+'29'!J101</f>
        <v>14</v>
      </c>
      <c r="F101" s="72">
        <v>0</v>
      </c>
      <c r="G101" s="46">
        <f t="shared" si="7"/>
        <v>14</v>
      </c>
      <c r="H101" s="82">
        <v>0</v>
      </c>
      <c r="I101" s="80">
        <v>0</v>
      </c>
      <c r="J101" s="46">
        <f t="shared" si="8"/>
        <v>14</v>
      </c>
      <c r="K101" s="73"/>
      <c r="L101" s="22">
        <v>60</v>
      </c>
      <c r="M101" s="66">
        <f t="shared" si="10"/>
        <v>0</v>
      </c>
      <c r="N101" s="17" t="s">
        <v>16</v>
      </c>
      <c r="O101" s="18"/>
      <c r="P101" s="23">
        <f t="shared" si="9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+'29'!J102</f>
        <v>7</v>
      </c>
      <c r="F102" s="72">
        <v>0</v>
      </c>
      <c r="G102" s="46">
        <f t="shared" si="7"/>
        <v>7</v>
      </c>
      <c r="H102" s="82">
        <v>0</v>
      </c>
      <c r="I102" s="80">
        <v>0</v>
      </c>
      <c r="J102" s="46">
        <f t="shared" si="8"/>
        <v>6</v>
      </c>
      <c r="K102" s="73">
        <v>1</v>
      </c>
      <c r="L102" s="22">
        <v>100</v>
      </c>
      <c r="M102" s="66">
        <f t="shared" si="10"/>
        <v>100</v>
      </c>
      <c r="N102" s="17" t="s">
        <v>16</v>
      </c>
      <c r="O102" s="18"/>
      <c r="P102" s="23">
        <f t="shared" si="9"/>
        <v>100</v>
      </c>
      <c r="Q102" s="94">
        <v>13.03</v>
      </c>
      <c r="R102" s="43">
        <f t="shared" si="11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+'29'!J103</f>
        <v>3</v>
      </c>
      <c r="F103" s="72">
        <v>0</v>
      </c>
      <c r="G103" s="46">
        <f t="shared" si="7"/>
        <v>3</v>
      </c>
      <c r="H103" s="82">
        <v>0</v>
      </c>
      <c r="I103" s="80">
        <v>0</v>
      </c>
      <c r="J103" s="46">
        <f t="shared" si="8"/>
        <v>3</v>
      </c>
      <c r="K103" s="73"/>
      <c r="L103" s="22">
        <v>55</v>
      </c>
      <c r="M103" s="66">
        <f t="shared" si="10"/>
        <v>0</v>
      </c>
      <c r="N103" s="17" t="s">
        <v>16</v>
      </c>
      <c r="O103" s="18"/>
      <c r="P103" s="23">
        <f t="shared" si="9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+'29'!J104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10"/>
        <v>0</v>
      </c>
      <c r="N104" s="17" t="s">
        <v>16</v>
      </c>
      <c r="O104" s="18"/>
      <c r="P104" s="23">
        <f t="shared" si="9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+'29'!J105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10"/>
        <v>0</v>
      </c>
      <c r="N105" s="17" t="s">
        <v>16</v>
      </c>
      <c r="O105" s="18"/>
      <c r="P105" s="23">
        <f t="shared" si="9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+'29'!J106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10"/>
        <v>0</v>
      </c>
      <c r="N106" s="17" t="s">
        <v>16</v>
      </c>
      <c r="O106" s="18"/>
      <c r="P106" s="23">
        <f t="shared" si="9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+'29'!J107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9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+'29'!J108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10"/>
        <v>0</v>
      </c>
      <c r="N108" s="17" t="s">
        <v>16</v>
      </c>
      <c r="O108" s="18"/>
      <c r="P108" s="23">
        <f t="shared" si="9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+'29'!J109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10"/>
        <v>0</v>
      </c>
      <c r="N109" s="17" t="s">
        <v>16</v>
      </c>
      <c r="O109" s="18"/>
      <c r="P109" s="23">
        <f t="shared" si="9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+'29'!J110</f>
        <v>5</v>
      </c>
      <c r="F110" s="72">
        <v>0</v>
      </c>
      <c r="G110" s="46">
        <f t="shared" si="7"/>
        <v>5</v>
      </c>
      <c r="H110" s="82">
        <v>0</v>
      </c>
      <c r="I110" s="80">
        <v>0</v>
      </c>
      <c r="J110" s="46">
        <f t="shared" si="8"/>
        <v>3</v>
      </c>
      <c r="K110" s="73">
        <v>2</v>
      </c>
      <c r="L110" s="22">
        <v>50</v>
      </c>
      <c r="M110" s="66">
        <f t="shared" si="10"/>
        <v>100</v>
      </c>
      <c r="N110" s="17" t="s">
        <v>16</v>
      </c>
      <c r="O110" s="18"/>
      <c r="P110" s="23">
        <f t="shared" si="9"/>
        <v>100</v>
      </c>
      <c r="Q110" s="94">
        <v>33</v>
      </c>
      <c r="R110" s="43">
        <f t="shared" si="11"/>
        <v>66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+'29'!J111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10"/>
        <v>0</v>
      </c>
      <c r="N111" s="17" t="s">
        <v>16</v>
      </c>
      <c r="O111" s="18"/>
      <c r="P111" s="23">
        <f t="shared" si="9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+'29'!J112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10"/>
        <v>0</v>
      </c>
      <c r="N112" s="17" t="s">
        <v>16</v>
      </c>
      <c r="O112" s="18"/>
      <c r="P112" s="23">
        <f t="shared" si="9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+'29'!J113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10"/>
        <v>0</v>
      </c>
      <c r="N113" s="17" t="s">
        <v>16</v>
      </c>
      <c r="O113" s="18"/>
      <c r="P113" s="23">
        <f t="shared" si="9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+'29'!J114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10"/>
        <v>0</v>
      </c>
      <c r="N114" s="17" t="s">
        <v>16</v>
      </c>
      <c r="O114" s="18"/>
      <c r="P114" s="23">
        <f t="shared" si="9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+'29'!J115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10"/>
        <v>0</v>
      </c>
      <c r="N115" s="17" t="s">
        <v>16</v>
      </c>
      <c r="O115" s="18"/>
      <c r="P115" s="23">
        <f t="shared" si="9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+'29'!J116</f>
        <v>0</v>
      </c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10"/>
        <v>0</v>
      </c>
      <c r="N116" s="17" t="s">
        <v>16</v>
      </c>
      <c r="O116" s="18"/>
      <c r="P116" s="23">
        <f t="shared" si="9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+'29'!J117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10"/>
        <v>0</v>
      </c>
      <c r="N117" s="17" t="s">
        <v>16</v>
      </c>
      <c r="O117" s="18"/>
      <c r="P117" s="23">
        <f t="shared" si="9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+'29'!J118</f>
        <v>19</v>
      </c>
      <c r="F118" s="72">
        <v>0</v>
      </c>
      <c r="G118" s="46">
        <f t="shared" si="7"/>
        <v>19</v>
      </c>
      <c r="H118" s="82">
        <v>0</v>
      </c>
      <c r="I118" s="80">
        <v>0</v>
      </c>
      <c r="J118" s="46">
        <f t="shared" si="8"/>
        <v>19</v>
      </c>
      <c r="K118" s="73"/>
      <c r="L118" s="20">
        <v>50</v>
      </c>
      <c r="M118" s="66">
        <f t="shared" si="10"/>
        <v>0</v>
      </c>
      <c r="N118" s="17" t="s">
        <v>16</v>
      </c>
      <c r="O118" s="18"/>
      <c r="P118" s="23">
        <f t="shared" si="9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+'29'!J119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10"/>
        <v>0</v>
      </c>
      <c r="N119" s="17" t="s">
        <v>16</v>
      </c>
      <c r="O119" s="18"/>
      <c r="P119" s="23">
        <f t="shared" si="9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+'29'!J120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10"/>
        <v>0</v>
      </c>
      <c r="N120" s="17" t="s">
        <v>16</v>
      </c>
      <c r="O120" s="18"/>
      <c r="P120" s="23">
        <f t="shared" si="9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+'29'!J121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10"/>
        <v>0</v>
      </c>
      <c r="N121" s="17" t="s">
        <v>16</v>
      </c>
      <c r="O121" s="18"/>
      <c r="P121" s="23">
        <f t="shared" si="9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+'29'!J122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10"/>
        <v>0</v>
      </c>
      <c r="N122" s="17" t="s">
        <v>16</v>
      </c>
      <c r="O122" s="18"/>
      <c r="P122" s="23">
        <f t="shared" si="9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+'29'!J123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10"/>
        <v>0</v>
      </c>
      <c r="N123" s="17" t="s">
        <v>16</v>
      </c>
      <c r="O123" s="18"/>
      <c r="P123" s="23">
        <f t="shared" si="9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+'29'!J124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10"/>
        <v>0</v>
      </c>
      <c r="N124" s="17" t="s">
        <v>16</v>
      </c>
      <c r="O124" s="18"/>
      <c r="P124" s="23">
        <f t="shared" si="9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+'29'!J125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10"/>
        <v>0</v>
      </c>
      <c r="N125" s="17" t="s">
        <v>16</v>
      </c>
      <c r="O125" s="18"/>
      <c r="P125" s="23">
        <f t="shared" si="9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+'29'!J126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10"/>
        <v>0</v>
      </c>
      <c r="N126" s="17" t="s">
        <v>16</v>
      </c>
      <c r="O126" s="18"/>
      <c r="P126" s="23">
        <f t="shared" si="9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+'29'!J127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10"/>
        <v>0</v>
      </c>
      <c r="N127" s="17" t="s">
        <v>16</v>
      </c>
      <c r="O127" s="18"/>
      <c r="P127" s="23">
        <f t="shared" si="9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+'29'!J128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10"/>
        <v>0</v>
      </c>
      <c r="N128" s="17" t="s">
        <v>16</v>
      </c>
      <c r="O128" s="18"/>
      <c r="P128" s="23">
        <f t="shared" si="9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+'29'!J129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10"/>
        <v>0</v>
      </c>
      <c r="N129" s="17" t="s">
        <v>16</v>
      </c>
      <c r="O129" s="18"/>
      <c r="P129" s="23">
        <f t="shared" si="9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+'29'!J130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10"/>
        <v>0</v>
      </c>
      <c r="N130" s="17" t="s">
        <v>16</v>
      </c>
      <c r="O130" s="18"/>
      <c r="P130" s="23">
        <f t="shared" si="9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+'29'!J131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10"/>
        <v>0</v>
      </c>
      <c r="N131" s="17" t="s">
        <v>16</v>
      </c>
      <c r="O131" s="18"/>
      <c r="P131" s="23">
        <f t="shared" si="9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+'29'!J132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10"/>
        <v>0</v>
      </c>
      <c r="N132" s="17" t="s">
        <v>16</v>
      </c>
      <c r="O132" s="18"/>
      <c r="P132" s="23">
        <f t="shared" si="9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+'29'!J133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10"/>
        <v>0</v>
      </c>
      <c r="N133" s="17" t="s">
        <v>16</v>
      </c>
      <c r="O133" s="18"/>
      <c r="P133" s="23">
        <f t="shared" si="9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+'29'!J134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10"/>
        <v>0</v>
      </c>
      <c r="N134" s="17" t="s">
        <v>16</v>
      </c>
      <c r="O134" s="18"/>
      <c r="P134" s="23">
        <f t="shared" ref="P134:P197" si="14">SUM(M134-O134)</f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+'29'!J135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4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+'29'!J136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10"/>
        <v>0</v>
      </c>
      <c r="N136" s="17" t="s">
        <v>16</v>
      </c>
      <c r="O136" s="18"/>
      <c r="P136" s="23">
        <f t="shared" si="14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+'29'!J137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10"/>
        <v>0</v>
      </c>
      <c r="N137" s="17" t="s">
        <v>16</v>
      </c>
      <c r="O137" s="18"/>
      <c r="P137" s="23">
        <f t="shared" si="14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+'29'!J138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10"/>
        <v>0</v>
      </c>
      <c r="N138" s="17" t="s">
        <v>16</v>
      </c>
      <c r="O138" s="18"/>
      <c r="P138" s="23">
        <f t="shared" si="14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+'29'!J139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10"/>
        <v>0</v>
      </c>
      <c r="N139" s="17" t="s">
        <v>16</v>
      </c>
      <c r="O139" s="18"/>
      <c r="P139" s="23">
        <f t="shared" si="14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+'29'!J140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10"/>
        <v>0</v>
      </c>
      <c r="N140" s="17" t="s">
        <v>16</v>
      </c>
      <c r="O140" s="18"/>
      <c r="P140" s="23">
        <f t="shared" si="14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+'29'!J141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10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+'29'!J142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10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+'29'!J143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10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+'29'!J144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10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+'29'!J145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10"/>
        <v>0</v>
      </c>
      <c r="N145" s="17" t="s">
        <v>16</v>
      </c>
      <c r="O145" s="18"/>
      <c r="P145" s="23">
        <f t="shared" si="14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+'29'!J146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10"/>
        <v>0</v>
      </c>
      <c r="N146" s="17" t="s">
        <v>16</v>
      </c>
      <c r="O146" s="18"/>
      <c r="P146" s="23">
        <f t="shared" si="14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+'29'!J147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10"/>
        <v>0</v>
      </c>
      <c r="N147" s="17" t="s">
        <v>16</v>
      </c>
      <c r="O147" s="18"/>
      <c r="P147" s="23">
        <f t="shared" si="14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+'29'!J148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4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+'29'!J149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4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+'29'!J150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10"/>
        <v>0</v>
      </c>
      <c r="N150" s="17" t="s">
        <v>16</v>
      </c>
      <c r="O150" s="18"/>
      <c r="P150" s="23">
        <f t="shared" si="14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+'29'!J151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10"/>
        <v>0</v>
      </c>
      <c r="N151" s="17" t="s">
        <v>16</v>
      </c>
      <c r="O151" s="18"/>
      <c r="P151" s="23">
        <f t="shared" si="14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+'29'!J152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10"/>
        <v>0</v>
      </c>
      <c r="N152" s="17" t="s">
        <v>16</v>
      </c>
      <c r="O152" s="18"/>
      <c r="P152" s="23">
        <f t="shared" si="14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+'29'!J153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10"/>
        <v>0</v>
      </c>
      <c r="N153" s="17" t="s">
        <v>16</v>
      </c>
      <c r="O153" s="18"/>
      <c r="P153" s="23">
        <f t="shared" si="14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+'29'!J154</f>
        <v>11</v>
      </c>
      <c r="F154" s="72">
        <v>0</v>
      </c>
      <c r="G154" s="46">
        <f t="shared" si="12"/>
        <v>11</v>
      </c>
      <c r="H154" s="82">
        <v>0</v>
      </c>
      <c r="I154" s="80">
        <v>0</v>
      </c>
      <c r="J154" s="46">
        <f t="shared" si="13"/>
        <v>11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4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+'29'!J155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5">+L155*K155</f>
        <v>0</v>
      </c>
      <c r="N155" s="17" t="s">
        <v>16</v>
      </c>
      <c r="O155" s="18"/>
      <c r="P155" s="23">
        <f t="shared" si="14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+'29'!J156</f>
        <v>2</v>
      </c>
      <c r="F156" s="72">
        <v>0</v>
      </c>
      <c r="G156" s="46">
        <f t="shared" si="12"/>
        <v>2</v>
      </c>
      <c r="H156" s="82">
        <v>0</v>
      </c>
      <c r="I156" s="80">
        <v>0</v>
      </c>
      <c r="J156" s="46">
        <f t="shared" si="13"/>
        <v>2</v>
      </c>
      <c r="K156" s="73"/>
      <c r="L156" s="20">
        <v>55</v>
      </c>
      <c r="M156" s="66">
        <f t="shared" si="15"/>
        <v>0</v>
      </c>
      <c r="N156" s="17" t="s">
        <v>16</v>
      </c>
      <c r="O156" s="18"/>
      <c r="P156" s="23">
        <f t="shared" si="14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+'29'!J157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5"/>
        <v>0</v>
      </c>
      <c r="N157" s="17" t="s">
        <v>16</v>
      </c>
      <c r="O157" s="18"/>
      <c r="P157" s="23">
        <f t="shared" si="14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+'29'!J158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5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+'29'!J159</f>
        <v>6</v>
      </c>
      <c r="F159" s="72">
        <v>0</v>
      </c>
      <c r="G159" s="46">
        <f t="shared" si="12"/>
        <v>6</v>
      </c>
      <c r="H159" s="82">
        <v>0</v>
      </c>
      <c r="I159" s="80">
        <v>0</v>
      </c>
      <c r="J159" s="46">
        <f t="shared" si="13"/>
        <v>6</v>
      </c>
      <c r="K159" s="73"/>
      <c r="L159" s="20">
        <v>35</v>
      </c>
      <c r="M159" s="66">
        <f t="shared" si="15"/>
        <v>0</v>
      </c>
      <c r="N159" s="17" t="s">
        <v>16</v>
      </c>
      <c r="O159" s="18"/>
      <c r="P159" s="23">
        <f t="shared" si="14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+'29'!J160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4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+'29'!J161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5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+'29'!J162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4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+'29'!J163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5"/>
        <v>0</v>
      </c>
      <c r="N163" s="17" t="s">
        <v>16</v>
      </c>
      <c r="O163" s="18"/>
      <c r="P163" s="23">
        <f t="shared" si="14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+'29'!J164</f>
        <v>3</v>
      </c>
      <c r="F164" s="72">
        <v>0</v>
      </c>
      <c r="G164" s="46">
        <f t="shared" si="12"/>
        <v>3</v>
      </c>
      <c r="H164" s="82">
        <v>0</v>
      </c>
      <c r="I164" s="80">
        <v>0</v>
      </c>
      <c r="J164" s="46">
        <f t="shared" si="13"/>
        <v>2</v>
      </c>
      <c r="K164" s="73">
        <v>1</v>
      </c>
      <c r="L164" s="20">
        <v>80</v>
      </c>
      <c r="M164" s="66">
        <f t="shared" si="15"/>
        <v>80</v>
      </c>
      <c r="N164" s="17" t="s">
        <v>16</v>
      </c>
      <c r="O164" s="18"/>
      <c r="P164" s="23">
        <f t="shared" si="14"/>
        <v>80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+'29'!J165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5"/>
        <v>0</v>
      </c>
      <c r="N165" s="17" t="s">
        <v>16</v>
      </c>
      <c r="O165" s="18"/>
      <c r="P165" s="23">
        <f t="shared" si="14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+'29'!J166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5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+'29'!J167</f>
        <v>13</v>
      </c>
      <c r="F167" s="72">
        <v>0</v>
      </c>
      <c r="G167" s="46">
        <f t="shared" si="12"/>
        <v>13</v>
      </c>
      <c r="H167" s="82">
        <v>0</v>
      </c>
      <c r="I167" s="80">
        <v>0</v>
      </c>
      <c r="J167" s="46">
        <f t="shared" si="13"/>
        <v>12</v>
      </c>
      <c r="K167" s="73">
        <v>1</v>
      </c>
      <c r="L167" s="20">
        <v>60</v>
      </c>
      <c r="M167" s="66">
        <f t="shared" si="15"/>
        <v>60</v>
      </c>
      <c r="N167" s="17" t="s">
        <v>16</v>
      </c>
      <c r="O167" s="18"/>
      <c r="P167" s="23">
        <f t="shared" si="14"/>
        <v>60</v>
      </c>
      <c r="Q167" s="94">
        <v>38</v>
      </c>
      <c r="R167" s="43">
        <f t="shared" si="16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+'29'!J168</f>
        <v>5</v>
      </c>
      <c r="F168" s="72">
        <v>0</v>
      </c>
      <c r="G168" s="46">
        <f t="shared" si="12"/>
        <v>5</v>
      </c>
      <c r="H168" s="82">
        <v>0</v>
      </c>
      <c r="I168" s="80">
        <v>0</v>
      </c>
      <c r="J168" s="46">
        <f t="shared" si="13"/>
        <v>5</v>
      </c>
      <c r="K168" s="73"/>
      <c r="L168" s="20">
        <v>120</v>
      </c>
      <c r="M168" s="66">
        <f t="shared" si="15"/>
        <v>0</v>
      </c>
      <c r="N168" s="17" t="s">
        <v>16</v>
      </c>
      <c r="O168" s="18"/>
      <c r="P168" s="23">
        <f t="shared" si="14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+'29'!J169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5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+'29'!J170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5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+'29'!J171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5"/>
        <v>0</v>
      </c>
      <c r="N171" s="17" t="s">
        <v>16</v>
      </c>
      <c r="O171" s="18"/>
      <c r="P171" s="23">
        <f t="shared" si="14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+'29'!J172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5"/>
        <v>0</v>
      </c>
      <c r="N172" s="17" t="s">
        <v>16</v>
      </c>
      <c r="O172" s="18"/>
      <c r="P172" s="23">
        <f t="shared" si="14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+'29'!J173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5"/>
        <v>0</v>
      </c>
      <c r="N173" s="17" t="s">
        <v>16</v>
      </c>
      <c r="O173" s="18"/>
      <c r="P173" s="23">
        <f t="shared" si="14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+'29'!J174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5"/>
        <v>0</v>
      </c>
      <c r="N174" s="17" t="s">
        <v>16</v>
      </c>
      <c r="O174" s="18"/>
      <c r="P174" s="23">
        <f t="shared" si="14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+'29'!J175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5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+'29'!J176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5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+'29'!J177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5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+'29'!J178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5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+'29'!J179</f>
        <v>126</v>
      </c>
      <c r="F179" s="72">
        <v>0</v>
      </c>
      <c r="G179" s="46">
        <f t="shared" si="12"/>
        <v>126</v>
      </c>
      <c r="H179" s="82">
        <v>0</v>
      </c>
      <c r="I179" s="80">
        <v>0</v>
      </c>
      <c r="J179" s="46">
        <f t="shared" si="13"/>
        <v>124</v>
      </c>
      <c r="K179" s="73">
        <v>2</v>
      </c>
      <c r="L179" s="20">
        <v>55</v>
      </c>
      <c r="M179" s="66">
        <f t="shared" si="15"/>
        <v>110</v>
      </c>
      <c r="N179" s="17" t="s">
        <v>16</v>
      </c>
      <c r="O179" s="18"/>
      <c r="P179" s="23">
        <f t="shared" si="14"/>
        <v>110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+'29'!J180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5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+'29'!J181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5"/>
        <v>0</v>
      </c>
      <c r="N181" s="17" t="s">
        <v>16</v>
      </c>
      <c r="O181" s="18"/>
      <c r="P181" s="23">
        <f t="shared" si="14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+'29'!J182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5"/>
        <v>0</v>
      </c>
      <c r="N182" s="17" t="s">
        <v>16</v>
      </c>
      <c r="O182" s="18"/>
      <c r="P182" s="23">
        <f t="shared" si="14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+'29'!J183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4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+'29'!J184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5"/>
        <v>0</v>
      </c>
      <c r="N184" s="17" t="s">
        <v>16</v>
      </c>
      <c r="O184" s="18"/>
      <c r="P184" s="23">
        <f t="shared" si="14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+'29'!J185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5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+'29'!J186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5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+'29'!J187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+'29'!J188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4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+'29'!J189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5"/>
        <v>0</v>
      </c>
      <c r="N189" s="17" t="s">
        <v>16</v>
      </c>
      <c r="O189" s="18"/>
      <c r="P189" s="23">
        <f t="shared" si="14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+'29'!J190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5"/>
        <v>0</v>
      </c>
      <c r="N190" s="17" t="s">
        <v>16</v>
      </c>
      <c r="O190" s="18"/>
      <c r="P190" s="23">
        <f t="shared" si="14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+'29'!J191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5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+'29'!J192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5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+'29'!J193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5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+'29'!J194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5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+'29'!J195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5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+'29'!J196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5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+'29'!J197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5"/>
        <v>0</v>
      </c>
      <c r="N197" s="17" t="s">
        <v>16</v>
      </c>
      <c r="O197" s="18"/>
      <c r="P197" s="23">
        <f t="shared" si="14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+'29'!J198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5"/>
        <v>0</v>
      </c>
      <c r="N198" s="17" t="s">
        <v>16</v>
      </c>
      <c r="O198" s="18"/>
      <c r="P198" s="23">
        <f t="shared" ref="P198:P225" si="19">SUM(M198-O198)</f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+'29'!J199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5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+'29'!J200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5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+'29'!J201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9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+'29'!J202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5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+'29'!J203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5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+'29'!J204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5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+'29'!J205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5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+'29'!J206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5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+'29'!J207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5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+'29'!J208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5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+'29'!J209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5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+'29'!J210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5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+'29'!J211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5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+'29'!J212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5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+'29'!J213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5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+'29'!J214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5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+'29'!J215</f>
        <v>1</v>
      </c>
      <c r="F215" s="72"/>
      <c r="G215" s="46">
        <f t="shared" si="17"/>
        <v>1</v>
      </c>
      <c r="H215" s="82">
        <v>0</v>
      </c>
      <c r="I215" s="80">
        <v>0</v>
      </c>
      <c r="J215" s="46">
        <f t="shared" si="18"/>
        <v>1</v>
      </c>
      <c r="K215" s="73"/>
      <c r="L215" s="20">
        <v>40</v>
      </c>
      <c r="M215" s="66">
        <f t="shared" si="15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+'29'!J216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5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+'29'!J217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5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+'29'!J218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5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+'29'!J219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20">+L219*K219</f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+'29'!J220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20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+'29'!J221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20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+'29'!J222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20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+'29'!J223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20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+'29'!J224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20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+'29'!J225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20"/>
        <v>0</v>
      </c>
      <c r="N225" s="17" t="s">
        <v>16</v>
      </c>
      <c r="O225" s="18"/>
      <c r="P225" s="23">
        <f t="shared" si="19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200.25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900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210</v>
      </c>
      <c r="O230" s="2">
        <v>100</v>
      </c>
      <c r="P230" s="2">
        <v>110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690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690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12"/>
  <sheetViews>
    <sheetView zoomScale="80" zoomScaleNormal="80" workbookViewId="0">
      <pane xSplit="10" ySplit="4" topLeftCell="M223" activePane="bottomRight" state="frozen"/>
      <selection activeCell="L221" sqref="L221"/>
      <selection pane="topRight" activeCell="L221" sqref="L221"/>
      <selection pane="bottomLeft" activeCell="L221" sqref="L221"/>
      <selection pane="bottomRight" activeCell="P63" sqref="P63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2" t="s">
        <v>1372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23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24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+'30'!J5</f>
        <v>6</v>
      </c>
      <c r="F5" s="72">
        <v>10</v>
      </c>
      <c r="G5" s="46">
        <f t="shared" ref="G5" si="0">E5+F5</f>
        <v>16</v>
      </c>
      <c r="H5" s="82">
        <v>0</v>
      </c>
      <c r="I5" s="80">
        <v>0</v>
      </c>
      <c r="J5" s="46">
        <f t="shared" ref="J5" si="1">+G5-H5-K5-I5</f>
        <v>15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+'30'!J6</f>
        <v>24</v>
      </c>
      <c r="F6" s="72">
        <v>0</v>
      </c>
      <c r="G6" s="46">
        <f t="shared" ref="G6:G69" si="2">E6+F6</f>
        <v>24</v>
      </c>
      <c r="H6" s="82">
        <v>0</v>
      </c>
      <c r="I6" s="80">
        <v>0</v>
      </c>
      <c r="J6" s="46">
        <f t="shared" ref="J6:J69" si="3">+G6-H6-K6-I6</f>
        <v>21</v>
      </c>
      <c r="K6" s="73">
        <v>3</v>
      </c>
      <c r="L6" s="15">
        <v>100</v>
      </c>
      <c r="M6" s="66">
        <f t="shared" ref="M6:M78" si="4">+L6*K6</f>
        <v>300</v>
      </c>
      <c r="N6" s="17" t="s">
        <v>16</v>
      </c>
      <c r="O6" s="18"/>
      <c r="P6" s="23">
        <f t="shared" ref="P6:P69" si="5">SUM(M6-O6)</f>
        <v>300</v>
      </c>
      <c r="Q6" s="94">
        <v>39.29</v>
      </c>
      <c r="R6" s="43">
        <f t="shared" ref="R6:R78" si="6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+'30'!J7</f>
        <v>0</v>
      </c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+'30'!J8</f>
        <v>0</v>
      </c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+'30'!J9</f>
        <v>0</v>
      </c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+'30'!J10</f>
        <v>0</v>
      </c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+'30'!J11</f>
        <v>1</v>
      </c>
      <c r="F11" s="72">
        <v>0</v>
      </c>
      <c r="G11" s="46">
        <f t="shared" si="2"/>
        <v>1</v>
      </c>
      <c r="H11" s="82">
        <v>0</v>
      </c>
      <c r="I11" s="80">
        <v>0</v>
      </c>
      <c r="J11" s="46">
        <f t="shared" si="3"/>
        <v>1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+'30'!J12</f>
        <v>0</v>
      </c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+'30'!J13</f>
        <v>0</v>
      </c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+'30'!J14</f>
        <v>0</v>
      </c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+'30'!J15</f>
        <v>0</v>
      </c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+'30'!J16</f>
        <v>0</v>
      </c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+'30'!J17</f>
        <v>0</v>
      </c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+'30'!J18</f>
        <v>0</v>
      </c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+'30'!J19</f>
        <v>0</v>
      </c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+'30'!J20</f>
        <v>7</v>
      </c>
      <c r="F20" s="72">
        <v>0</v>
      </c>
      <c r="G20" s="46">
        <f t="shared" si="2"/>
        <v>7</v>
      </c>
      <c r="H20" s="82">
        <v>7</v>
      </c>
      <c r="I20" s="80">
        <v>0</v>
      </c>
      <c r="J20" s="46">
        <f t="shared" si="3"/>
        <v>0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+'30'!J21</f>
        <v>0</v>
      </c>
      <c r="F21" s="72">
        <v>0</v>
      </c>
      <c r="G21" s="46">
        <f t="shared" si="2"/>
        <v>0</v>
      </c>
      <c r="H21" s="82">
        <v>0</v>
      </c>
      <c r="I21" s="80">
        <v>0</v>
      </c>
      <c r="J21" s="46">
        <f t="shared" si="3"/>
        <v>0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+'30'!J22</f>
        <v>15</v>
      </c>
      <c r="F22" s="72">
        <v>10</v>
      </c>
      <c r="G22" s="46">
        <f t="shared" si="2"/>
        <v>25</v>
      </c>
      <c r="H22" s="82">
        <v>6</v>
      </c>
      <c r="I22" s="80">
        <v>0</v>
      </c>
      <c r="J22" s="46">
        <f t="shared" si="3"/>
        <v>15</v>
      </c>
      <c r="K22" s="73">
        <v>4</v>
      </c>
      <c r="L22" s="20">
        <v>100</v>
      </c>
      <c r="M22" s="66">
        <f t="shared" si="4"/>
        <v>400</v>
      </c>
      <c r="N22" s="17" t="s">
        <v>16</v>
      </c>
      <c r="O22" s="18"/>
      <c r="P22" s="23">
        <f t="shared" si="5"/>
        <v>400</v>
      </c>
      <c r="Q22" s="94">
        <v>26.6</v>
      </c>
      <c r="R22" s="43">
        <f t="shared" si="6"/>
        <v>106.4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+'30'!J23</f>
        <v>0</v>
      </c>
      <c r="F23" s="72">
        <v>10</v>
      </c>
      <c r="G23" s="46">
        <f t="shared" si="2"/>
        <v>10</v>
      </c>
      <c r="H23" s="82">
        <v>0</v>
      </c>
      <c r="I23" s="80">
        <v>0</v>
      </c>
      <c r="J23" s="46">
        <f t="shared" si="3"/>
        <v>10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+'30'!J24</f>
        <v>0</v>
      </c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+'30'!J25</f>
        <v>0</v>
      </c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+'30'!J26</f>
        <v>0</v>
      </c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+'30'!J27</f>
        <v>0</v>
      </c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+'30'!J28</f>
        <v>0</v>
      </c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+'30'!J29</f>
        <v>0</v>
      </c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+'30'!J30</f>
        <v>0</v>
      </c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+'30'!J31</f>
        <v>0</v>
      </c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+'30'!J32</f>
        <v>10</v>
      </c>
      <c r="F32" s="72">
        <v>0</v>
      </c>
      <c r="G32" s="46">
        <f t="shared" si="2"/>
        <v>10</v>
      </c>
      <c r="H32" s="82">
        <v>0</v>
      </c>
      <c r="I32" s="80">
        <v>0</v>
      </c>
      <c r="J32" s="46">
        <f t="shared" si="3"/>
        <v>10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+'30'!J33</f>
        <v>0</v>
      </c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+'30'!J34</f>
        <v>4</v>
      </c>
      <c r="F34" s="72">
        <v>5</v>
      </c>
      <c r="G34" s="46">
        <f t="shared" si="2"/>
        <v>9</v>
      </c>
      <c r="H34" s="82">
        <v>0</v>
      </c>
      <c r="I34" s="80">
        <v>0</v>
      </c>
      <c r="J34" s="46">
        <f t="shared" si="3"/>
        <v>8</v>
      </c>
      <c r="K34" s="73">
        <v>1</v>
      </c>
      <c r="L34" s="15">
        <v>130</v>
      </c>
      <c r="M34" s="66">
        <f t="shared" si="4"/>
        <v>130</v>
      </c>
      <c r="N34" s="17" t="s">
        <v>16</v>
      </c>
      <c r="O34" s="18"/>
      <c r="P34" s="23">
        <f t="shared" si="5"/>
        <v>130</v>
      </c>
      <c r="Q34" s="94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+'30'!J35</f>
        <v>0</v>
      </c>
      <c r="F35" s="72">
        <v>0</v>
      </c>
      <c r="G35" s="46">
        <f t="shared" si="2"/>
        <v>0</v>
      </c>
      <c r="H35" s="82">
        <v>0</v>
      </c>
      <c r="I35" s="80">
        <v>0</v>
      </c>
      <c r="J35" s="46">
        <f t="shared" si="3"/>
        <v>0</v>
      </c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+'30'!J36</f>
        <v>0</v>
      </c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+'30'!J37</f>
        <v>0</v>
      </c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+'30'!J38</f>
        <v>4</v>
      </c>
      <c r="F38" s="72">
        <v>5</v>
      </c>
      <c r="G38" s="46">
        <f t="shared" si="2"/>
        <v>9</v>
      </c>
      <c r="H38" s="82">
        <v>0</v>
      </c>
      <c r="I38" s="80">
        <v>0</v>
      </c>
      <c r="J38" s="46">
        <f t="shared" si="3"/>
        <v>9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+'30'!J39</f>
        <v>2</v>
      </c>
      <c r="F39" s="72">
        <v>5</v>
      </c>
      <c r="G39" s="46">
        <f t="shared" si="2"/>
        <v>7</v>
      </c>
      <c r="H39" s="82">
        <v>0</v>
      </c>
      <c r="I39" s="80">
        <v>0</v>
      </c>
      <c r="J39" s="46">
        <f t="shared" si="3"/>
        <v>7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+'30'!J40</f>
        <v>0</v>
      </c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+'30'!J41</f>
        <v>0</v>
      </c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+'30'!J42</f>
        <v>0</v>
      </c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5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+'30'!J43</f>
        <v>0</v>
      </c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+'30'!J44</f>
        <v>0</v>
      </c>
      <c r="F44" s="72">
        <v>0</v>
      </c>
      <c r="G44" s="46">
        <f t="shared" si="2"/>
        <v>0</v>
      </c>
      <c r="H44" s="82">
        <v>0</v>
      </c>
      <c r="I44" s="80">
        <v>0</v>
      </c>
      <c r="J44" s="46">
        <f t="shared" si="3"/>
        <v>0</v>
      </c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+'30'!J45</f>
        <v>8</v>
      </c>
      <c r="F45" s="72">
        <v>0</v>
      </c>
      <c r="G45" s="46">
        <f t="shared" si="2"/>
        <v>8</v>
      </c>
      <c r="H45" s="82">
        <v>0</v>
      </c>
      <c r="I45" s="80">
        <v>0</v>
      </c>
      <c r="J45" s="46">
        <f t="shared" si="3"/>
        <v>7</v>
      </c>
      <c r="K45" s="73">
        <v>1</v>
      </c>
      <c r="L45" s="15">
        <v>50</v>
      </c>
      <c r="M45" s="66">
        <f t="shared" si="4"/>
        <v>50</v>
      </c>
      <c r="N45" s="17" t="s">
        <v>16</v>
      </c>
      <c r="O45" s="18"/>
      <c r="P45" s="23">
        <f t="shared" si="5"/>
        <v>50</v>
      </c>
      <c r="Q45" s="94">
        <v>19.05</v>
      </c>
      <c r="R45" s="43">
        <f t="shared" si="6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+'30'!J46</f>
        <v>8</v>
      </c>
      <c r="F46" s="72">
        <v>0</v>
      </c>
      <c r="G46" s="46">
        <f t="shared" si="2"/>
        <v>8</v>
      </c>
      <c r="H46" s="82">
        <v>0</v>
      </c>
      <c r="I46" s="80">
        <v>0</v>
      </c>
      <c r="J46" s="46">
        <f t="shared" si="3"/>
        <v>8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+'30'!J47</f>
        <v>11</v>
      </c>
      <c r="F47" s="72">
        <v>0</v>
      </c>
      <c r="G47" s="46">
        <f t="shared" si="2"/>
        <v>11</v>
      </c>
      <c r="H47" s="82">
        <v>0</v>
      </c>
      <c r="I47" s="80">
        <v>0</v>
      </c>
      <c r="J47" s="46">
        <f t="shared" si="3"/>
        <v>11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5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+'30'!J48</f>
        <v>8</v>
      </c>
      <c r="F48" s="72">
        <v>0</v>
      </c>
      <c r="G48" s="46">
        <f t="shared" si="2"/>
        <v>8</v>
      </c>
      <c r="H48" s="82">
        <v>0</v>
      </c>
      <c r="I48" s="80">
        <v>0</v>
      </c>
      <c r="J48" s="46">
        <f t="shared" si="3"/>
        <v>8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5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+'30'!J49</f>
        <v>7</v>
      </c>
      <c r="F49" s="72">
        <v>0</v>
      </c>
      <c r="G49" s="46">
        <f t="shared" si="2"/>
        <v>7</v>
      </c>
      <c r="H49" s="82">
        <v>0</v>
      </c>
      <c r="I49" s="80">
        <v>0</v>
      </c>
      <c r="J49" s="46">
        <f t="shared" si="3"/>
        <v>7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+'30'!J50</f>
        <v>12</v>
      </c>
      <c r="F50" s="72">
        <v>0</v>
      </c>
      <c r="G50" s="46">
        <f t="shared" si="2"/>
        <v>12</v>
      </c>
      <c r="H50" s="82">
        <v>0</v>
      </c>
      <c r="I50" s="80">
        <v>0</v>
      </c>
      <c r="J50" s="46">
        <f t="shared" si="3"/>
        <v>11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 t="shared" si="5"/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+'30'!J51</f>
        <v>0</v>
      </c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5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+'30'!J52</f>
        <v>13</v>
      </c>
      <c r="F52" s="72">
        <v>0</v>
      </c>
      <c r="G52" s="46">
        <f t="shared" si="2"/>
        <v>13</v>
      </c>
      <c r="H52" s="82">
        <v>0</v>
      </c>
      <c r="I52" s="80">
        <v>0</v>
      </c>
      <c r="J52" s="46">
        <f t="shared" si="3"/>
        <v>13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5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+'30'!J53</f>
        <v>0</v>
      </c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+'30'!J54</f>
        <v>1</v>
      </c>
      <c r="F54" s="72">
        <v>0</v>
      </c>
      <c r="G54" s="46">
        <f t="shared" si="2"/>
        <v>1</v>
      </c>
      <c r="H54" s="82">
        <v>0</v>
      </c>
      <c r="I54" s="80">
        <v>0</v>
      </c>
      <c r="J54" s="46">
        <f t="shared" si="3"/>
        <v>1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5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+'30'!J55</f>
        <v>0</v>
      </c>
      <c r="F55" s="72">
        <v>0</v>
      </c>
      <c r="G55" s="46">
        <f t="shared" si="2"/>
        <v>0</v>
      </c>
      <c r="H55" s="82">
        <v>0</v>
      </c>
      <c r="I55" s="80">
        <v>0</v>
      </c>
      <c r="J55" s="46">
        <f t="shared" si="3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5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+'30'!J56</f>
        <v>2</v>
      </c>
      <c r="F56" s="72">
        <v>0</v>
      </c>
      <c r="G56" s="46">
        <f t="shared" si="2"/>
        <v>2</v>
      </c>
      <c r="H56" s="82">
        <v>0</v>
      </c>
      <c r="I56" s="80">
        <v>0</v>
      </c>
      <c r="J56" s="46">
        <f t="shared" si="3"/>
        <v>2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+'30'!J57</f>
        <v>1</v>
      </c>
      <c r="F57" s="72">
        <v>0</v>
      </c>
      <c r="G57" s="46">
        <f t="shared" si="2"/>
        <v>1</v>
      </c>
      <c r="H57" s="82">
        <v>0</v>
      </c>
      <c r="I57" s="80">
        <v>0</v>
      </c>
      <c r="J57" s="46">
        <f t="shared" si="3"/>
        <v>1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+'30'!J58</f>
        <v>0</v>
      </c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+'30'!J59</f>
        <v>0</v>
      </c>
      <c r="F59" s="72">
        <v>0</v>
      </c>
      <c r="G59" s="46">
        <f t="shared" si="2"/>
        <v>0</v>
      </c>
      <c r="H59" s="82">
        <v>0</v>
      </c>
      <c r="I59" s="80">
        <v>0</v>
      </c>
      <c r="J59" s="46">
        <f t="shared" si="3"/>
        <v>0</v>
      </c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+'30'!J60</f>
        <v>0</v>
      </c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+'30'!J61</f>
        <v>2</v>
      </c>
      <c r="F61" s="72">
        <v>0</v>
      </c>
      <c r="G61" s="46">
        <f t="shared" si="2"/>
        <v>2</v>
      </c>
      <c r="H61" s="82">
        <v>0</v>
      </c>
      <c r="I61" s="80">
        <v>0</v>
      </c>
      <c r="J61" s="46">
        <f t="shared" si="3"/>
        <v>2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+'30'!J62</f>
        <v>0</v>
      </c>
      <c r="F62" s="72"/>
      <c r="G62" s="46">
        <f t="shared" si="2"/>
        <v>0</v>
      </c>
      <c r="H62" s="82">
        <v>0</v>
      </c>
      <c r="I62" s="80">
        <v>0</v>
      </c>
      <c r="J62" s="46">
        <f t="shared" si="3"/>
        <v>0</v>
      </c>
      <c r="K62" s="73"/>
      <c r="L62" s="15">
        <v>120</v>
      </c>
      <c r="M62" s="66">
        <f t="shared" si="4"/>
        <v>0</v>
      </c>
      <c r="N62" s="17" t="s">
        <v>16</v>
      </c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+'30'!J63</f>
        <v>4</v>
      </c>
      <c r="F63" s="72">
        <v>0</v>
      </c>
      <c r="G63" s="46">
        <f t="shared" si="2"/>
        <v>4</v>
      </c>
      <c r="H63" s="82">
        <v>0</v>
      </c>
      <c r="I63" s="80">
        <v>0</v>
      </c>
      <c r="J63" s="46">
        <f t="shared" si="3"/>
        <v>2</v>
      </c>
      <c r="K63" s="73">
        <v>2</v>
      </c>
      <c r="L63" s="15">
        <v>50</v>
      </c>
      <c r="M63" s="66">
        <f t="shared" si="4"/>
        <v>100</v>
      </c>
      <c r="N63" s="17" t="s">
        <v>16</v>
      </c>
      <c r="O63" s="18">
        <v>50</v>
      </c>
      <c r="P63" s="23">
        <f t="shared" si="5"/>
        <v>50</v>
      </c>
      <c r="Q63" s="94">
        <v>23.69</v>
      </c>
      <c r="R63" s="43">
        <f t="shared" si="6"/>
        <v>47.38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+'30'!J64</f>
        <v>7</v>
      </c>
      <c r="F64" s="72">
        <v>0</v>
      </c>
      <c r="G64" s="46">
        <f t="shared" si="2"/>
        <v>7</v>
      </c>
      <c r="H64" s="82">
        <v>0</v>
      </c>
      <c r="I64" s="80">
        <v>0</v>
      </c>
      <c r="J64" s="46">
        <f t="shared" si="3"/>
        <v>7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+'30'!J65</f>
        <v>0</v>
      </c>
      <c r="F65" s="72">
        <v>5</v>
      </c>
      <c r="G65" s="46">
        <f t="shared" si="2"/>
        <v>5</v>
      </c>
      <c r="H65" s="82">
        <v>0</v>
      </c>
      <c r="I65" s="80">
        <v>0</v>
      </c>
      <c r="J65" s="46">
        <f t="shared" si="3"/>
        <v>5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+'30'!J66</f>
        <v>0</v>
      </c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+'30'!J67</f>
        <v>0</v>
      </c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+'30'!J68</f>
        <v>0</v>
      </c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+'30'!J69</f>
        <v>0</v>
      </c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+'30'!J70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ref="P70:P133" si="9">SUM(M70-O70)</f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+'30'!J71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9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+'30'!J72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9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+'30'!J73</f>
        <v>9</v>
      </c>
      <c r="F73" s="72">
        <v>0</v>
      </c>
      <c r="G73" s="46">
        <f t="shared" si="7"/>
        <v>9</v>
      </c>
      <c r="H73" s="82">
        <v>3</v>
      </c>
      <c r="I73" s="80">
        <v>0</v>
      </c>
      <c r="J73" s="46">
        <f t="shared" si="8"/>
        <v>6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9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+'30'!J74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9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+'30'!J75</f>
        <v>12</v>
      </c>
      <c r="F75" s="72">
        <v>0</v>
      </c>
      <c r="G75" s="46">
        <f t="shared" si="7"/>
        <v>12</v>
      </c>
      <c r="H75" s="82">
        <v>0</v>
      </c>
      <c r="I75" s="80">
        <v>0</v>
      </c>
      <c r="J75" s="46">
        <f t="shared" si="8"/>
        <v>11</v>
      </c>
      <c r="K75" s="73">
        <v>1</v>
      </c>
      <c r="L75" s="21">
        <v>50</v>
      </c>
      <c r="M75" s="66">
        <f t="shared" si="4"/>
        <v>50</v>
      </c>
      <c r="N75" s="17" t="s">
        <v>16</v>
      </c>
      <c r="O75" s="18"/>
      <c r="P75" s="23">
        <f t="shared" si="9"/>
        <v>50</v>
      </c>
      <c r="Q75" s="94">
        <v>17.329999999999998</v>
      </c>
      <c r="R75" s="43">
        <f t="shared" si="6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+'30'!J76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9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+'30'!J77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9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+'30'!J78</f>
        <v>5</v>
      </c>
      <c r="F78" s="72">
        <v>0</v>
      </c>
      <c r="G78" s="46">
        <f t="shared" si="7"/>
        <v>5</v>
      </c>
      <c r="H78" s="82">
        <v>0</v>
      </c>
      <c r="I78" s="80">
        <v>0</v>
      </c>
      <c r="J78" s="46">
        <f t="shared" si="8"/>
        <v>5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9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+'30'!J79</f>
        <v>7</v>
      </c>
      <c r="F79" s="72">
        <v>0</v>
      </c>
      <c r="G79" s="46">
        <f t="shared" si="7"/>
        <v>7</v>
      </c>
      <c r="H79" s="82">
        <v>2</v>
      </c>
      <c r="I79" s="80">
        <v>0</v>
      </c>
      <c r="J79" s="46">
        <f t="shared" si="8"/>
        <v>5</v>
      </c>
      <c r="K79" s="73"/>
      <c r="L79" s="20">
        <v>55</v>
      </c>
      <c r="M79" s="66">
        <f t="shared" ref="M79:M153" si="10">+L79*K79</f>
        <v>0</v>
      </c>
      <c r="N79" s="17" t="s">
        <v>16</v>
      </c>
      <c r="O79" s="18"/>
      <c r="P79" s="23">
        <f t="shared" si="9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+'30'!J80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9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+'30'!J81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9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+'30'!J82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9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+'30'!J83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9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+'30'!J84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9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+'30'!J85</f>
        <v>4</v>
      </c>
      <c r="F85" s="72">
        <v>0</v>
      </c>
      <c r="G85" s="46">
        <f t="shared" si="7"/>
        <v>4</v>
      </c>
      <c r="H85" s="82">
        <v>0</v>
      </c>
      <c r="I85" s="80">
        <v>0</v>
      </c>
      <c r="J85" s="46">
        <f t="shared" si="8"/>
        <v>4</v>
      </c>
      <c r="K85" s="73"/>
      <c r="L85" s="20">
        <v>45</v>
      </c>
      <c r="M85" s="66">
        <f t="shared" si="10"/>
        <v>0</v>
      </c>
      <c r="N85" s="17" t="s">
        <v>16</v>
      </c>
      <c r="O85" s="18"/>
      <c r="P85" s="23">
        <f t="shared" si="9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+'30'!J86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10"/>
        <v>0</v>
      </c>
      <c r="N86" s="17" t="s">
        <v>16</v>
      </c>
      <c r="O86" s="18"/>
      <c r="P86" s="23">
        <f t="shared" si="9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+'30'!J87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9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+'30'!J88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10"/>
        <v>0</v>
      </c>
      <c r="N88" s="17" t="s">
        <v>16</v>
      </c>
      <c r="O88" s="18"/>
      <c r="P88" s="23">
        <f t="shared" si="9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+'30'!J89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10"/>
        <v>0</v>
      </c>
      <c r="N89" s="17" t="s">
        <v>16</v>
      </c>
      <c r="O89" s="18"/>
      <c r="P89" s="23">
        <f t="shared" si="9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+'30'!J90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10"/>
        <v>0</v>
      </c>
      <c r="N90" s="17" t="s">
        <v>16</v>
      </c>
      <c r="O90" s="18"/>
      <c r="P90" s="23">
        <f t="shared" si="9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+'30'!J91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10"/>
        <v>0</v>
      </c>
      <c r="N91" s="17" t="s">
        <v>16</v>
      </c>
      <c r="O91" s="18"/>
      <c r="P91" s="23">
        <f t="shared" si="9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+'30'!J92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10"/>
        <v>0</v>
      </c>
      <c r="N92" s="17" t="s">
        <v>16</v>
      </c>
      <c r="O92" s="18"/>
      <c r="P92" s="23">
        <f t="shared" si="9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+'30'!J93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10"/>
        <v>0</v>
      </c>
      <c r="N93" s="17" t="s">
        <v>16</v>
      </c>
      <c r="O93" s="18"/>
      <c r="P93" s="23">
        <f t="shared" si="9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+'30'!J94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9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+'30'!J95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9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+'30'!J96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10"/>
        <v>0</v>
      </c>
      <c r="N96" s="17" t="s">
        <v>16</v>
      </c>
      <c r="O96" s="18"/>
      <c r="P96" s="23">
        <f t="shared" si="9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+'30'!J97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10"/>
        <v>0</v>
      </c>
      <c r="N97" s="17" t="s">
        <v>16</v>
      </c>
      <c r="O97" s="18"/>
      <c r="P97" s="23">
        <f t="shared" si="9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+'30'!J98</f>
        <v>28</v>
      </c>
      <c r="F98" s="72">
        <v>20</v>
      </c>
      <c r="G98" s="46">
        <f t="shared" si="7"/>
        <v>48</v>
      </c>
      <c r="H98" s="82">
        <v>0</v>
      </c>
      <c r="I98" s="80">
        <v>0</v>
      </c>
      <c r="J98" s="46">
        <f t="shared" si="8"/>
        <v>47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 t="shared" si="9"/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+'30'!J99</f>
        <v>12</v>
      </c>
      <c r="F99" s="72">
        <v>0</v>
      </c>
      <c r="G99" s="46">
        <f t="shared" si="7"/>
        <v>12</v>
      </c>
      <c r="H99" s="82">
        <v>0</v>
      </c>
      <c r="I99" s="80">
        <v>0</v>
      </c>
      <c r="J99" s="46">
        <f t="shared" si="8"/>
        <v>10</v>
      </c>
      <c r="K99" s="73">
        <v>2</v>
      </c>
      <c r="L99" s="20">
        <v>55</v>
      </c>
      <c r="M99" s="66">
        <f t="shared" si="10"/>
        <v>110</v>
      </c>
      <c r="N99" s="17" t="s">
        <v>16</v>
      </c>
      <c r="O99" s="18"/>
      <c r="P99" s="23">
        <f t="shared" si="9"/>
        <v>110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+'30'!J100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10"/>
        <v>0</v>
      </c>
      <c r="N100" s="17" t="s">
        <v>16</v>
      </c>
      <c r="O100" s="18"/>
      <c r="P100" s="23">
        <f t="shared" si="9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+'30'!J101</f>
        <v>14</v>
      </c>
      <c r="F101" s="72">
        <v>0</v>
      </c>
      <c r="G101" s="46">
        <f t="shared" si="7"/>
        <v>14</v>
      </c>
      <c r="H101" s="82">
        <v>0</v>
      </c>
      <c r="I101" s="80">
        <v>0</v>
      </c>
      <c r="J101" s="46">
        <f t="shared" si="8"/>
        <v>14</v>
      </c>
      <c r="K101" s="73"/>
      <c r="L101" s="22">
        <v>60</v>
      </c>
      <c r="M101" s="66">
        <f t="shared" si="10"/>
        <v>0</v>
      </c>
      <c r="N101" s="17" t="s">
        <v>16</v>
      </c>
      <c r="O101" s="18"/>
      <c r="P101" s="23">
        <f t="shared" si="9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+'30'!J102</f>
        <v>6</v>
      </c>
      <c r="F102" s="72">
        <v>5</v>
      </c>
      <c r="G102" s="46">
        <f t="shared" si="7"/>
        <v>11</v>
      </c>
      <c r="H102" s="82">
        <v>0</v>
      </c>
      <c r="I102" s="80">
        <v>0</v>
      </c>
      <c r="J102" s="46">
        <f t="shared" si="8"/>
        <v>10</v>
      </c>
      <c r="K102" s="73">
        <v>1</v>
      </c>
      <c r="L102" s="22">
        <v>100</v>
      </c>
      <c r="M102" s="66">
        <f t="shared" si="10"/>
        <v>100</v>
      </c>
      <c r="N102" s="17" t="s">
        <v>16</v>
      </c>
      <c r="O102" s="18"/>
      <c r="P102" s="23">
        <f t="shared" si="9"/>
        <v>100</v>
      </c>
      <c r="Q102" s="94">
        <v>13.03</v>
      </c>
      <c r="R102" s="43">
        <f t="shared" si="11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+'30'!J103</f>
        <v>3</v>
      </c>
      <c r="F103" s="72">
        <v>5</v>
      </c>
      <c r="G103" s="46">
        <f t="shared" si="7"/>
        <v>8</v>
      </c>
      <c r="H103" s="82">
        <v>0</v>
      </c>
      <c r="I103" s="80">
        <v>0</v>
      </c>
      <c r="J103" s="46">
        <f t="shared" si="8"/>
        <v>8</v>
      </c>
      <c r="K103" s="73"/>
      <c r="L103" s="22">
        <v>55</v>
      </c>
      <c r="M103" s="66">
        <f t="shared" si="10"/>
        <v>0</v>
      </c>
      <c r="N103" s="17" t="s">
        <v>16</v>
      </c>
      <c r="O103" s="18"/>
      <c r="P103" s="23">
        <f t="shared" si="9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+'30'!J104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10"/>
        <v>0</v>
      </c>
      <c r="N104" s="17" t="s">
        <v>16</v>
      </c>
      <c r="O104" s="18"/>
      <c r="P104" s="23">
        <f t="shared" si="9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+'30'!J105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10"/>
        <v>0</v>
      </c>
      <c r="N105" s="17" t="s">
        <v>16</v>
      </c>
      <c r="O105" s="18"/>
      <c r="P105" s="23">
        <f t="shared" si="9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+'30'!J106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10"/>
        <v>0</v>
      </c>
      <c r="N106" s="17" t="s">
        <v>16</v>
      </c>
      <c r="O106" s="18"/>
      <c r="P106" s="23">
        <f t="shared" si="9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+'30'!J107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9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+'30'!J108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10"/>
        <v>0</v>
      </c>
      <c r="N108" s="17" t="s">
        <v>16</v>
      </c>
      <c r="O108" s="18"/>
      <c r="P108" s="23">
        <f t="shared" si="9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+'30'!J109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10"/>
        <v>0</v>
      </c>
      <c r="N109" s="17" t="s">
        <v>16</v>
      </c>
      <c r="O109" s="18"/>
      <c r="P109" s="23">
        <f t="shared" si="9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+'30'!J110</f>
        <v>3</v>
      </c>
      <c r="F110" s="72">
        <v>0</v>
      </c>
      <c r="G110" s="46">
        <f t="shared" si="7"/>
        <v>3</v>
      </c>
      <c r="H110" s="82">
        <v>0</v>
      </c>
      <c r="I110" s="80">
        <v>0</v>
      </c>
      <c r="J110" s="46">
        <f t="shared" si="8"/>
        <v>3</v>
      </c>
      <c r="K110" s="73"/>
      <c r="L110" s="22">
        <v>50</v>
      </c>
      <c r="M110" s="66">
        <f t="shared" si="10"/>
        <v>0</v>
      </c>
      <c r="N110" s="17" t="s">
        <v>16</v>
      </c>
      <c r="O110" s="18"/>
      <c r="P110" s="23">
        <f t="shared" si="9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+'30'!J111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10"/>
        <v>0</v>
      </c>
      <c r="N111" s="17" t="s">
        <v>16</v>
      </c>
      <c r="O111" s="18"/>
      <c r="P111" s="23">
        <f t="shared" si="9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+'30'!J112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10"/>
        <v>0</v>
      </c>
      <c r="N112" s="17" t="s">
        <v>16</v>
      </c>
      <c r="O112" s="18"/>
      <c r="P112" s="23">
        <f t="shared" si="9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+'30'!J113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10"/>
        <v>0</v>
      </c>
      <c r="N113" s="17" t="s">
        <v>16</v>
      </c>
      <c r="O113" s="18"/>
      <c r="P113" s="23">
        <f t="shared" si="9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+'30'!J114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10"/>
        <v>0</v>
      </c>
      <c r="N114" s="17" t="s">
        <v>16</v>
      </c>
      <c r="O114" s="18"/>
      <c r="P114" s="23">
        <f t="shared" si="9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+'30'!J115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10"/>
        <v>0</v>
      </c>
      <c r="N115" s="17" t="s">
        <v>16</v>
      </c>
      <c r="O115" s="18"/>
      <c r="P115" s="23">
        <f t="shared" si="9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+'30'!J116</f>
        <v>0</v>
      </c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10"/>
        <v>0</v>
      </c>
      <c r="N116" s="17" t="s">
        <v>16</v>
      </c>
      <c r="O116" s="18"/>
      <c r="P116" s="23">
        <f t="shared" si="9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+'30'!J117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10"/>
        <v>0</v>
      </c>
      <c r="N117" s="17" t="s">
        <v>16</v>
      </c>
      <c r="O117" s="18"/>
      <c r="P117" s="23">
        <f t="shared" si="9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+'30'!J118</f>
        <v>19</v>
      </c>
      <c r="F118" s="72">
        <v>0</v>
      </c>
      <c r="G118" s="46">
        <f t="shared" si="7"/>
        <v>19</v>
      </c>
      <c r="H118" s="82">
        <v>0</v>
      </c>
      <c r="I118" s="80">
        <v>0</v>
      </c>
      <c r="J118" s="46">
        <f t="shared" si="8"/>
        <v>17</v>
      </c>
      <c r="K118" s="73">
        <v>2</v>
      </c>
      <c r="L118" s="20">
        <v>50</v>
      </c>
      <c r="M118" s="66">
        <f t="shared" si="10"/>
        <v>100</v>
      </c>
      <c r="N118" s="17" t="s">
        <v>16</v>
      </c>
      <c r="O118" s="18"/>
      <c r="P118" s="23">
        <f t="shared" si="9"/>
        <v>100</v>
      </c>
      <c r="Q118" s="94">
        <v>21.75</v>
      </c>
      <c r="R118" s="43">
        <f t="shared" si="11"/>
        <v>43.5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+'30'!J119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10"/>
        <v>0</v>
      </c>
      <c r="N119" s="17" t="s">
        <v>16</v>
      </c>
      <c r="O119" s="18"/>
      <c r="P119" s="23">
        <f t="shared" si="9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+'30'!J120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10"/>
        <v>0</v>
      </c>
      <c r="N120" s="17" t="s">
        <v>16</v>
      </c>
      <c r="O120" s="18"/>
      <c r="P120" s="23">
        <f t="shared" si="9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+'30'!J121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10"/>
        <v>0</v>
      </c>
      <c r="N121" s="17" t="s">
        <v>16</v>
      </c>
      <c r="O121" s="18"/>
      <c r="P121" s="23">
        <f t="shared" si="9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+'30'!J122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10"/>
        <v>0</v>
      </c>
      <c r="N122" s="17" t="s">
        <v>16</v>
      </c>
      <c r="O122" s="18"/>
      <c r="P122" s="23">
        <f t="shared" si="9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+'30'!J123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10"/>
        <v>0</v>
      </c>
      <c r="N123" s="17" t="s">
        <v>16</v>
      </c>
      <c r="O123" s="18"/>
      <c r="P123" s="23">
        <f t="shared" si="9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+'30'!J124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10"/>
        <v>0</v>
      </c>
      <c r="N124" s="17" t="s">
        <v>16</v>
      </c>
      <c r="O124" s="18"/>
      <c r="P124" s="23">
        <f t="shared" si="9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+'30'!J125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10"/>
        <v>0</v>
      </c>
      <c r="N125" s="17" t="s">
        <v>16</v>
      </c>
      <c r="O125" s="18"/>
      <c r="P125" s="23">
        <f t="shared" si="9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+'30'!J126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10"/>
        <v>0</v>
      </c>
      <c r="N126" s="17" t="s">
        <v>16</v>
      </c>
      <c r="O126" s="18"/>
      <c r="P126" s="23">
        <f t="shared" si="9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+'30'!J127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10"/>
        <v>0</v>
      </c>
      <c r="N127" s="17" t="s">
        <v>16</v>
      </c>
      <c r="O127" s="18"/>
      <c r="P127" s="23">
        <f t="shared" si="9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+'30'!J128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10"/>
        <v>0</v>
      </c>
      <c r="N128" s="17" t="s">
        <v>16</v>
      </c>
      <c r="O128" s="18"/>
      <c r="P128" s="23">
        <f t="shared" si="9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+'30'!J129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10"/>
        <v>0</v>
      </c>
      <c r="N129" s="17" t="s">
        <v>16</v>
      </c>
      <c r="O129" s="18"/>
      <c r="P129" s="23">
        <f t="shared" si="9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+'30'!J130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10"/>
        <v>0</v>
      </c>
      <c r="N130" s="17" t="s">
        <v>16</v>
      </c>
      <c r="O130" s="18"/>
      <c r="P130" s="23">
        <f t="shared" si="9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+'30'!J131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10"/>
        <v>0</v>
      </c>
      <c r="N131" s="17" t="s">
        <v>16</v>
      </c>
      <c r="O131" s="18"/>
      <c r="P131" s="23">
        <f t="shared" si="9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+'30'!J132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10"/>
        <v>0</v>
      </c>
      <c r="N132" s="17" t="s">
        <v>16</v>
      </c>
      <c r="O132" s="18"/>
      <c r="P132" s="23">
        <f t="shared" si="9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+'30'!J133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10"/>
        <v>0</v>
      </c>
      <c r="N133" s="17" t="s">
        <v>16</v>
      </c>
      <c r="O133" s="18"/>
      <c r="P133" s="23">
        <f t="shared" si="9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+'30'!J134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10"/>
        <v>0</v>
      </c>
      <c r="N134" s="17" t="s">
        <v>16</v>
      </c>
      <c r="O134" s="18"/>
      <c r="P134" s="23">
        <f t="shared" ref="P134:P197" si="14">SUM(M134-O134)</f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+'30'!J135</f>
        <v>0</v>
      </c>
      <c r="F135" s="72">
        <v>15</v>
      </c>
      <c r="G135" s="46">
        <f t="shared" si="12"/>
        <v>15</v>
      </c>
      <c r="H135" s="82">
        <v>0</v>
      </c>
      <c r="I135" s="80">
        <v>0</v>
      </c>
      <c r="J135" s="46">
        <f t="shared" si="13"/>
        <v>13</v>
      </c>
      <c r="K135" s="73">
        <v>2</v>
      </c>
      <c r="L135" s="20">
        <v>25</v>
      </c>
      <c r="M135" s="66">
        <f>+L135*K135</f>
        <v>50</v>
      </c>
      <c r="N135" s="17" t="s">
        <v>16</v>
      </c>
      <c r="O135" s="18"/>
      <c r="P135" s="23">
        <f t="shared" si="14"/>
        <v>50</v>
      </c>
      <c r="Q135" s="94">
        <v>16.16</v>
      </c>
      <c r="R135" s="43">
        <f>+K135*Q135</f>
        <v>32.32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+'30'!J136</f>
        <v>0</v>
      </c>
      <c r="F136" s="72">
        <v>15</v>
      </c>
      <c r="G136" s="46">
        <f t="shared" si="12"/>
        <v>15</v>
      </c>
      <c r="H136" s="82">
        <v>0</v>
      </c>
      <c r="I136" s="80">
        <v>0</v>
      </c>
      <c r="J136" s="46">
        <f t="shared" si="13"/>
        <v>14</v>
      </c>
      <c r="K136" s="73">
        <v>1</v>
      </c>
      <c r="L136" s="20">
        <v>25</v>
      </c>
      <c r="M136" s="66">
        <f t="shared" si="10"/>
        <v>25</v>
      </c>
      <c r="N136" s="17" t="s">
        <v>16</v>
      </c>
      <c r="O136" s="18"/>
      <c r="P136" s="23">
        <f t="shared" si="14"/>
        <v>25</v>
      </c>
      <c r="Q136" s="94">
        <v>18.63</v>
      </c>
      <c r="R136" s="43">
        <f t="shared" si="11"/>
        <v>18.63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+'30'!J137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10"/>
        <v>0</v>
      </c>
      <c r="N137" s="17" t="s">
        <v>16</v>
      </c>
      <c r="O137" s="18"/>
      <c r="P137" s="23">
        <f t="shared" si="14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+'30'!J138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10"/>
        <v>0</v>
      </c>
      <c r="N138" s="17" t="s">
        <v>16</v>
      </c>
      <c r="O138" s="18"/>
      <c r="P138" s="23">
        <f t="shared" si="14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+'30'!J139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10"/>
        <v>0</v>
      </c>
      <c r="N139" s="17" t="s">
        <v>16</v>
      </c>
      <c r="O139" s="18"/>
      <c r="P139" s="23">
        <f t="shared" si="14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+'30'!J140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10"/>
        <v>0</v>
      </c>
      <c r="N140" s="17" t="s">
        <v>16</v>
      </c>
      <c r="O140" s="18"/>
      <c r="P140" s="23">
        <f t="shared" si="14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+'30'!J141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10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+'30'!J142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10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+'30'!J143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10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+'30'!J144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10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+'30'!J145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10"/>
        <v>0</v>
      </c>
      <c r="N145" s="17" t="s">
        <v>16</v>
      </c>
      <c r="O145" s="18"/>
      <c r="P145" s="23">
        <f t="shared" si="14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+'30'!J146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10"/>
        <v>0</v>
      </c>
      <c r="N146" s="17" t="s">
        <v>16</v>
      </c>
      <c r="O146" s="18"/>
      <c r="P146" s="23">
        <f t="shared" si="14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+'30'!J147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10"/>
        <v>0</v>
      </c>
      <c r="N147" s="17" t="s">
        <v>16</v>
      </c>
      <c r="O147" s="18"/>
      <c r="P147" s="23">
        <f t="shared" si="14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+'30'!J148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4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+'30'!J149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4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+'30'!J150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10"/>
        <v>0</v>
      </c>
      <c r="N150" s="17" t="s">
        <v>16</v>
      </c>
      <c r="O150" s="18"/>
      <c r="P150" s="23">
        <f t="shared" si="14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+'30'!J151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10"/>
        <v>0</v>
      </c>
      <c r="N151" s="17" t="s">
        <v>16</v>
      </c>
      <c r="O151" s="18"/>
      <c r="P151" s="23">
        <f t="shared" si="14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+'30'!J152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10"/>
        <v>0</v>
      </c>
      <c r="N152" s="17" t="s">
        <v>16</v>
      </c>
      <c r="O152" s="18"/>
      <c r="P152" s="23">
        <f t="shared" si="14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+'30'!J153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10"/>
        <v>0</v>
      </c>
      <c r="N153" s="17" t="s">
        <v>16</v>
      </c>
      <c r="O153" s="18"/>
      <c r="P153" s="23">
        <f t="shared" si="14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+'30'!J154</f>
        <v>11</v>
      </c>
      <c r="F154" s="72">
        <v>0</v>
      </c>
      <c r="G154" s="46">
        <f t="shared" si="12"/>
        <v>11</v>
      </c>
      <c r="H154" s="82">
        <v>0</v>
      </c>
      <c r="I154" s="80">
        <v>0</v>
      </c>
      <c r="J154" s="46">
        <f t="shared" si="13"/>
        <v>10</v>
      </c>
      <c r="K154" s="73">
        <v>1</v>
      </c>
      <c r="L154" s="15">
        <v>50</v>
      </c>
      <c r="M154" s="66">
        <f>+L154*K154</f>
        <v>50</v>
      </c>
      <c r="N154" s="17" t="s">
        <v>16</v>
      </c>
      <c r="O154" s="18"/>
      <c r="P154" s="23">
        <f t="shared" si="14"/>
        <v>50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+'30'!J155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5">+L155*K155</f>
        <v>0</v>
      </c>
      <c r="N155" s="17" t="s">
        <v>16</v>
      </c>
      <c r="O155" s="18"/>
      <c r="P155" s="23">
        <f t="shared" si="14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+'30'!J156</f>
        <v>2</v>
      </c>
      <c r="F156" s="72">
        <v>0</v>
      </c>
      <c r="G156" s="46">
        <f t="shared" si="12"/>
        <v>2</v>
      </c>
      <c r="H156" s="82">
        <v>0</v>
      </c>
      <c r="I156" s="80">
        <v>0</v>
      </c>
      <c r="J156" s="46">
        <f t="shared" si="13"/>
        <v>0</v>
      </c>
      <c r="K156" s="73">
        <v>2</v>
      </c>
      <c r="L156" s="20">
        <v>55</v>
      </c>
      <c r="M156" s="66">
        <f t="shared" si="15"/>
        <v>110</v>
      </c>
      <c r="N156" s="17" t="s">
        <v>16</v>
      </c>
      <c r="O156" s="18"/>
      <c r="P156" s="23">
        <f t="shared" si="14"/>
        <v>110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+'30'!J157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5"/>
        <v>0</v>
      </c>
      <c r="N157" s="17" t="s">
        <v>16</v>
      </c>
      <c r="O157" s="18"/>
      <c r="P157" s="23">
        <f t="shared" si="14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+'30'!J158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5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+'30'!J159</f>
        <v>6</v>
      </c>
      <c r="F159" s="72">
        <v>0</v>
      </c>
      <c r="G159" s="46">
        <f t="shared" si="12"/>
        <v>6</v>
      </c>
      <c r="H159" s="82">
        <v>0</v>
      </c>
      <c r="I159" s="80">
        <v>0</v>
      </c>
      <c r="J159" s="46">
        <f t="shared" si="13"/>
        <v>6</v>
      </c>
      <c r="K159" s="73"/>
      <c r="L159" s="20">
        <v>35</v>
      </c>
      <c r="M159" s="66">
        <f t="shared" si="15"/>
        <v>0</v>
      </c>
      <c r="N159" s="17" t="s">
        <v>16</v>
      </c>
      <c r="O159" s="18"/>
      <c r="P159" s="23">
        <f t="shared" si="14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+'30'!J160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4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+'30'!J161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5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+'30'!J162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4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+'30'!J163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5"/>
        <v>0</v>
      </c>
      <c r="N163" s="17" t="s">
        <v>16</v>
      </c>
      <c r="O163" s="18"/>
      <c r="P163" s="23">
        <f t="shared" si="14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+'30'!J164</f>
        <v>2</v>
      </c>
      <c r="F164" s="72">
        <v>0</v>
      </c>
      <c r="G164" s="46">
        <f t="shared" si="12"/>
        <v>2</v>
      </c>
      <c r="H164" s="82">
        <v>0</v>
      </c>
      <c r="I164" s="80">
        <v>0</v>
      </c>
      <c r="J164" s="46">
        <f t="shared" si="13"/>
        <v>2</v>
      </c>
      <c r="K164" s="73"/>
      <c r="L164" s="20">
        <v>80</v>
      </c>
      <c r="M164" s="66">
        <f t="shared" si="15"/>
        <v>0</v>
      </c>
      <c r="N164" s="17" t="s">
        <v>16</v>
      </c>
      <c r="O164" s="18"/>
      <c r="P164" s="23">
        <f t="shared" si="14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+'30'!J165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5"/>
        <v>0</v>
      </c>
      <c r="N165" s="17" t="s">
        <v>16</v>
      </c>
      <c r="O165" s="18"/>
      <c r="P165" s="23">
        <f t="shared" si="14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+'30'!J166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5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+'30'!J167</f>
        <v>12</v>
      </c>
      <c r="F167" s="72">
        <v>0</v>
      </c>
      <c r="G167" s="46">
        <f t="shared" si="12"/>
        <v>12</v>
      </c>
      <c r="H167" s="82">
        <v>0</v>
      </c>
      <c r="I167" s="80">
        <v>0</v>
      </c>
      <c r="J167" s="46">
        <f t="shared" si="13"/>
        <v>11</v>
      </c>
      <c r="K167" s="73">
        <v>1</v>
      </c>
      <c r="L167" s="20">
        <v>60</v>
      </c>
      <c r="M167" s="66">
        <f t="shared" si="15"/>
        <v>60</v>
      </c>
      <c r="N167" s="17" t="s">
        <v>16</v>
      </c>
      <c r="O167" s="18"/>
      <c r="P167" s="23">
        <f t="shared" si="14"/>
        <v>60</v>
      </c>
      <c r="Q167" s="94">
        <v>38</v>
      </c>
      <c r="R167" s="43">
        <f t="shared" si="16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+'30'!J168</f>
        <v>5</v>
      </c>
      <c r="F168" s="72">
        <v>20</v>
      </c>
      <c r="G168" s="46">
        <f t="shared" si="12"/>
        <v>25</v>
      </c>
      <c r="H168" s="82">
        <v>0</v>
      </c>
      <c r="I168" s="80">
        <v>0</v>
      </c>
      <c r="J168" s="46">
        <f t="shared" si="13"/>
        <v>25</v>
      </c>
      <c r="K168" s="73"/>
      <c r="L168" s="20">
        <v>120</v>
      </c>
      <c r="M168" s="66">
        <f t="shared" si="15"/>
        <v>0</v>
      </c>
      <c r="N168" s="17" t="s">
        <v>16</v>
      </c>
      <c r="O168" s="18"/>
      <c r="P168" s="23">
        <f t="shared" si="14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+'30'!J169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5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+'30'!J170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5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+'30'!J171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5"/>
        <v>0</v>
      </c>
      <c r="N171" s="17" t="s">
        <v>16</v>
      </c>
      <c r="O171" s="18"/>
      <c r="P171" s="23">
        <f t="shared" si="14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+'30'!J172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5"/>
        <v>0</v>
      </c>
      <c r="N172" s="17" t="s">
        <v>16</v>
      </c>
      <c r="O172" s="18"/>
      <c r="P172" s="23">
        <f t="shared" si="14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+'30'!J173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5"/>
        <v>0</v>
      </c>
      <c r="N173" s="17" t="s">
        <v>16</v>
      </c>
      <c r="O173" s="18"/>
      <c r="P173" s="23">
        <f t="shared" si="14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+'30'!J174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5"/>
        <v>0</v>
      </c>
      <c r="N174" s="17" t="s">
        <v>16</v>
      </c>
      <c r="O174" s="18"/>
      <c r="P174" s="23">
        <f t="shared" si="14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+'30'!J175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5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+'30'!J176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5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+'30'!J177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5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+'30'!J178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5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+'30'!J179</f>
        <v>124</v>
      </c>
      <c r="F179" s="72">
        <v>0</v>
      </c>
      <c r="G179" s="46">
        <f t="shared" si="12"/>
        <v>124</v>
      </c>
      <c r="H179" s="82">
        <v>0</v>
      </c>
      <c r="I179" s="80">
        <v>0</v>
      </c>
      <c r="J179" s="46">
        <f t="shared" si="13"/>
        <v>123</v>
      </c>
      <c r="K179" s="73">
        <v>1</v>
      </c>
      <c r="L179" s="20">
        <v>55</v>
      </c>
      <c r="M179" s="66">
        <f t="shared" si="15"/>
        <v>55</v>
      </c>
      <c r="N179" s="17" t="s">
        <v>16</v>
      </c>
      <c r="O179" s="18"/>
      <c r="P179" s="23">
        <f t="shared" si="14"/>
        <v>55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+'30'!J180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5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+'30'!J181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5"/>
        <v>0</v>
      </c>
      <c r="N181" s="17" t="s">
        <v>16</v>
      </c>
      <c r="O181" s="18"/>
      <c r="P181" s="23">
        <f t="shared" si="14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+'30'!J182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5"/>
        <v>0</v>
      </c>
      <c r="N182" s="17" t="s">
        <v>16</v>
      </c>
      <c r="O182" s="18"/>
      <c r="P182" s="23">
        <f t="shared" si="14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+'30'!J183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4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+'30'!J184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5"/>
        <v>0</v>
      </c>
      <c r="N184" s="17" t="s">
        <v>16</v>
      </c>
      <c r="O184" s="18"/>
      <c r="P184" s="23">
        <f t="shared" si="14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+'30'!J185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5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+'30'!J186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5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+'30'!J187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4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+'30'!J188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4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+'30'!J189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5"/>
        <v>0</v>
      </c>
      <c r="N189" s="17" t="s">
        <v>16</v>
      </c>
      <c r="O189" s="18"/>
      <c r="P189" s="23">
        <f t="shared" si="14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+'30'!J190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5"/>
        <v>0</v>
      </c>
      <c r="N190" s="17" t="s">
        <v>16</v>
      </c>
      <c r="O190" s="18"/>
      <c r="P190" s="23">
        <f t="shared" si="14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+'30'!J191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5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+'30'!J192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5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+'30'!J193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5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+'30'!J194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5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+'30'!J195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5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+'30'!J196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5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+'30'!J197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5"/>
        <v>0</v>
      </c>
      <c r="N197" s="17" t="s">
        <v>16</v>
      </c>
      <c r="O197" s="18"/>
      <c r="P197" s="23">
        <f t="shared" si="14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+'30'!J198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5"/>
        <v>0</v>
      </c>
      <c r="N198" s="17" t="s">
        <v>16</v>
      </c>
      <c r="O198" s="18"/>
      <c r="P198" s="23">
        <f t="shared" ref="P198:P225" si="19">SUM(M198-O198)</f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+'30'!J199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5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+'30'!J200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5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+'30'!J201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9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+'30'!J202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5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+'30'!J203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5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+'30'!J204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5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+'30'!J205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5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+'30'!J206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5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+'30'!J207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5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+'30'!J208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5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+'30'!J209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5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+'30'!J210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5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+'30'!J211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5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+'30'!J212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5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+'30'!J213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5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+'30'!J214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5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+'30'!J215</f>
        <v>1</v>
      </c>
      <c r="F215" s="72"/>
      <c r="G215" s="46">
        <f t="shared" si="17"/>
        <v>1</v>
      </c>
      <c r="H215" s="82">
        <v>0</v>
      </c>
      <c r="I215" s="80">
        <v>0</v>
      </c>
      <c r="J215" s="46">
        <f t="shared" si="18"/>
        <v>1</v>
      </c>
      <c r="K215" s="73"/>
      <c r="L215" s="20">
        <v>40</v>
      </c>
      <c r="M215" s="66">
        <f t="shared" si="15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1386</v>
      </c>
      <c r="D216" s="10" t="s">
        <v>568</v>
      </c>
      <c r="E216" s="65">
        <f>+'30'!J216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5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1387</v>
      </c>
      <c r="D217" s="10" t="s">
        <v>436</v>
      </c>
      <c r="E217" s="65">
        <f>+'30'!J217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5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1388</v>
      </c>
      <c r="D218" s="10" t="s">
        <v>436</v>
      </c>
      <c r="E218" s="65">
        <f>+'30'!J218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5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1389</v>
      </c>
      <c r="D219" s="10" t="s">
        <v>436</v>
      </c>
      <c r="E219" s="65">
        <f>+'30'!J219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20">+L219*K219</f>
        <v>0</v>
      </c>
      <c r="N219" s="17" t="s">
        <v>16</v>
      </c>
      <c r="O219" s="18"/>
      <c r="P219" s="23">
        <f t="shared" si="19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1390</v>
      </c>
      <c r="D220" s="10" t="s">
        <v>436</v>
      </c>
      <c r="E220" s="65">
        <f>+'30'!J220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20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+'30'!J221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20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+'30'!J222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20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+'30'!J223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20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+'30'!J224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20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+'30'!J225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20"/>
        <v>0</v>
      </c>
      <c r="N225" s="17" t="s">
        <v>16</v>
      </c>
      <c r="O225" s="18"/>
      <c r="P225" s="23">
        <f t="shared" si="19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558.66999999999996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1890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480</v>
      </c>
      <c r="O230" s="2">
        <v>220</v>
      </c>
      <c r="P230" s="2">
        <v>110</v>
      </c>
      <c r="Q230" s="92">
        <v>50</v>
      </c>
      <c r="R230" s="2">
        <v>100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50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1360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1360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69" t="s">
        <v>243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O2" s="170" t="s">
        <v>0</v>
      </c>
      <c r="P2" s="170"/>
      <c r="Q2" s="170"/>
      <c r="R2" s="170"/>
      <c r="S2" s="170"/>
      <c r="T2" s="170"/>
      <c r="U2" s="170"/>
      <c r="V2" s="170"/>
      <c r="W2" s="170"/>
      <c r="X2" s="170"/>
      <c r="Y2" s="170"/>
    </row>
    <row r="3" spans="1:26" s="5" customFormat="1" ht="26.4" x14ac:dyDescent="0.7">
      <c r="A3" s="168" t="s">
        <v>1</v>
      </c>
      <c r="B3" s="168" t="s">
        <v>2</v>
      </c>
      <c r="C3" s="165" t="s">
        <v>3</v>
      </c>
      <c r="D3" s="165" t="s">
        <v>4</v>
      </c>
      <c r="E3" s="165" t="s">
        <v>5</v>
      </c>
      <c r="F3" s="4" t="s">
        <v>6</v>
      </c>
      <c r="G3" s="171" t="s">
        <v>7</v>
      </c>
      <c r="H3" s="173" t="s">
        <v>8</v>
      </c>
      <c r="I3" s="174"/>
      <c r="J3" s="175"/>
      <c r="K3" s="176" t="s">
        <v>9</v>
      </c>
      <c r="L3" s="157" t="s">
        <v>10</v>
      </c>
      <c r="O3" s="168" t="s">
        <v>1</v>
      </c>
      <c r="P3" s="168" t="s">
        <v>2</v>
      </c>
      <c r="Q3" s="165" t="s">
        <v>3</v>
      </c>
      <c r="R3" s="165" t="s">
        <v>4</v>
      </c>
      <c r="S3" s="165" t="s">
        <v>5</v>
      </c>
      <c r="T3" s="4" t="s">
        <v>6</v>
      </c>
      <c r="U3" s="171" t="s">
        <v>7</v>
      </c>
      <c r="V3" s="173" t="s">
        <v>8</v>
      </c>
      <c r="W3" s="174"/>
      <c r="X3" s="175"/>
      <c r="Y3" s="176" t="s">
        <v>9</v>
      </c>
      <c r="Z3" s="157" t="s">
        <v>10</v>
      </c>
    </row>
    <row r="4" spans="1:26" s="5" customFormat="1" ht="27" thickBot="1" x14ac:dyDescent="0.75">
      <c r="A4" s="168"/>
      <c r="B4" s="168"/>
      <c r="C4" s="166"/>
      <c r="D4" s="166"/>
      <c r="E4" s="166"/>
      <c r="F4" s="6" t="s">
        <v>11</v>
      </c>
      <c r="G4" s="172"/>
      <c r="H4" s="7" t="s">
        <v>12</v>
      </c>
      <c r="I4" s="8" t="s">
        <v>13</v>
      </c>
      <c r="J4" s="9" t="s">
        <v>14</v>
      </c>
      <c r="K4" s="177"/>
      <c r="L4" s="157"/>
      <c r="O4" s="168"/>
      <c r="P4" s="168"/>
      <c r="Q4" s="166"/>
      <c r="R4" s="166"/>
      <c r="S4" s="166"/>
      <c r="T4" s="6" t="s">
        <v>11</v>
      </c>
      <c r="U4" s="172"/>
      <c r="V4" s="7" t="s">
        <v>12</v>
      </c>
      <c r="W4" s="8" t="s">
        <v>13</v>
      </c>
      <c r="X4" s="9" t="s">
        <v>14</v>
      </c>
      <c r="Y4" s="177"/>
      <c r="Z4" s="157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3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3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3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3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3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3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3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3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3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3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3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3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3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3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3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3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3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3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3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3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3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3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3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3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3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3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3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3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3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3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3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3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3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3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3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3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3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3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3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3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3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3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3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3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3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3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3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3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3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3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3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3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3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3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3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3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3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3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3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3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3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3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3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3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3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3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3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3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3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3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3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3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3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3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3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3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3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3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3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3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3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3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3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3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3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3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3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3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3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3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3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3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3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3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3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3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3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3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3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3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3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3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3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62" t="s">
        <v>119</v>
      </c>
      <c r="Q107" s="163"/>
      <c r="R107" s="163"/>
      <c r="S107" s="163"/>
      <c r="T107" s="163"/>
      <c r="U107" s="163"/>
      <c r="V107" s="163"/>
      <c r="W107" s="164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3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3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3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3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3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3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3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3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3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3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3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3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3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3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3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3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3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3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3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3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3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3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3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3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3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3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3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3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3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3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3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3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3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3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3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3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3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3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3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3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3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3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3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3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3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3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3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3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3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3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3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3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3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3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3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3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3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3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3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3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3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3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3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3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3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3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3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3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3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3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3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3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3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3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3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3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3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3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3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3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3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3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3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3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3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3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3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3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3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3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3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3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3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3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3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3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3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67" t="s">
        <v>213</v>
      </c>
      <c r="N205" s="167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50" t="s">
        <v>212</v>
      </c>
      <c r="I206" s="151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52" t="s">
        <v>202</v>
      </c>
      <c r="J207" s="152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48" t="s">
        <v>203</v>
      </c>
      <c r="J208" s="149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48" t="s">
        <v>205</v>
      </c>
      <c r="J210" s="149"/>
      <c r="K210" s="36">
        <v>0</v>
      </c>
    </row>
    <row r="211" spans="1:11" ht="24.6" x14ac:dyDescent="0.65">
      <c r="A211" s="1"/>
      <c r="C211" s="31"/>
      <c r="E211" s="31"/>
      <c r="G211" s="31"/>
      <c r="I211" s="148" t="s">
        <v>206</v>
      </c>
      <c r="J211" s="149"/>
      <c r="K211" s="36">
        <v>0</v>
      </c>
    </row>
    <row r="212" spans="1:11" ht="24.6" x14ac:dyDescent="0.65">
      <c r="A212" s="1"/>
      <c r="C212" s="31"/>
      <c r="E212" s="31"/>
      <c r="G212" s="31"/>
      <c r="I212" s="148" t="s">
        <v>207</v>
      </c>
      <c r="J212" s="149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48" t="s">
        <v>208</v>
      </c>
      <c r="J213" s="149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48" t="s">
        <v>209</v>
      </c>
      <c r="J214" s="149"/>
      <c r="K214" s="37">
        <v>0</v>
      </c>
    </row>
    <row r="215" spans="1:11" ht="24.6" x14ac:dyDescent="0.65">
      <c r="A215" s="1"/>
      <c r="C215" s="31"/>
      <c r="E215" s="31"/>
      <c r="G215" s="31"/>
      <c r="I215" s="148" t="s">
        <v>210</v>
      </c>
      <c r="J215" s="149"/>
      <c r="K215" s="33">
        <f>+K214-K213</f>
        <v>0</v>
      </c>
    </row>
    <row r="216" spans="1:11" ht="24.6" x14ac:dyDescent="0.65">
      <c r="G216" s="2"/>
      <c r="I216" s="148" t="s">
        <v>211</v>
      </c>
      <c r="J216" s="149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36</vt:i4>
      </vt:variant>
    </vt:vector>
  </HeadingPairs>
  <TitlesOfParts>
    <vt:vector size="36" baseType="lpstr">
      <vt:lpstr>ต้นทุนพี่ตุ๊ก</vt:lpstr>
      <vt:lpstr>DATA POS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2024-11-01T03:46:43Z</cp:lastPrinted>
  <dcterms:created xsi:type="dcterms:W3CDTF">2023-12-01T06:41:03Z</dcterms:created>
  <dcterms:modified xsi:type="dcterms:W3CDTF">2024-11-01T03:47:40Z</dcterms:modified>
</cp:coreProperties>
</file>