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5C6679F8-1863-4100-A706-B2563B5CD861}" xr6:coauthVersionLast="47" xr6:coauthVersionMax="47" xr10:uidLastSave="{00000000-0000-0000-0000-000000000000}"/>
  <bookViews>
    <workbookView xWindow="-120" yWindow="-120" windowWidth="29040" windowHeight="15720" tabRatio="868" xr2:uid="{A1B5BDFE-8A61-4FE9-B824-A835DE30094D}"/>
  </bookViews>
  <sheets>
    <sheet name="สรุป" sheetId="14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state="hidden" r:id="rId33"/>
  </sheets>
  <externalReferences>
    <externalReference r:id="rId34"/>
    <externalReference r:id="rId35"/>
  </externalReferences>
  <definedNames>
    <definedName name="_xlnm._FilterDatabase" localSheetId="1" hidden="1">ยกมา!$A$1:$Y$221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7" i="14" l="1"/>
  <c r="J218" i="14"/>
  <c r="J219" i="14"/>
  <c r="J222" i="14"/>
  <c r="J223" i="14"/>
  <c r="J224" i="14"/>
  <c r="H217" i="14"/>
  <c r="G217" i="14" s="1"/>
  <c r="H218" i="14"/>
  <c r="G218" i="14" s="1"/>
  <c r="H219" i="14"/>
  <c r="H220" i="14"/>
  <c r="G220" i="14" s="1"/>
  <c r="H221" i="14"/>
  <c r="G221" i="14" s="1"/>
  <c r="H222" i="14"/>
  <c r="G222" i="14" s="1"/>
  <c r="H223" i="14"/>
  <c r="H224" i="14"/>
  <c r="H225" i="14"/>
  <c r="G219" i="14"/>
  <c r="G223" i="14"/>
  <c r="G224" i="14"/>
  <c r="F216" i="14"/>
  <c r="F217" i="14"/>
  <c r="F218" i="14"/>
  <c r="F219" i="14"/>
  <c r="F220" i="14"/>
  <c r="F221" i="14"/>
  <c r="F222" i="14"/>
  <c r="F223" i="14"/>
  <c r="F224" i="14"/>
  <c r="F225" i="14"/>
  <c r="E216" i="14"/>
  <c r="E217" i="14"/>
  <c r="E218" i="14"/>
  <c r="E219" i="14"/>
  <c r="E220" i="14"/>
  <c r="E221" i="14"/>
  <c r="E222" i="14"/>
  <c r="E223" i="14"/>
  <c r="E224" i="14"/>
  <c r="D216" i="14"/>
  <c r="D217" i="14"/>
  <c r="D218" i="14"/>
  <c r="D219" i="14"/>
  <c r="D220" i="14"/>
  <c r="D221" i="14"/>
  <c r="D222" i="14"/>
  <c r="D223" i="14"/>
  <c r="D224" i="14"/>
  <c r="D225" i="14"/>
  <c r="E225" i="14" s="1"/>
  <c r="C216" i="14"/>
  <c r="C217" i="14"/>
  <c r="C218" i="14"/>
  <c r="C219" i="14"/>
  <c r="C220" i="14"/>
  <c r="C221" i="14"/>
  <c r="C222" i="14"/>
  <c r="C223" i="14"/>
  <c r="C224" i="14"/>
  <c r="C225" i="14"/>
  <c r="G225" i="14" l="1"/>
  <c r="J225" i="63"/>
  <c r="M225" i="63" s="1"/>
  <c r="J225" i="62"/>
  <c r="M225" i="62" s="1"/>
  <c r="J225" i="61"/>
  <c r="M225" i="61" s="1"/>
  <c r="C225" i="60"/>
  <c r="E225" i="60"/>
  <c r="G225" i="60" s="1"/>
  <c r="C225" i="61" s="1"/>
  <c r="E225" i="61" s="1"/>
  <c r="G225" i="61" s="1"/>
  <c r="C225" i="62" s="1"/>
  <c r="E225" i="62" s="1"/>
  <c r="G225" i="62" s="1"/>
  <c r="C225" i="63" s="1"/>
  <c r="E225" i="63" s="1"/>
  <c r="G225" i="63" s="1"/>
  <c r="J225" i="60"/>
  <c r="C225" i="59"/>
  <c r="E225" i="59" s="1"/>
  <c r="G225" i="59" s="1"/>
  <c r="J225" i="59"/>
  <c r="M225" i="59" s="1"/>
  <c r="C150" i="58"/>
  <c r="C225" i="58"/>
  <c r="E225" i="58"/>
  <c r="G225" i="58" s="1"/>
  <c r="J225" i="58"/>
  <c r="M225" i="58" s="1"/>
  <c r="C225" i="57"/>
  <c r="E225" i="57" s="1"/>
  <c r="G225" i="57" s="1"/>
  <c r="J225" i="57"/>
  <c r="M225" i="57" s="1"/>
  <c r="C225" i="56"/>
  <c r="E225" i="56" s="1"/>
  <c r="G225" i="56" s="1"/>
  <c r="J225" i="56"/>
  <c r="M225" i="56" s="1"/>
  <c r="C225" i="55"/>
  <c r="E225" i="55" s="1"/>
  <c r="G225" i="55" s="1"/>
  <c r="J225" i="55"/>
  <c r="M225" i="55" s="1"/>
  <c r="C225" i="54"/>
  <c r="E225" i="54"/>
  <c r="G225" i="54" s="1"/>
  <c r="J225" i="54"/>
  <c r="M225" i="54" s="1"/>
  <c r="C225" i="53"/>
  <c r="E225" i="53" s="1"/>
  <c r="G225" i="53" s="1"/>
  <c r="J225" i="53"/>
  <c r="M225" i="53" s="1"/>
  <c r="C225" i="52"/>
  <c r="E225" i="52"/>
  <c r="G225" i="52" s="1"/>
  <c r="J225" i="52"/>
  <c r="M225" i="52" s="1"/>
  <c r="C225" i="51"/>
  <c r="E225" i="51"/>
  <c r="G225" i="51" s="1"/>
  <c r="J225" i="51"/>
  <c r="M225" i="51" s="1"/>
  <c r="C225" i="50"/>
  <c r="E225" i="50" s="1"/>
  <c r="G225" i="50" s="1"/>
  <c r="J225" i="50"/>
  <c r="M225" i="50" s="1"/>
  <c r="M225" i="49"/>
  <c r="C225" i="49"/>
  <c r="E225" i="49" s="1"/>
  <c r="G225" i="49" s="1"/>
  <c r="J225" i="49"/>
  <c r="C213" i="48"/>
  <c r="C214" i="48"/>
  <c r="C215" i="48"/>
  <c r="C216" i="48"/>
  <c r="C217" i="48"/>
  <c r="C218" i="48"/>
  <c r="C219" i="48"/>
  <c r="C220" i="48"/>
  <c r="C221" i="48"/>
  <c r="C222" i="48"/>
  <c r="C223" i="48"/>
  <c r="C224" i="48"/>
  <c r="C225" i="48"/>
  <c r="E225" i="48"/>
  <c r="G225" i="48" s="1"/>
  <c r="J225" i="48"/>
  <c r="M225" i="48" s="1"/>
  <c r="C219" i="47"/>
  <c r="E219" i="47" s="1"/>
  <c r="G219" i="47" s="1"/>
  <c r="J219" i="47"/>
  <c r="M219" i="47" s="1"/>
  <c r="C220" i="47"/>
  <c r="E220" i="47" s="1"/>
  <c r="G220" i="47" s="1"/>
  <c r="J220" i="47"/>
  <c r="M220" i="47" s="1"/>
  <c r="C221" i="47"/>
  <c r="E221" i="47"/>
  <c r="G221" i="47" s="1"/>
  <c r="J221" i="47"/>
  <c r="M221" i="47" s="1"/>
  <c r="C222" i="47"/>
  <c r="E222" i="47" s="1"/>
  <c r="G222" i="47" s="1"/>
  <c r="J222" i="47"/>
  <c r="M222" i="47"/>
  <c r="C223" i="47"/>
  <c r="E223" i="47"/>
  <c r="G223" i="47" s="1"/>
  <c r="J223" i="47"/>
  <c r="M223" i="47" s="1"/>
  <c r="C224" i="47"/>
  <c r="E224" i="47"/>
  <c r="G224" i="47"/>
  <c r="J224" i="47"/>
  <c r="M224" i="47"/>
  <c r="C225" i="47"/>
  <c r="E225" i="47"/>
  <c r="G225" i="47" s="1"/>
  <c r="J225" i="47"/>
  <c r="M225" i="47" s="1"/>
  <c r="C219" i="46"/>
  <c r="E219" i="46" s="1"/>
  <c r="G219" i="46" s="1"/>
  <c r="J219" i="46"/>
  <c r="M219" i="46" s="1"/>
  <c r="C220" i="46"/>
  <c r="E220" i="46"/>
  <c r="G220" i="46" s="1"/>
  <c r="J220" i="46"/>
  <c r="M220" i="46" s="1"/>
  <c r="C221" i="46"/>
  <c r="E221" i="46" s="1"/>
  <c r="G221" i="46" s="1"/>
  <c r="J221" i="46"/>
  <c r="M221" i="46"/>
  <c r="C222" i="46"/>
  <c r="E222" i="46" s="1"/>
  <c r="G222" i="46" s="1"/>
  <c r="J222" i="46"/>
  <c r="M222" i="46" s="1"/>
  <c r="C223" i="46"/>
  <c r="E223" i="46"/>
  <c r="G223" i="46"/>
  <c r="J223" i="46"/>
  <c r="M223" i="46" s="1"/>
  <c r="C224" i="46"/>
  <c r="E224" i="46"/>
  <c r="G224" i="46" s="1"/>
  <c r="J224" i="46"/>
  <c r="M224" i="46"/>
  <c r="C225" i="46"/>
  <c r="E225" i="46"/>
  <c r="G225" i="46" s="1"/>
  <c r="J225" i="46"/>
  <c r="M225" i="46" s="1"/>
  <c r="C219" i="45"/>
  <c r="E219" i="45" s="1"/>
  <c r="G219" i="45" s="1"/>
  <c r="J219" i="45"/>
  <c r="M219" i="45" s="1"/>
  <c r="C220" i="45"/>
  <c r="E220" i="45" s="1"/>
  <c r="G220" i="45" s="1"/>
  <c r="J220" i="45"/>
  <c r="M220" i="45" s="1"/>
  <c r="C221" i="45"/>
  <c r="E221" i="45" s="1"/>
  <c r="G221" i="45" s="1"/>
  <c r="J221" i="45"/>
  <c r="M221" i="45" s="1"/>
  <c r="C222" i="45"/>
  <c r="E222" i="45" s="1"/>
  <c r="G222" i="45" s="1"/>
  <c r="J222" i="45"/>
  <c r="M222" i="45" s="1"/>
  <c r="C223" i="45"/>
  <c r="E223" i="45"/>
  <c r="G223" i="45" s="1"/>
  <c r="J223" i="45"/>
  <c r="M223" i="45" s="1"/>
  <c r="C224" i="45"/>
  <c r="E224" i="45"/>
  <c r="G224" i="45" s="1"/>
  <c r="J224" i="45"/>
  <c r="M224" i="45" s="1"/>
  <c r="C225" i="45"/>
  <c r="E225" i="45"/>
  <c r="G225" i="45" s="1"/>
  <c r="J225" i="45"/>
  <c r="M225" i="45" s="1"/>
  <c r="C219" i="44"/>
  <c r="E219" i="44" s="1"/>
  <c r="G219" i="44" s="1"/>
  <c r="J219" i="44"/>
  <c r="M219" i="44" s="1"/>
  <c r="C220" i="44"/>
  <c r="E220" i="44" s="1"/>
  <c r="G220" i="44" s="1"/>
  <c r="J220" i="44"/>
  <c r="M220" i="44" s="1"/>
  <c r="C221" i="44"/>
  <c r="E221" i="44"/>
  <c r="G221" i="44" s="1"/>
  <c r="J221" i="44"/>
  <c r="M221" i="44" s="1"/>
  <c r="C222" i="44"/>
  <c r="E222" i="44" s="1"/>
  <c r="G222" i="44" s="1"/>
  <c r="J222" i="44"/>
  <c r="M222" i="44" s="1"/>
  <c r="C223" i="44"/>
  <c r="E223" i="44"/>
  <c r="G223" i="44" s="1"/>
  <c r="J223" i="44"/>
  <c r="M223" i="44" s="1"/>
  <c r="C224" i="44"/>
  <c r="E224" i="44"/>
  <c r="G224" i="44" s="1"/>
  <c r="J224" i="44"/>
  <c r="M224" i="44"/>
  <c r="C225" i="44"/>
  <c r="E225" i="44"/>
  <c r="G225" i="44" s="1"/>
  <c r="J225" i="44"/>
  <c r="M225" i="44"/>
  <c r="K232" i="43"/>
  <c r="C225" i="43"/>
  <c r="E225" i="43"/>
  <c r="G225" i="43" s="1"/>
  <c r="J225" i="43"/>
  <c r="M225" i="43"/>
  <c r="K233" i="42"/>
  <c r="K228" i="42"/>
  <c r="C225" i="42"/>
  <c r="E225" i="42" s="1"/>
  <c r="G225" i="42" s="1"/>
  <c r="J225" i="42"/>
  <c r="M225" i="42" s="1"/>
  <c r="K231" i="38"/>
  <c r="J219" i="43"/>
  <c r="M219" i="43" s="1"/>
  <c r="J220" i="43"/>
  <c r="M220" i="43" s="1"/>
  <c r="J221" i="43"/>
  <c r="M221" i="43" s="1"/>
  <c r="J222" i="43"/>
  <c r="M222" i="43" s="1"/>
  <c r="J223" i="43"/>
  <c r="M223" i="43" s="1"/>
  <c r="J224" i="43"/>
  <c r="M224" i="43" s="1"/>
  <c r="J219" i="42"/>
  <c r="M219" i="42" s="1"/>
  <c r="J220" i="42"/>
  <c r="M220" i="42" s="1"/>
  <c r="J221" i="42"/>
  <c r="M221" i="42" s="1"/>
  <c r="J222" i="42"/>
  <c r="M222" i="42"/>
  <c r="J223" i="42"/>
  <c r="M223" i="42" s="1"/>
  <c r="J224" i="42"/>
  <c r="M224" i="42" s="1"/>
  <c r="J219" i="41"/>
  <c r="M219" i="41"/>
  <c r="J220" i="41"/>
  <c r="M220" i="41" s="1"/>
  <c r="J221" i="41"/>
  <c r="M221" i="41" s="1"/>
  <c r="J222" i="41"/>
  <c r="M222" i="41"/>
  <c r="J223" i="41"/>
  <c r="M223" i="41"/>
  <c r="J224" i="41"/>
  <c r="M224" i="41"/>
  <c r="J219" i="40"/>
  <c r="M219" i="40"/>
  <c r="J220" i="40"/>
  <c r="M220" i="40" s="1"/>
  <c r="J221" i="40"/>
  <c r="M221" i="40"/>
  <c r="J222" i="40"/>
  <c r="M222" i="40"/>
  <c r="J223" i="40"/>
  <c r="M223" i="40"/>
  <c r="J224" i="40"/>
  <c r="M224" i="40" s="1"/>
  <c r="J219" i="39"/>
  <c r="M219" i="39"/>
  <c r="J220" i="39"/>
  <c r="M220" i="39" s="1"/>
  <c r="J221" i="39"/>
  <c r="M221" i="39"/>
  <c r="J222" i="39"/>
  <c r="M222" i="39"/>
  <c r="J223" i="39"/>
  <c r="M223" i="39"/>
  <c r="J224" i="39"/>
  <c r="M224" i="39" s="1"/>
  <c r="C219" i="39"/>
  <c r="E219" i="39" s="1"/>
  <c r="G219" i="39" s="1"/>
  <c r="C219" i="40" s="1"/>
  <c r="E219" i="40" s="1"/>
  <c r="G219" i="40" s="1"/>
  <c r="C219" i="41" s="1"/>
  <c r="E219" i="41" s="1"/>
  <c r="G219" i="41" s="1"/>
  <c r="C219" i="42" s="1"/>
  <c r="E219" i="42" s="1"/>
  <c r="G219" i="42" s="1"/>
  <c r="C219" i="43" s="1"/>
  <c r="E219" i="43" s="1"/>
  <c r="G219" i="43" s="1"/>
  <c r="C220" i="39"/>
  <c r="E220" i="39" s="1"/>
  <c r="G220" i="39" s="1"/>
  <c r="C220" i="40" s="1"/>
  <c r="E220" i="40" s="1"/>
  <c r="G220" i="40" s="1"/>
  <c r="C220" i="41" s="1"/>
  <c r="E220" i="41" s="1"/>
  <c r="G220" i="41" s="1"/>
  <c r="C220" i="42" s="1"/>
  <c r="E220" i="42" s="1"/>
  <c r="G220" i="42" s="1"/>
  <c r="C220" i="43" s="1"/>
  <c r="E220" i="43" s="1"/>
  <c r="G220" i="43" s="1"/>
  <c r="C221" i="39"/>
  <c r="E221" i="39" s="1"/>
  <c r="G221" i="39" s="1"/>
  <c r="C221" i="40" s="1"/>
  <c r="E221" i="40" s="1"/>
  <c r="G221" i="40" s="1"/>
  <c r="C221" i="41" s="1"/>
  <c r="E221" i="41" s="1"/>
  <c r="G221" i="41" s="1"/>
  <c r="C221" i="42" s="1"/>
  <c r="E221" i="42" s="1"/>
  <c r="G221" i="42" s="1"/>
  <c r="C221" i="43" s="1"/>
  <c r="E221" i="43" s="1"/>
  <c r="G221" i="43" s="1"/>
  <c r="C222" i="39"/>
  <c r="E222" i="39" s="1"/>
  <c r="G222" i="39" s="1"/>
  <c r="C222" i="40" s="1"/>
  <c r="E222" i="40" s="1"/>
  <c r="G222" i="40" s="1"/>
  <c r="C222" i="41" s="1"/>
  <c r="E222" i="41" s="1"/>
  <c r="G222" i="41" s="1"/>
  <c r="C222" i="42" s="1"/>
  <c r="E222" i="42" s="1"/>
  <c r="G222" i="42" s="1"/>
  <c r="C222" i="43" s="1"/>
  <c r="E222" i="43" s="1"/>
  <c r="G222" i="43" s="1"/>
  <c r="C223" i="39"/>
  <c r="E223" i="39" s="1"/>
  <c r="G223" i="39" s="1"/>
  <c r="C223" i="40" s="1"/>
  <c r="E223" i="40" s="1"/>
  <c r="G223" i="40" s="1"/>
  <c r="C223" i="41" s="1"/>
  <c r="E223" i="41" s="1"/>
  <c r="G223" i="41" s="1"/>
  <c r="C223" i="42" s="1"/>
  <c r="E223" i="42" s="1"/>
  <c r="G223" i="42" s="1"/>
  <c r="C223" i="43" s="1"/>
  <c r="E223" i="43" s="1"/>
  <c r="G223" i="43" s="1"/>
  <c r="C224" i="39"/>
  <c r="E224" i="39" s="1"/>
  <c r="G224" i="39" s="1"/>
  <c r="C224" i="40" s="1"/>
  <c r="E224" i="40" s="1"/>
  <c r="G224" i="40" s="1"/>
  <c r="C224" i="41" s="1"/>
  <c r="E224" i="41" s="1"/>
  <c r="G224" i="41" s="1"/>
  <c r="C224" i="42" s="1"/>
  <c r="E224" i="42" s="1"/>
  <c r="G224" i="42" s="1"/>
  <c r="C224" i="43" s="1"/>
  <c r="E224" i="43" s="1"/>
  <c r="G224" i="43" s="1"/>
  <c r="J219" i="38"/>
  <c r="M219" i="38" s="1"/>
  <c r="J220" i="38"/>
  <c r="M220" i="38"/>
  <c r="J221" i="38"/>
  <c r="M221" i="38"/>
  <c r="J222" i="38"/>
  <c r="M222" i="38"/>
  <c r="J223" i="38"/>
  <c r="M223" i="38" s="1"/>
  <c r="J224" i="38"/>
  <c r="M224" i="38"/>
  <c r="C219" i="38"/>
  <c r="E219" i="38" s="1"/>
  <c r="G219" i="38" s="1"/>
  <c r="C220" i="38"/>
  <c r="E220" i="38" s="1"/>
  <c r="G220" i="38" s="1"/>
  <c r="C221" i="38"/>
  <c r="E221" i="38"/>
  <c r="G221" i="38" s="1"/>
  <c r="C222" i="38"/>
  <c r="E222" i="38" s="1"/>
  <c r="G222" i="38" s="1"/>
  <c r="C223" i="38"/>
  <c r="E223" i="38"/>
  <c r="G223" i="38" s="1"/>
  <c r="C224" i="38"/>
  <c r="E224" i="38" s="1"/>
  <c r="G224" i="38" s="1"/>
  <c r="J219" i="37"/>
  <c r="M219" i="37"/>
  <c r="J220" i="37"/>
  <c r="M220" i="37"/>
  <c r="J221" i="37"/>
  <c r="M221" i="37" s="1"/>
  <c r="J222" i="37"/>
  <c r="M222" i="37"/>
  <c r="J223" i="37"/>
  <c r="M223" i="37"/>
  <c r="J224" i="37"/>
  <c r="M224" i="37"/>
  <c r="C219" i="37"/>
  <c r="E219" i="37" s="1"/>
  <c r="G219" i="37" s="1"/>
  <c r="C220" i="37"/>
  <c r="E220" i="37" s="1"/>
  <c r="G220" i="37" s="1"/>
  <c r="C221" i="37"/>
  <c r="E221" i="37"/>
  <c r="G221" i="37" s="1"/>
  <c r="C222" i="37"/>
  <c r="E222" i="37" s="1"/>
  <c r="G222" i="37" s="1"/>
  <c r="C223" i="37"/>
  <c r="E223" i="37"/>
  <c r="G223" i="37" s="1"/>
  <c r="C224" i="37"/>
  <c r="E224" i="37" s="1"/>
  <c r="G224" i="37" s="1"/>
  <c r="J219" i="36"/>
  <c r="M219" i="36"/>
  <c r="J220" i="36"/>
  <c r="M220" i="36"/>
  <c r="J221" i="36"/>
  <c r="M221" i="36"/>
  <c r="J222" i="36"/>
  <c r="M222" i="36"/>
  <c r="J223" i="36"/>
  <c r="M223" i="36"/>
  <c r="J224" i="36"/>
  <c r="M224" i="36"/>
  <c r="C219" i="36"/>
  <c r="E219" i="36"/>
  <c r="G219" i="36" s="1"/>
  <c r="C220" i="36"/>
  <c r="E220" i="36"/>
  <c r="G220" i="36" s="1"/>
  <c r="C221" i="36"/>
  <c r="E221" i="36"/>
  <c r="G221" i="36" s="1"/>
  <c r="C222" i="36"/>
  <c r="E222" i="36" s="1"/>
  <c r="G222" i="36" s="1"/>
  <c r="C223" i="36"/>
  <c r="E223" i="36"/>
  <c r="G223" i="36" s="1"/>
  <c r="C224" i="36"/>
  <c r="E224" i="36" s="1"/>
  <c r="G224" i="36" s="1"/>
  <c r="J219" i="35"/>
  <c r="M219" i="35"/>
  <c r="J220" i="35"/>
  <c r="M220" i="35" s="1"/>
  <c r="J221" i="35"/>
  <c r="M221" i="35"/>
  <c r="J222" i="35"/>
  <c r="M222" i="35"/>
  <c r="J223" i="35"/>
  <c r="M223" i="35"/>
  <c r="J224" i="35"/>
  <c r="M224" i="35" s="1"/>
  <c r="C219" i="35"/>
  <c r="E219" i="35"/>
  <c r="G219" i="35" s="1"/>
  <c r="C220" i="35"/>
  <c r="E220" i="35"/>
  <c r="G220" i="35" s="1"/>
  <c r="C221" i="35"/>
  <c r="E221" i="35"/>
  <c r="G221" i="35" s="1"/>
  <c r="C222" i="35"/>
  <c r="E222" i="35" s="1"/>
  <c r="G222" i="35" s="1"/>
  <c r="C223" i="35"/>
  <c r="E223" i="35"/>
  <c r="G223" i="35" s="1"/>
  <c r="C224" i="35"/>
  <c r="E224" i="35" s="1"/>
  <c r="G224" i="35" s="1"/>
  <c r="J219" i="34"/>
  <c r="M219" i="34" s="1"/>
  <c r="J220" i="34"/>
  <c r="M220" i="34"/>
  <c r="J221" i="34"/>
  <c r="M221" i="34"/>
  <c r="J222" i="34"/>
  <c r="M222" i="34"/>
  <c r="J223" i="34"/>
  <c r="M223" i="34"/>
  <c r="J224" i="34"/>
  <c r="M224" i="34"/>
  <c r="C219" i="34"/>
  <c r="E219" i="34" s="1"/>
  <c r="G219" i="34" s="1"/>
  <c r="C220" i="34"/>
  <c r="E220" i="34" s="1"/>
  <c r="G220" i="34" s="1"/>
  <c r="C221" i="34"/>
  <c r="E221" i="34"/>
  <c r="G221" i="34" s="1"/>
  <c r="C222" i="34"/>
  <c r="E222" i="34" s="1"/>
  <c r="G222" i="34" s="1"/>
  <c r="C223" i="34"/>
  <c r="E223" i="34" s="1"/>
  <c r="G223" i="34" s="1"/>
  <c r="C224" i="34"/>
  <c r="E224" i="34" s="1"/>
  <c r="G224" i="34" s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218" i="34"/>
  <c r="K232" i="33"/>
  <c r="K229" i="33"/>
  <c r="M224" i="33"/>
  <c r="J224" i="33"/>
  <c r="C224" i="33"/>
  <c r="E224" i="33" s="1"/>
  <c r="G224" i="33" s="1"/>
  <c r="J223" i="33"/>
  <c r="M223" i="33" s="1"/>
  <c r="E223" i="33"/>
  <c r="G223" i="33" s="1"/>
  <c r="C223" i="33"/>
  <c r="J222" i="33"/>
  <c r="M222" i="33" s="1"/>
  <c r="C222" i="33"/>
  <c r="E222" i="33" s="1"/>
  <c r="G222" i="33" s="1"/>
  <c r="J221" i="33"/>
  <c r="M221" i="33" s="1"/>
  <c r="C221" i="33"/>
  <c r="E221" i="33" s="1"/>
  <c r="G221" i="33" s="1"/>
  <c r="M220" i="33"/>
  <c r="J220" i="33"/>
  <c r="G220" i="33"/>
  <c r="C220" i="33"/>
  <c r="E220" i="33" s="1"/>
  <c r="M219" i="33"/>
  <c r="J219" i="33"/>
  <c r="E219" i="33"/>
  <c r="G219" i="33" s="1"/>
  <c r="C219" i="33"/>
  <c r="M218" i="33"/>
  <c r="J218" i="33"/>
  <c r="G218" i="33"/>
  <c r="E218" i="33"/>
  <c r="C218" i="33"/>
  <c r="J217" i="33"/>
  <c r="M217" i="33" s="1"/>
  <c r="E217" i="33"/>
  <c r="G217" i="33" s="1"/>
  <c r="C217" i="33"/>
  <c r="M216" i="33"/>
  <c r="J216" i="33"/>
  <c r="C216" i="33"/>
  <c r="E216" i="33" s="1"/>
  <c r="G216" i="33" s="1"/>
  <c r="J215" i="33"/>
  <c r="M215" i="33" s="1"/>
  <c r="E215" i="33"/>
  <c r="G215" i="33" s="1"/>
  <c r="C215" i="33"/>
  <c r="J214" i="33"/>
  <c r="M214" i="33" s="1"/>
  <c r="C214" i="33"/>
  <c r="E214" i="33" s="1"/>
  <c r="G214" i="33" s="1"/>
  <c r="J213" i="33"/>
  <c r="M213" i="33" s="1"/>
  <c r="C213" i="33"/>
  <c r="E213" i="33" s="1"/>
  <c r="G213" i="33" s="1"/>
  <c r="M212" i="33"/>
  <c r="J212" i="33"/>
  <c r="C212" i="33"/>
  <c r="E212" i="33" s="1"/>
  <c r="G212" i="33" s="1"/>
  <c r="M211" i="33"/>
  <c r="J211" i="33"/>
  <c r="E211" i="33"/>
  <c r="G211" i="33" s="1"/>
  <c r="C211" i="33"/>
  <c r="M210" i="33"/>
  <c r="J210" i="33"/>
  <c r="G210" i="33"/>
  <c r="E210" i="33"/>
  <c r="C210" i="33"/>
  <c r="J209" i="33"/>
  <c r="M209" i="33" s="1"/>
  <c r="E209" i="33"/>
  <c r="G209" i="33" s="1"/>
  <c r="C209" i="33"/>
  <c r="M208" i="33"/>
  <c r="J208" i="33"/>
  <c r="C208" i="33"/>
  <c r="E208" i="33" s="1"/>
  <c r="G208" i="33" s="1"/>
  <c r="J207" i="33"/>
  <c r="M207" i="33" s="1"/>
  <c r="E207" i="33"/>
  <c r="G207" i="33" s="1"/>
  <c r="C207" i="33"/>
  <c r="J206" i="33"/>
  <c r="M206" i="33" s="1"/>
  <c r="C206" i="33"/>
  <c r="E206" i="33" s="1"/>
  <c r="G206" i="33" s="1"/>
  <c r="M205" i="33"/>
  <c r="J205" i="33"/>
  <c r="C205" i="33"/>
  <c r="E205" i="33" s="1"/>
  <c r="G205" i="33" s="1"/>
  <c r="M204" i="33"/>
  <c r="C204" i="33"/>
  <c r="E204" i="33" s="1"/>
  <c r="G204" i="33" s="1"/>
  <c r="M203" i="33"/>
  <c r="J203" i="33"/>
  <c r="E203" i="33"/>
  <c r="G203" i="33" s="1"/>
  <c r="C203" i="33"/>
  <c r="M202" i="33"/>
  <c r="J202" i="33"/>
  <c r="G202" i="33"/>
  <c r="E202" i="33"/>
  <c r="C202" i="33"/>
  <c r="J201" i="33"/>
  <c r="M201" i="33" s="1"/>
  <c r="E201" i="33"/>
  <c r="G201" i="33" s="1"/>
  <c r="C201" i="33"/>
  <c r="M200" i="33"/>
  <c r="J200" i="33"/>
  <c r="C200" i="33"/>
  <c r="E200" i="33" s="1"/>
  <c r="G200" i="33" s="1"/>
  <c r="J199" i="33"/>
  <c r="M199" i="33" s="1"/>
  <c r="E199" i="33"/>
  <c r="G199" i="33" s="1"/>
  <c r="C199" i="33"/>
  <c r="J198" i="33"/>
  <c r="M198" i="33" s="1"/>
  <c r="C198" i="33"/>
  <c r="E198" i="33" s="1"/>
  <c r="G198" i="33" s="1"/>
  <c r="J197" i="33"/>
  <c r="M197" i="33" s="1"/>
  <c r="C197" i="33"/>
  <c r="E197" i="33" s="1"/>
  <c r="G197" i="33" s="1"/>
  <c r="M196" i="33"/>
  <c r="J196" i="33"/>
  <c r="G196" i="33"/>
  <c r="C196" i="33"/>
  <c r="E196" i="33" s="1"/>
  <c r="M195" i="33"/>
  <c r="J195" i="33"/>
  <c r="E195" i="33"/>
  <c r="G195" i="33" s="1"/>
  <c r="C195" i="33"/>
  <c r="M194" i="33"/>
  <c r="J194" i="33"/>
  <c r="G194" i="33"/>
  <c r="E194" i="33"/>
  <c r="C194" i="33"/>
  <c r="J193" i="33"/>
  <c r="M193" i="33" s="1"/>
  <c r="E193" i="33"/>
  <c r="G193" i="33" s="1"/>
  <c r="C193" i="33"/>
  <c r="M192" i="33"/>
  <c r="J192" i="33"/>
  <c r="C192" i="33"/>
  <c r="E192" i="33" s="1"/>
  <c r="G192" i="33" s="1"/>
  <c r="J191" i="33"/>
  <c r="M191" i="33" s="1"/>
  <c r="E191" i="33"/>
  <c r="G191" i="33" s="1"/>
  <c r="C191" i="33"/>
  <c r="J190" i="33"/>
  <c r="M190" i="33" s="1"/>
  <c r="C190" i="33"/>
  <c r="E190" i="33" s="1"/>
  <c r="G190" i="33" s="1"/>
  <c r="M189" i="33"/>
  <c r="G189" i="33"/>
  <c r="E189" i="33"/>
  <c r="C189" i="33"/>
  <c r="J188" i="33"/>
  <c r="M188" i="33" s="1"/>
  <c r="E188" i="33"/>
  <c r="G188" i="33" s="1"/>
  <c r="C188" i="33"/>
  <c r="M187" i="33"/>
  <c r="J187" i="33"/>
  <c r="C187" i="33"/>
  <c r="E187" i="33" s="1"/>
  <c r="G187" i="33" s="1"/>
  <c r="J186" i="33"/>
  <c r="M186" i="33" s="1"/>
  <c r="E186" i="33"/>
  <c r="G186" i="33" s="1"/>
  <c r="C186" i="33"/>
  <c r="M185" i="33"/>
  <c r="J185" i="33"/>
  <c r="C185" i="33"/>
  <c r="E185" i="33" s="1"/>
  <c r="G185" i="33" s="1"/>
  <c r="J184" i="33"/>
  <c r="M184" i="33" s="1"/>
  <c r="G184" i="33"/>
  <c r="E184" i="33"/>
  <c r="C184" i="33"/>
  <c r="M183" i="33"/>
  <c r="J183" i="33"/>
  <c r="C183" i="33"/>
  <c r="E183" i="33" s="1"/>
  <c r="G183" i="33" s="1"/>
  <c r="M182" i="33"/>
  <c r="J182" i="33"/>
  <c r="E182" i="33"/>
  <c r="G182" i="33" s="1"/>
  <c r="C182" i="33"/>
  <c r="M181" i="33"/>
  <c r="J181" i="33"/>
  <c r="G181" i="33"/>
  <c r="E181" i="33"/>
  <c r="C181" i="33"/>
  <c r="J180" i="33"/>
  <c r="M180" i="33" s="1"/>
  <c r="E180" i="33"/>
  <c r="G180" i="33" s="1"/>
  <c r="C180" i="33"/>
  <c r="M179" i="33"/>
  <c r="J179" i="33"/>
  <c r="C179" i="33"/>
  <c r="E179" i="33" s="1"/>
  <c r="G179" i="33" s="1"/>
  <c r="J178" i="33"/>
  <c r="M178" i="33" s="1"/>
  <c r="E178" i="33"/>
  <c r="G178" i="33" s="1"/>
  <c r="C178" i="33"/>
  <c r="M177" i="33"/>
  <c r="J177" i="33"/>
  <c r="C177" i="33"/>
  <c r="E177" i="33" s="1"/>
  <c r="G177" i="33" s="1"/>
  <c r="J176" i="33"/>
  <c r="M176" i="33" s="1"/>
  <c r="G176" i="33"/>
  <c r="E176" i="33"/>
  <c r="C176" i="33"/>
  <c r="M175" i="33"/>
  <c r="J175" i="33"/>
  <c r="C175" i="33"/>
  <c r="E175" i="33" s="1"/>
  <c r="G175" i="33" s="1"/>
  <c r="M174" i="33"/>
  <c r="J174" i="33"/>
  <c r="E174" i="33"/>
  <c r="G174" i="33" s="1"/>
  <c r="C174" i="33"/>
  <c r="M173" i="33"/>
  <c r="J173" i="33"/>
  <c r="G173" i="33"/>
  <c r="E173" i="33"/>
  <c r="C173" i="33"/>
  <c r="J172" i="33"/>
  <c r="M172" i="33" s="1"/>
  <c r="E172" i="33"/>
  <c r="G172" i="33" s="1"/>
  <c r="C172" i="33"/>
  <c r="M171" i="33"/>
  <c r="J171" i="33"/>
  <c r="C171" i="33"/>
  <c r="E171" i="33" s="1"/>
  <c r="G171" i="33" s="1"/>
  <c r="J170" i="33"/>
  <c r="M170" i="33" s="1"/>
  <c r="E170" i="33"/>
  <c r="G170" i="33" s="1"/>
  <c r="C170" i="33"/>
  <c r="M169" i="33"/>
  <c r="J169" i="33"/>
  <c r="C169" i="33"/>
  <c r="E169" i="33" s="1"/>
  <c r="G169" i="33" s="1"/>
  <c r="J168" i="33"/>
  <c r="M168" i="33" s="1"/>
  <c r="G168" i="33"/>
  <c r="E168" i="33"/>
  <c r="C168" i="33"/>
  <c r="M167" i="33"/>
  <c r="J167" i="33"/>
  <c r="C167" i="33"/>
  <c r="E167" i="33" s="1"/>
  <c r="G167" i="33" s="1"/>
  <c r="M166" i="33"/>
  <c r="J166" i="33"/>
  <c r="E166" i="33"/>
  <c r="G166" i="33" s="1"/>
  <c r="C166" i="33"/>
  <c r="M165" i="33"/>
  <c r="J165" i="33"/>
  <c r="G165" i="33"/>
  <c r="E165" i="33"/>
  <c r="C165" i="33"/>
  <c r="J164" i="33"/>
  <c r="M164" i="33" s="1"/>
  <c r="E164" i="33"/>
  <c r="G164" i="33" s="1"/>
  <c r="C164" i="33"/>
  <c r="M163" i="33"/>
  <c r="J163" i="33"/>
  <c r="C163" i="33"/>
  <c r="E163" i="33" s="1"/>
  <c r="G163" i="33" s="1"/>
  <c r="J162" i="33"/>
  <c r="M162" i="33" s="1"/>
  <c r="E162" i="33"/>
  <c r="G162" i="33" s="1"/>
  <c r="C162" i="33"/>
  <c r="M161" i="33"/>
  <c r="J161" i="33"/>
  <c r="C161" i="33"/>
  <c r="E161" i="33" s="1"/>
  <c r="G161" i="33" s="1"/>
  <c r="J160" i="33"/>
  <c r="M160" i="33" s="1"/>
  <c r="C160" i="33"/>
  <c r="E160" i="33" s="1"/>
  <c r="G160" i="33" s="1"/>
  <c r="M159" i="33"/>
  <c r="J159" i="33"/>
  <c r="C159" i="33"/>
  <c r="E159" i="33" s="1"/>
  <c r="G159" i="33" s="1"/>
  <c r="M158" i="33"/>
  <c r="J158" i="33"/>
  <c r="E158" i="33"/>
  <c r="G158" i="33" s="1"/>
  <c r="C158" i="33"/>
  <c r="M157" i="33"/>
  <c r="J157" i="33"/>
  <c r="G157" i="33"/>
  <c r="E157" i="33"/>
  <c r="C157" i="33"/>
  <c r="J156" i="33"/>
  <c r="M156" i="33" s="1"/>
  <c r="E156" i="33"/>
  <c r="G156" i="33" s="1"/>
  <c r="C156" i="33"/>
  <c r="M155" i="33"/>
  <c r="J155" i="33"/>
  <c r="C155" i="33"/>
  <c r="E155" i="33" s="1"/>
  <c r="G155" i="33" s="1"/>
  <c r="J154" i="33"/>
  <c r="M154" i="33" s="1"/>
  <c r="E154" i="33"/>
  <c r="G154" i="33" s="1"/>
  <c r="C154" i="33"/>
  <c r="J153" i="33"/>
  <c r="M153" i="33" s="1"/>
  <c r="C153" i="33"/>
  <c r="E153" i="33" s="1"/>
  <c r="G153" i="33" s="1"/>
  <c r="J152" i="33"/>
  <c r="M152" i="33" s="1"/>
  <c r="C152" i="33"/>
  <c r="E152" i="33" s="1"/>
  <c r="G152" i="33" s="1"/>
  <c r="M151" i="33"/>
  <c r="J151" i="33"/>
  <c r="C151" i="33"/>
  <c r="E151" i="33" s="1"/>
  <c r="G151" i="33" s="1"/>
  <c r="M150" i="33"/>
  <c r="J150" i="33"/>
  <c r="E150" i="33"/>
  <c r="G150" i="33" s="1"/>
  <c r="C150" i="33"/>
  <c r="M149" i="33"/>
  <c r="J149" i="33"/>
  <c r="G149" i="33"/>
  <c r="E149" i="33"/>
  <c r="C149" i="33"/>
  <c r="J148" i="33"/>
  <c r="M148" i="33" s="1"/>
  <c r="E148" i="33"/>
  <c r="G148" i="33" s="1"/>
  <c r="C148" i="33"/>
  <c r="M147" i="33"/>
  <c r="J147" i="33"/>
  <c r="C147" i="33"/>
  <c r="E147" i="33" s="1"/>
  <c r="G147" i="33" s="1"/>
  <c r="J146" i="33"/>
  <c r="M146" i="33" s="1"/>
  <c r="E146" i="33"/>
  <c r="G146" i="33" s="1"/>
  <c r="C146" i="33"/>
  <c r="J145" i="33"/>
  <c r="M145" i="33" s="1"/>
  <c r="C145" i="33"/>
  <c r="E145" i="33" s="1"/>
  <c r="G145" i="33" s="1"/>
  <c r="J144" i="33"/>
  <c r="M144" i="33" s="1"/>
  <c r="C144" i="33"/>
  <c r="E144" i="33" s="1"/>
  <c r="G144" i="33" s="1"/>
  <c r="M143" i="33"/>
  <c r="J143" i="33"/>
  <c r="G143" i="33"/>
  <c r="C143" i="33"/>
  <c r="E143" i="33" s="1"/>
  <c r="M142" i="33"/>
  <c r="J142" i="33"/>
  <c r="E142" i="33"/>
  <c r="G142" i="33" s="1"/>
  <c r="C142" i="33"/>
  <c r="M141" i="33"/>
  <c r="J141" i="33"/>
  <c r="G141" i="33"/>
  <c r="E141" i="33"/>
  <c r="C141" i="33"/>
  <c r="J140" i="33"/>
  <c r="M140" i="33" s="1"/>
  <c r="E140" i="33"/>
  <c r="G140" i="33" s="1"/>
  <c r="C140" i="33"/>
  <c r="M139" i="33"/>
  <c r="J139" i="33"/>
  <c r="C139" i="33"/>
  <c r="E139" i="33" s="1"/>
  <c r="G139" i="33" s="1"/>
  <c r="J138" i="33"/>
  <c r="M138" i="33" s="1"/>
  <c r="E138" i="33"/>
  <c r="G138" i="33" s="1"/>
  <c r="C138" i="33"/>
  <c r="J137" i="33"/>
  <c r="M137" i="33" s="1"/>
  <c r="C137" i="33"/>
  <c r="E137" i="33" s="1"/>
  <c r="G137" i="33" s="1"/>
  <c r="J136" i="33"/>
  <c r="M136" i="33" s="1"/>
  <c r="C136" i="33"/>
  <c r="E136" i="33" s="1"/>
  <c r="G136" i="33" s="1"/>
  <c r="M135" i="33"/>
  <c r="J135" i="33"/>
  <c r="C135" i="33"/>
  <c r="E135" i="33" s="1"/>
  <c r="G135" i="33" s="1"/>
  <c r="M134" i="33"/>
  <c r="J134" i="33"/>
  <c r="E134" i="33"/>
  <c r="G134" i="33" s="1"/>
  <c r="C134" i="33"/>
  <c r="M133" i="33"/>
  <c r="J133" i="33"/>
  <c r="G133" i="33"/>
  <c r="E133" i="33"/>
  <c r="C133" i="33"/>
  <c r="J132" i="33"/>
  <c r="M132" i="33" s="1"/>
  <c r="E132" i="33"/>
  <c r="G132" i="33" s="1"/>
  <c r="C132" i="33"/>
  <c r="M131" i="33"/>
  <c r="J131" i="33"/>
  <c r="C131" i="33"/>
  <c r="E131" i="33" s="1"/>
  <c r="G131" i="33" s="1"/>
  <c r="J130" i="33"/>
  <c r="M130" i="33" s="1"/>
  <c r="E130" i="33"/>
  <c r="G130" i="33" s="1"/>
  <c r="C130" i="33"/>
  <c r="J129" i="33"/>
  <c r="M129" i="33" s="1"/>
  <c r="C129" i="33"/>
  <c r="E129" i="33" s="1"/>
  <c r="G129" i="33" s="1"/>
  <c r="J128" i="33"/>
  <c r="M128" i="33" s="1"/>
  <c r="C128" i="33"/>
  <c r="E128" i="33" s="1"/>
  <c r="G128" i="33" s="1"/>
  <c r="M127" i="33"/>
  <c r="J127" i="33"/>
  <c r="C127" i="33"/>
  <c r="E127" i="33" s="1"/>
  <c r="G127" i="33" s="1"/>
  <c r="M126" i="33"/>
  <c r="J126" i="33"/>
  <c r="E126" i="33"/>
  <c r="G126" i="33" s="1"/>
  <c r="C126" i="33"/>
  <c r="M125" i="33"/>
  <c r="J125" i="33"/>
  <c r="G125" i="33"/>
  <c r="E125" i="33"/>
  <c r="C125" i="33"/>
  <c r="J124" i="33"/>
  <c r="M124" i="33" s="1"/>
  <c r="E124" i="33"/>
  <c r="G124" i="33" s="1"/>
  <c r="C124" i="33"/>
  <c r="M123" i="33"/>
  <c r="J123" i="33"/>
  <c r="C123" i="33"/>
  <c r="E123" i="33" s="1"/>
  <c r="G123" i="33" s="1"/>
  <c r="J122" i="33"/>
  <c r="M122" i="33" s="1"/>
  <c r="E122" i="33"/>
  <c r="G122" i="33" s="1"/>
  <c r="C122" i="33"/>
  <c r="J121" i="33"/>
  <c r="M121" i="33" s="1"/>
  <c r="C121" i="33"/>
  <c r="E121" i="33" s="1"/>
  <c r="G121" i="33" s="1"/>
  <c r="J120" i="33"/>
  <c r="M120" i="33" s="1"/>
  <c r="C120" i="33"/>
  <c r="E120" i="33" s="1"/>
  <c r="G120" i="33" s="1"/>
  <c r="M119" i="33"/>
  <c r="J119" i="33"/>
  <c r="G119" i="33"/>
  <c r="C119" i="33"/>
  <c r="E119" i="33" s="1"/>
  <c r="M118" i="33"/>
  <c r="J118" i="33"/>
  <c r="E118" i="33"/>
  <c r="G118" i="33" s="1"/>
  <c r="C118" i="33"/>
  <c r="M117" i="33"/>
  <c r="J117" i="33"/>
  <c r="G117" i="33"/>
  <c r="E117" i="33"/>
  <c r="C117" i="33"/>
  <c r="J116" i="33"/>
  <c r="M116" i="33" s="1"/>
  <c r="E116" i="33"/>
  <c r="G116" i="33" s="1"/>
  <c r="C116" i="33"/>
  <c r="M115" i="33"/>
  <c r="J115" i="33"/>
  <c r="C115" i="33"/>
  <c r="E115" i="33" s="1"/>
  <c r="G115" i="33" s="1"/>
  <c r="J114" i="33"/>
  <c r="M114" i="33" s="1"/>
  <c r="E114" i="33"/>
  <c r="G114" i="33" s="1"/>
  <c r="C114" i="33"/>
  <c r="J113" i="33"/>
  <c r="M113" i="33" s="1"/>
  <c r="C113" i="33"/>
  <c r="E113" i="33" s="1"/>
  <c r="G113" i="33" s="1"/>
  <c r="J112" i="33"/>
  <c r="M112" i="33" s="1"/>
  <c r="C112" i="33"/>
  <c r="E112" i="33" s="1"/>
  <c r="G112" i="33" s="1"/>
  <c r="M111" i="33"/>
  <c r="J111" i="33"/>
  <c r="G111" i="33"/>
  <c r="C111" i="33"/>
  <c r="E111" i="33" s="1"/>
  <c r="M110" i="33"/>
  <c r="J110" i="33"/>
  <c r="E110" i="33"/>
  <c r="G110" i="33" s="1"/>
  <c r="C110" i="33"/>
  <c r="M109" i="33"/>
  <c r="J109" i="33"/>
  <c r="G109" i="33"/>
  <c r="E109" i="33"/>
  <c r="C109" i="33"/>
  <c r="J108" i="33"/>
  <c r="M108" i="33" s="1"/>
  <c r="E108" i="33"/>
  <c r="G108" i="33" s="1"/>
  <c r="C108" i="33"/>
  <c r="M107" i="33"/>
  <c r="J107" i="33"/>
  <c r="E107" i="33"/>
  <c r="G107" i="33" s="1"/>
  <c r="C107" i="33"/>
  <c r="M106" i="33"/>
  <c r="J106" i="33"/>
  <c r="G106" i="33"/>
  <c r="E106" i="33"/>
  <c r="C106" i="33"/>
  <c r="Z105" i="33"/>
  <c r="M105" i="33"/>
  <c r="J105" i="33"/>
  <c r="G105" i="33"/>
  <c r="C105" i="33"/>
  <c r="E105" i="33" s="1"/>
  <c r="X104" i="33"/>
  <c r="S104" i="33"/>
  <c r="U104" i="33" s="1"/>
  <c r="Q104" i="33"/>
  <c r="J104" i="33"/>
  <c r="M104" i="33" s="1"/>
  <c r="E104" i="33"/>
  <c r="G104" i="33" s="1"/>
  <c r="C104" i="33"/>
  <c r="X103" i="33"/>
  <c r="U103" i="33"/>
  <c r="S103" i="33"/>
  <c r="Q103" i="33"/>
  <c r="M103" i="33"/>
  <c r="J103" i="33"/>
  <c r="G103" i="33"/>
  <c r="E103" i="33"/>
  <c r="C103" i="33"/>
  <c r="X102" i="33"/>
  <c r="Q102" i="33"/>
  <c r="S102" i="33" s="1"/>
  <c r="U102" i="33" s="1"/>
  <c r="J102" i="33"/>
  <c r="M102" i="33" s="1"/>
  <c r="C102" i="33"/>
  <c r="E102" i="33" s="1"/>
  <c r="G102" i="33" s="1"/>
  <c r="X101" i="33"/>
  <c r="S101" i="33"/>
  <c r="U101" i="33" s="1"/>
  <c r="Q101" i="33"/>
  <c r="M101" i="33"/>
  <c r="J101" i="33"/>
  <c r="E101" i="33"/>
  <c r="G101" i="33" s="1"/>
  <c r="C101" i="33"/>
  <c r="X100" i="33"/>
  <c r="Q100" i="33"/>
  <c r="S100" i="33" s="1"/>
  <c r="U100" i="33" s="1"/>
  <c r="M100" i="33"/>
  <c r="J100" i="33"/>
  <c r="C100" i="33"/>
  <c r="E100" i="33" s="1"/>
  <c r="G100" i="33" s="1"/>
  <c r="X99" i="33"/>
  <c r="S99" i="33"/>
  <c r="U99" i="33" s="1"/>
  <c r="Q99" i="33"/>
  <c r="J99" i="33"/>
  <c r="M99" i="33" s="1"/>
  <c r="C99" i="33"/>
  <c r="E99" i="33" s="1"/>
  <c r="G99" i="33" s="1"/>
  <c r="X98" i="33"/>
  <c r="U98" i="33"/>
  <c r="S98" i="33"/>
  <c r="Q98" i="33"/>
  <c r="M98" i="33"/>
  <c r="J98" i="33"/>
  <c r="E98" i="33"/>
  <c r="G98" i="33" s="1"/>
  <c r="C98" i="33"/>
  <c r="X97" i="33"/>
  <c r="Q97" i="33"/>
  <c r="S97" i="33" s="1"/>
  <c r="U97" i="33" s="1"/>
  <c r="M97" i="33"/>
  <c r="J97" i="33"/>
  <c r="G97" i="33"/>
  <c r="C97" i="33"/>
  <c r="E97" i="33" s="1"/>
  <c r="X96" i="33"/>
  <c r="S96" i="33"/>
  <c r="U96" i="33" s="1"/>
  <c r="Q96" i="33"/>
  <c r="J96" i="33"/>
  <c r="M96" i="33" s="1"/>
  <c r="E96" i="33"/>
  <c r="G96" i="33" s="1"/>
  <c r="C96" i="33"/>
  <c r="X95" i="33"/>
  <c r="U95" i="33"/>
  <c r="S95" i="33"/>
  <c r="Q95" i="33"/>
  <c r="M95" i="33"/>
  <c r="J95" i="33"/>
  <c r="G95" i="33"/>
  <c r="E95" i="33"/>
  <c r="C95" i="33"/>
  <c r="X94" i="33"/>
  <c r="Q94" i="33"/>
  <c r="S94" i="33" s="1"/>
  <c r="U94" i="33" s="1"/>
  <c r="J94" i="33"/>
  <c r="M94" i="33" s="1"/>
  <c r="C94" i="33"/>
  <c r="E94" i="33" s="1"/>
  <c r="G94" i="33" s="1"/>
  <c r="X93" i="33"/>
  <c r="S93" i="33"/>
  <c r="U93" i="33" s="1"/>
  <c r="Q93" i="33"/>
  <c r="M93" i="33"/>
  <c r="J93" i="33"/>
  <c r="E93" i="33"/>
  <c r="G93" i="33" s="1"/>
  <c r="C93" i="33"/>
  <c r="X92" i="33"/>
  <c r="U92" i="33"/>
  <c r="Q92" i="33"/>
  <c r="S92" i="33" s="1"/>
  <c r="M92" i="33"/>
  <c r="J92" i="33"/>
  <c r="G92" i="33"/>
  <c r="E92" i="33"/>
  <c r="C92" i="33"/>
  <c r="X91" i="33"/>
  <c r="S91" i="33"/>
  <c r="U91" i="33" s="1"/>
  <c r="Q91" i="33"/>
  <c r="J91" i="33"/>
  <c r="M91" i="33" s="1"/>
  <c r="C91" i="33"/>
  <c r="E91" i="33" s="1"/>
  <c r="G91" i="33" s="1"/>
  <c r="X90" i="33"/>
  <c r="U90" i="33"/>
  <c r="S90" i="33"/>
  <c r="Q90" i="33"/>
  <c r="M90" i="33"/>
  <c r="J90" i="33"/>
  <c r="E90" i="33"/>
  <c r="G90" i="33" s="1"/>
  <c r="C90" i="33"/>
  <c r="X89" i="33"/>
  <c r="Q89" i="33"/>
  <c r="S89" i="33" s="1"/>
  <c r="U89" i="33" s="1"/>
  <c r="J89" i="33"/>
  <c r="M89" i="33" s="1"/>
  <c r="C89" i="33"/>
  <c r="E89" i="33" s="1"/>
  <c r="G89" i="33" s="1"/>
  <c r="X88" i="33"/>
  <c r="S88" i="33"/>
  <c r="U88" i="33" s="1"/>
  <c r="Q88" i="33"/>
  <c r="J88" i="33"/>
  <c r="M88" i="33" s="1"/>
  <c r="E88" i="33"/>
  <c r="G88" i="33" s="1"/>
  <c r="C88" i="33"/>
  <c r="X87" i="33"/>
  <c r="Q87" i="33"/>
  <c r="S87" i="33" s="1"/>
  <c r="U87" i="33" s="1"/>
  <c r="M87" i="33"/>
  <c r="J87" i="33"/>
  <c r="G87" i="33"/>
  <c r="E87" i="33"/>
  <c r="C87" i="33"/>
  <c r="X86" i="33"/>
  <c r="Q86" i="33"/>
  <c r="S86" i="33" s="1"/>
  <c r="U86" i="33" s="1"/>
  <c r="J86" i="33"/>
  <c r="M86" i="33" s="1"/>
  <c r="C86" i="33"/>
  <c r="E86" i="33" s="1"/>
  <c r="G86" i="33" s="1"/>
  <c r="X85" i="33"/>
  <c r="S85" i="33"/>
  <c r="U85" i="33" s="1"/>
  <c r="Q85" i="33"/>
  <c r="M85" i="33"/>
  <c r="J85" i="33"/>
  <c r="E85" i="33"/>
  <c r="G85" i="33" s="1"/>
  <c r="C85" i="33"/>
  <c r="X84" i="33"/>
  <c r="U84" i="33"/>
  <c r="Q84" i="33"/>
  <c r="S84" i="33" s="1"/>
  <c r="M84" i="33"/>
  <c r="J84" i="33"/>
  <c r="G84" i="33"/>
  <c r="E84" i="33"/>
  <c r="C84" i="33"/>
  <c r="X83" i="33"/>
  <c r="S83" i="33"/>
  <c r="U83" i="33" s="1"/>
  <c r="Q83" i="33"/>
  <c r="J83" i="33"/>
  <c r="M83" i="33" s="1"/>
  <c r="C83" i="33"/>
  <c r="E83" i="33" s="1"/>
  <c r="G83" i="33" s="1"/>
  <c r="X82" i="33"/>
  <c r="U82" i="33"/>
  <c r="S82" i="33"/>
  <c r="Q82" i="33"/>
  <c r="M82" i="33"/>
  <c r="J82" i="33"/>
  <c r="E82" i="33"/>
  <c r="G82" i="33" s="1"/>
  <c r="C82" i="33"/>
  <c r="X81" i="33"/>
  <c r="Q81" i="33"/>
  <c r="S81" i="33" s="1"/>
  <c r="U81" i="33" s="1"/>
  <c r="M81" i="33"/>
  <c r="J81" i="33"/>
  <c r="G81" i="33"/>
  <c r="C81" i="33"/>
  <c r="E81" i="33" s="1"/>
  <c r="X80" i="33"/>
  <c r="S80" i="33"/>
  <c r="U80" i="33" s="1"/>
  <c r="Q80" i="33"/>
  <c r="J80" i="33"/>
  <c r="M80" i="33" s="1"/>
  <c r="E80" i="33"/>
  <c r="G80" i="33" s="1"/>
  <c r="C80" i="33"/>
  <c r="X79" i="33"/>
  <c r="U79" i="33"/>
  <c r="S79" i="33"/>
  <c r="Q79" i="33"/>
  <c r="M79" i="33"/>
  <c r="J79" i="33"/>
  <c r="G79" i="33"/>
  <c r="E79" i="33"/>
  <c r="C79" i="33"/>
  <c r="X78" i="33"/>
  <c r="Q78" i="33"/>
  <c r="S78" i="33" s="1"/>
  <c r="U78" i="33" s="1"/>
  <c r="J78" i="33"/>
  <c r="M78" i="33" s="1"/>
  <c r="C78" i="33"/>
  <c r="E78" i="33" s="1"/>
  <c r="G78" i="33" s="1"/>
  <c r="X77" i="33"/>
  <c r="S77" i="33"/>
  <c r="U77" i="33" s="1"/>
  <c r="Q77" i="33"/>
  <c r="M77" i="33"/>
  <c r="J77" i="33"/>
  <c r="E77" i="33"/>
  <c r="G77" i="33" s="1"/>
  <c r="C77" i="33"/>
  <c r="X76" i="33"/>
  <c r="Q76" i="33"/>
  <c r="S76" i="33" s="1"/>
  <c r="U76" i="33" s="1"/>
  <c r="M76" i="33"/>
  <c r="J76" i="33"/>
  <c r="C76" i="33"/>
  <c r="E76" i="33" s="1"/>
  <c r="G76" i="33" s="1"/>
  <c r="X75" i="33"/>
  <c r="S75" i="33"/>
  <c r="U75" i="33" s="1"/>
  <c r="Q75" i="33"/>
  <c r="J75" i="33"/>
  <c r="M75" i="33" s="1"/>
  <c r="C75" i="33"/>
  <c r="E75" i="33" s="1"/>
  <c r="G75" i="33" s="1"/>
  <c r="X74" i="33"/>
  <c r="U74" i="33"/>
  <c r="S74" i="33"/>
  <c r="Q74" i="33"/>
  <c r="M74" i="33"/>
  <c r="J74" i="33"/>
  <c r="E74" i="33"/>
  <c r="G74" i="33" s="1"/>
  <c r="C74" i="33"/>
  <c r="X73" i="33"/>
  <c r="Q73" i="33"/>
  <c r="S73" i="33" s="1"/>
  <c r="U73" i="33" s="1"/>
  <c r="J73" i="33"/>
  <c r="M73" i="33" s="1"/>
  <c r="C73" i="33"/>
  <c r="E73" i="33" s="1"/>
  <c r="G73" i="33" s="1"/>
  <c r="X72" i="33"/>
  <c r="S72" i="33"/>
  <c r="U72" i="33" s="1"/>
  <c r="Q72" i="33"/>
  <c r="J72" i="33"/>
  <c r="M72" i="33" s="1"/>
  <c r="E72" i="33"/>
  <c r="G72" i="33" s="1"/>
  <c r="C72" i="33"/>
  <c r="X71" i="33"/>
  <c r="Q71" i="33"/>
  <c r="S71" i="33" s="1"/>
  <c r="U71" i="33" s="1"/>
  <c r="M71" i="33"/>
  <c r="J71" i="33"/>
  <c r="G71" i="33"/>
  <c r="E71" i="33"/>
  <c r="C71" i="33"/>
  <c r="X70" i="33"/>
  <c r="Q70" i="33"/>
  <c r="S70" i="33" s="1"/>
  <c r="U70" i="33" s="1"/>
  <c r="J70" i="33"/>
  <c r="M70" i="33" s="1"/>
  <c r="C70" i="33"/>
  <c r="E70" i="33" s="1"/>
  <c r="G70" i="33" s="1"/>
  <c r="X69" i="33"/>
  <c r="S69" i="33"/>
  <c r="U69" i="33" s="1"/>
  <c r="Q69" i="33"/>
  <c r="M69" i="33"/>
  <c r="J69" i="33"/>
  <c r="E69" i="33"/>
  <c r="G69" i="33" s="1"/>
  <c r="C69" i="33"/>
  <c r="X68" i="33"/>
  <c r="Q68" i="33"/>
  <c r="S68" i="33" s="1"/>
  <c r="U68" i="33" s="1"/>
  <c r="M68" i="33"/>
  <c r="J68" i="33"/>
  <c r="C68" i="33"/>
  <c r="E68" i="33" s="1"/>
  <c r="G68" i="33" s="1"/>
  <c r="X67" i="33"/>
  <c r="S67" i="33"/>
  <c r="U67" i="33" s="1"/>
  <c r="Q67" i="33"/>
  <c r="J67" i="33"/>
  <c r="M67" i="33" s="1"/>
  <c r="C67" i="33"/>
  <c r="E67" i="33" s="1"/>
  <c r="G67" i="33" s="1"/>
  <c r="X66" i="33"/>
  <c r="U66" i="33"/>
  <c r="S66" i="33"/>
  <c r="Q66" i="33"/>
  <c r="M66" i="33"/>
  <c r="J66" i="33"/>
  <c r="E66" i="33"/>
  <c r="G66" i="33" s="1"/>
  <c r="C66" i="33"/>
  <c r="X65" i="33"/>
  <c r="Q65" i="33"/>
  <c r="S65" i="33" s="1"/>
  <c r="U65" i="33" s="1"/>
  <c r="J65" i="33"/>
  <c r="M65" i="33" s="1"/>
  <c r="C65" i="33"/>
  <c r="E65" i="33" s="1"/>
  <c r="G65" i="33" s="1"/>
  <c r="X64" i="33"/>
  <c r="S64" i="33"/>
  <c r="U64" i="33" s="1"/>
  <c r="Q64" i="33"/>
  <c r="J64" i="33"/>
  <c r="M64" i="33" s="1"/>
  <c r="E64" i="33"/>
  <c r="G64" i="33" s="1"/>
  <c r="C64" i="33"/>
  <c r="X63" i="33"/>
  <c r="Q63" i="33"/>
  <c r="S63" i="33" s="1"/>
  <c r="U63" i="33" s="1"/>
  <c r="M63" i="33"/>
  <c r="J63" i="33"/>
  <c r="G63" i="33"/>
  <c r="E63" i="33"/>
  <c r="C63" i="33"/>
  <c r="X62" i="33"/>
  <c r="Q62" i="33"/>
  <c r="S62" i="33" s="1"/>
  <c r="U62" i="33" s="1"/>
  <c r="J62" i="33"/>
  <c r="M62" i="33" s="1"/>
  <c r="C62" i="33"/>
  <c r="E62" i="33" s="1"/>
  <c r="G62" i="33" s="1"/>
  <c r="X61" i="33"/>
  <c r="S61" i="33"/>
  <c r="U61" i="33" s="1"/>
  <c r="Q61" i="33"/>
  <c r="M61" i="33"/>
  <c r="J61" i="33"/>
  <c r="E61" i="33"/>
  <c r="G61" i="33" s="1"/>
  <c r="C61" i="33"/>
  <c r="X60" i="33"/>
  <c r="Q60" i="33"/>
  <c r="S60" i="33" s="1"/>
  <c r="U60" i="33" s="1"/>
  <c r="M60" i="33"/>
  <c r="J60" i="33"/>
  <c r="C60" i="33"/>
  <c r="E60" i="33" s="1"/>
  <c r="G60" i="33" s="1"/>
  <c r="X59" i="33"/>
  <c r="S59" i="33"/>
  <c r="U59" i="33" s="1"/>
  <c r="Q59" i="33"/>
  <c r="J59" i="33"/>
  <c r="M59" i="33" s="1"/>
  <c r="C59" i="33"/>
  <c r="E59" i="33" s="1"/>
  <c r="G59" i="33" s="1"/>
  <c r="X58" i="33"/>
  <c r="U58" i="33"/>
  <c r="S58" i="33"/>
  <c r="Q58" i="33"/>
  <c r="M58" i="33"/>
  <c r="J58" i="33"/>
  <c r="E58" i="33"/>
  <c r="G58" i="33" s="1"/>
  <c r="C58" i="33"/>
  <c r="X57" i="33"/>
  <c r="Q57" i="33"/>
  <c r="S57" i="33" s="1"/>
  <c r="U57" i="33" s="1"/>
  <c r="J57" i="33"/>
  <c r="M57" i="33" s="1"/>
  <c r="C57" i="33"/>
  <c r="E57" i="33" s="1"/>
  <c r="G57" i="33" s="1"/>
  <c r="X56" i="33"/>
  <c r="S56" i="33"/>
  <c r="U56" i="33" s="1"/>
  <c r="Q56" i="33"/>
  <c r="J56" i="33"/>
  <c r="M56" i="33" s="1"/>
  <c r="E56" i="33"/>
  <c r="G56" i="33" s="1"/>
  <c r="C56" i="33"/>
  <c r="X55" i="33"/>
  <c r="Q55" i="33"/>
  <c r="S55" i="33" s="1"/>
  <c r="U55" i="33" s="1"/>
  <c r="M55" i="33"/>
  <c r="J55" i="33"/>
  <c r="G55" i="33"/>
  <c r="E55" i="33"/>
  <c r="C55" i="33"/>
  <c r="X54" i="33"/>
  <c r="Q54" i="33"/>
  <c r="S54" i="33" s="1"/>
  <c r="U54" i="33" s="1"/>
  <c r="J54" i="33"/>
  <c r="M54" i="33" s="1"/>
  <c r="C54" i="33"/>
  <c r="E54" i="33" s="1"/>
  <c r="G54" i="33" s="1"/>
  <c r="X53" i="33"/>
  <c r="S53" i="33"/>
  <c r="U53" i="33" s="1"/>
  <c r="Q53" i="33"/>
  <c r="M53" i="33"/>
  <c r="J53" i="33"/>
  <c r="E53" i="33"/>
  <c r="G53" i="33" s="1"/>
  <c r="C53" i="33"/>
  <c r="X52" i="33"/>
  <c r="Q52" i="33"/>
  <c r="S52" i="33" s="1"/>
  <c r="U52" i="33" s="1"/>
  <c r="M52" i="33"/>
  <c r="J52" i="33"/>
  <c r="C52" i="33"/>
  <c r="E52" i="33" s="1"/>
  <c r="G52" i="33" s="1"/>
  <c r="X51" i="33"/>
  <c r="S51" i="33"/>
  <c r="U51" i="33" s="1"/>
  <c r="Q51" i="33"/>
  <c r="J51" i="33"/>
  <c r="M51" i="33" s="1"/>
  <c r="C51" i="33"/>
  <c r="E51" i="33" s="1"/>
  <c r="G51" i="33" s="1"/>
  <c r="X50" i="33"/>
  <c r="U50" i="33"/>
  <c r="S50" i="33"/>
  <c r="Q50" i="33"/>
  <c r="M50" i="33"/>
  <c r="J50" i="33"/>
  <c r="E50" i="33"/>
  <c r="G50" i="33" s="1"/>
  <c r="C50" i="33"/>
  <c r="X49" i="33"/>
  <c r="Q49" i="33"/>
  <c r="S49" i="33" s="1"/>
  <c r="U49" i="33" s="1"/>
  <c r="J49" i="33"/>
  <c r="M49" i="33" s="1"/>
  <c r="C49" i="33"/>
  <c r="E49" i="33" s="1"/>
  <c r="G49" i="33" s="1"/>
  <c r="X48" i="33"/>
  <c r="S48" i="33"/>
  <c r="U48" i="33" s="1"/>
  <c r="Q48" i="33"/>
  <c r="M48" i="33"/>
  <c r="J48" i="33"/>
  <c r="E48" i="33"/>
  <c r="G48" i="33" s="1"/>
  <c r="C48" i="33"/>
  <c r="X47" i="33"/>
  <c r="Q47" i="33"/>
  <c r="S47" i="33" s="1"/>
  <c r="U47" i="33" s="1"/>
  <c r="M47" i="33"/>
  <c r="J47" i="33"/>
  <c r="E47" i="33"/>
  <c r="G47" i="33" s="1"/>
  <c r="C47" i="33"/>
  <c r="X46" i="33"/>
  <c r="Q46" i="33"/>
  <c r="S46" i="33" s="1"/>
  <c r="U46" i="33" s="1"/>
  <c r="J46" i="33"/>
  <c r="M46" i="33" s="1"/>
  <c r="G46" i="33"/>
  <c r="C46" i="33"/>
  <c r="E46" i="33" s="1"/>
  <c r="X45" i="33"/>
  <c r="S45" i="33"/>
  <c r="U45" i="33" s="1"/>
  <c r="Q45" i="33"/>
  <c r="M45" i="33"/>
  <c r="J45" i="33"/>
  <c r="E45" i="33"/>
  <c r="G45" i="33" s="1"/>
  <c r="C45" i="33"/>
  <c r="X44" i="33"/>
  <c r="Q44" i="33"/>
  <c r="S44" i="33" s="1"/>
  <c r="U44" i="33" s="1"/>
  <c r="M44" i="33"/>
  <c r="J44" i="33"/>
  <c r="E44" i="33"/>
  <c r="G44" i="33" s="1"/>
  <c r="C44" i="33"/>
  <c r="X43" i="33"/>
  <c r="Q43" i="33"/>
  <c r="S43" i="33" s="1"/>
  <c r="U43" i="33" s="1"/>
  <c r="J43" i="33"/>
  <c r="M43" i="33" s="1"/>
  <c r="C43" i="33"/>
  <c r="E43" i="33" s="1"/>
  <c r="G43" i="33" s="1"/>
  <c r="X42" i="33"/>
  <c r="S42" i="33"/>
  <c r="U42" i="33" s="1"/>
  <c r="Q42" i="33"/>
  <c r="J42" i="33"/>
  <c r="M42" i="33" s="1"/>
  <c r="E42" i="33"/>
  <c r="G42" i="33" s="1"/>
  <c r="C42" i="33"/>
  <c r="X41" i="33"/>
  <c r="Q41" i="33"/>
  <c r="S41" i="33" s="1"/>
  <c r="U41" i="33" s="1"/>
  <c r="J41" i="33"/>
  <c r="M41" i="33" s="1"/>
  <c r="C41" i="33"/>
  <c r="E41" i="33" s="1"/>
  <c r="G41" i="33" s="1"/>
  <c r="X40" i="33"/>
  <c r="Q40" i="33"/>
  <c r="S40" i="33" s="1"/>
  <c r="U40" i="33" s="1"/>
  <c r="M40" i="33"/>
  <c r="J40" i="33"/>
  <c r="C40" i="33"/>
  <c r="E40" i="33" s="1"/>
  <c r="G40" i="33" s="1"/>
  <c r="X39" i="33"/>
  <c r="Q39" i="33"/>
  <c r="S39" i="33" s="1"/>
  <c r="U39" i="33" s="1"/>
  <c r="J39" i="33"/>
  <c r="M39" i="33" s="1"/>
  <c r="E39" i="33"/>
  <c r="G39" i="33" s="1"/>
  <c r="C39" i="33"/>
  <c r="X38" i="33"/>
  <c r="S38" i="33"/>
  <c r="U38" i="33" s="1"/>
  <c r="Q38" i="33"/>
  <c r="M38" i="33"/>
  <c r="J38" i="33"/>
  <c r="C38" i="33"/>
  <c r="E38" i="33" s="1"/>
  <c r="G38" i="33" s="1"/>
  <c r="X37" i="33"/>
  <c r="Q37" i="33"/>
  <c r="S37" i="33" s="1"/>
  <c r="U37" i="33" s="1"/>
  <c r="J37" i="33"/>
  <c r="M37" i="33" s="1"/>
  <c r="C37" i="33"/>
  <c r="E37" i="33" s="1"/>
  <c r="G37" i="33" s="1"/>
  <c r="X36" i="33"/>
  <c r="S36" i="33"/>
  <c r="U36" i="33" s="1"/>
  <c r="Q36" i="33"/>
  <c r="M36" i="33"/>
  <c r="J36" i="33"/>
  <c r="C36" i="33"/>
  <c r="E36" i="33" s="1"/>
  <c r="G36" i="33" s="1"/>
  <c r="X35" i="33"/>
  <c r="Q35" i="33"/>
  <c r="S35" i="33" s="1"/>
  <c r="U35" i="33" s="1"/>
  <c r="J35" i="33"/>
  <c r="M35" i="33" s="1"/>
  <c r="E35" i="33"/>
  <c r="G35" i="33" s="1"/>
  <c r="C35" i="33"/>
  <c r="X34" i="33"/>
  <c r="S34" i="33"/>
  <c r="U34" i="33" s="1"/>
  <c r="Q34" i="33"/>
  <c r="J34" i="33"/>
  <c r="M34" i="33" s="1"/>
  <c r="C34" i="33"/>
  <c r="E34" i="33" s="1"/>
  <c r="G34" i="33" s="1"/>
  <c r="X33" i="33"/>
  <c r="Q33" i="33"/>
  <c r="S33" i="33" s="1"/>
  <c r="U33" i="33" s="1"/>
  <c r="J33" i="33"/>
  <c r="M33" i="33" s="1"/>
  <c r="E33" i="33"/>
  <c r="G33" i="33" s="1"/>
  <c r="C33" i="33"/>
  <c r="X32" i="33"/>
  <c r="Q32" i="33"/>
  <c r="S32" i="33" s="1"/>
  <c r="U32" i="33" s="1"/>
  <c r="M32" i="33"/>
  <c r="J32" i="33"/>
  <c r="C32" i="33"/>
  <c r="E32" i="33" s="1"/>
  <c r="G32" i="33" s="1"/>
  <c r="X31" i="33"/>
  <c r="Q31" i="33"/>
  <c r="S31" i="33" s="1"/>
  <c r="U31" i="33" s="1"/>
  <c r="J31" i="33"/>
  <c r="M31" i="33" s="1"/>
  <c r="E31" i="33"/>
  <c r="G31" i="33" s="1"/>
  <c r="C31" i="33"/>
  <c r="X30" i="33"/>
  <c r="S30" i="33"/>
  <c r="U30" i="33" s="1"/>
  <c r="Q30" i="33"/>
  <c r="M30" i="33"/>
  <c r="J30" i="33"/>
  <c r="C30" i="33"/>
  <c r="E30" i="33" s="1"/>
  <c r="G30" i="33" s="1"/>
  <c r="X29" i="33"/>
  <c r="Q29" i="33"/>
  <c r="S29" i="33" s="1"/>
  <c r="U29" i="33" s="1"/>
  <c r="J29" i="33"/>
  <c r="M29" i="33" s="1"/>
  <c r="E29" i="33"/>
  <c r="G29" i="33" s="1"/>
  <c r="C29" i="33"/>
  <c r="X28" i="33"/>
  <c r="S28" i="33"/>
  <c r="U28" i="33" s="1"/>
  <c r="Q28" i="33"/>
  <c r="M28" i="33"/>
  <c r="J28" i="33"/>
  <c r="C28" i="33"/>
  <c r="E28" i="33" s="1"/>
  <c r="G28" i="33" s="1"/>
  <c r="X27" i="33"/>
  <c r="Q27" i="33"/>
  <c r="S27" i="33" s="1"/>
  <c r="U27" i="33" s="1"/>
  <c r="J27" i="33"/>
  <c r="M27" i="33" s="1"/>
  <c r="E27" i="33"/>
  <c r="G27" i="33" s="1"/>
  <c r="C27" i="33"/>
  <c r="X26" i="33"/>
  <c r="S26" i="33"/>
  <c r="U26" i="33" s="1"/>
  <c r="Q26" i="33"/>
  <c r="M26" i="33"/>
  <c r="J26" i="33"/>
  <c r="C26" i="33"/>
  <c r="E26" i="33" s="1"/>
  <c r="G26" i="33" s="1"/>
  <c r="X25" i="33"/>
  <c r="Q25" i="33"/>
  <c r="S25" i="33" s="1"/>
  <c r="U25" i="33" s="1"/>
  <c r="J25" i="33"/>
  <c r="M25" i="33" s="1"/>
  <c r="E25" i="33"/>
  <c r="G25" i="33" s="1"/>
  <c r="C25" i="33"/>
  <c r="X24" i="33"/>
  <c r="S24" i="33"/>
  <c r="U24" i="33" s="1"/>
  <c r="Q24" i="33"/>
  <c r="M24" i="33"/>
  <c r="J24" i="33"/>
  <c r="C24" i="33"/>
  <c r="E24" i="33" s="1"/>
  <c r="G24" i="33" s="1"/>
  <c r="X23" i="33"/>
  <c r="Q23" i="33"/>
  <c r="S23" i="33" s="1"/>
  <c r="U23" i="33" s="1"/>
  <c r="J23" i="33"/>
  <c r="M23" i="33" s="1"/>
  <c r="E23" i="33"/>
  <c r="G23" i="33" s="1"/>
  <c r="C23" i="33"/>
  <c r="X22" i="33"/>
  <c r="S22" i="33"/>
  <c r="U22" i="33" s="1"/>
  <c r="Q22" i="33"/>
  <c r="M22" i="33"/>
  <c r="J22" i="33"/>
  <c r="C22" i="33"/>
  <c r="E22" i="33" s="1"/>
  <c r="G22" i="33" s="1"/>
  <c r="X21" i="33"/>
  <c r="Q21" i="33"/>
  <c r="S21" i="33" s="1"/>
  <c r="U21" i="33" s="1"/>
  <c r="J21" i="33"/>
  <c r="M21" i="33" s="1"/>
  <c r="E21" i="33"/>
  <c r="G21" i="33" s="1"/>
  <c r="C21" i="33"/>
  <c r="X20" i="33"/>
  <c r="S20" i="33"/>
  <c r="U20" i="33" s="1"/>
  <c r="Q20" i="33"/>
  <c r="M20" i="33"/>
  <c r="J20" i="33"/>
  <c r="C20" i="33"/>
  <c r="E20" i="33" s="1"/>
  <c r="G20" i="33" s="1"/>
  <c r="X19" i="33"/>
  <c r="Q19" i="33"/>
  <c r="S19" i="33" s="1"/>
  <c r="U19" i="33" s="1"/>
  <c r="J19" i="33"/>
  <c r="M19" i="33" s="1"/>
  <c r="E19" i="33"/>
  <c r="G19" i="33" s="1"/>
  <c r="C19" i="33"/>
  <c r="X18" i="33"/>
  <c r="S18" i="33"/>
  <c r="U18" i="33" s="1"/>
  <c r="Q18" i="33"/>
  <c r="M18" i="33"/>
  <c r="J18" i="33"/>
  <c r="C18" i="33"/>
  <c r="E18" i="33" s="1"/>
  <c r="G18" i="33" s="1"/>
  <c r="X17" i="33"/>
  <c r="Q17" i="33"/>
  <c r="S17" i="33" s="1"/>
  <c r="U17" i="33" s="1"/>
  <c r="J17" i="33"/>
  <c r="M17" i="33" s="1"/>
  <c r="E17" i="33"/>
  <c r="G17" i="33" s="1"/>
  <c r="C17" i="33"/>
  <c r="X16" i="33"/>
  <c r="S16" i="33"/>
  <c r="U16" i="33" s="1"/>
  <c r="Q16" i="33"/>
  <c r="M16" i="33"/>
  <c r="J16" i="33"/>
  <c r="C16" i="33"/>
  <c r="E16" i="33" s="1"/>
  <c r="G16" i="33" s="1"/>
  <c r="X15" i="33"/>
  <c r="Q15" i="33"/>
  <c r="S15" i="33" s="1"/>
  <c r="U15" i="33" s="1"/>
  <c r="J15" i="33"/>
  <c r="M15" i="33" s="1"/>
  <c r="E15" i="33"/>
  <c r="G15" i="33" s="1"/>
  <c r="C15" i="33"/>
  <c r="X14" i="33"/>
  <c r="S14" i="33"/>
  <c r="U14" i="33" s="1"/>
  <c r="Q14" i="33"/>
  <c r="M14" i="33"/>
  <c r="J14" i="33"/>
  <c r="C14" i="33"/>
  <c r="E14" i="33" s="1"/>
  <c r="G14" i="33" s="1"/>
  <c r="X13" i="33"/>
  <c r="Q13" i="33"/>
  <c r="S13" i="33" s="1"/>
  <c r="U13" i="33" s="1"/>
  <c r="J13" i="33"/>
  <c r="M13" i="33" s="1"/>
  <c r="E13" i="33"/>
  <c r="G13" i="33" s="1"/>
  <c r="C13" i="33"/>
  <c r="X12" i="33"/>
  <c r="S12" i="33"/>
  <c r="U12" i="33" s="1"/>
  <c r="Q12" i="33"/>
  <c r="M12" i="33"/>
  <c r="J12" i="33"/>
  <c r="C12" i="33"/>
  <c r="E12" i="33" s="1"/>
  <c r="G12" i="33" s="1"/>
  <c r="X11" i="33"/>
  <c r="Q11" i="33"/>
  <c r="S11" i="33" s="1"/>
  <c r="U11" i="33" s="1"/>
  <c r="J11" i="33"/>
  <c r="M11" i="33" s="1"/>
  <c r="E11" i="33"/>
  <c r="G11" i="33" s="1"/>
  <c r="C11" i="33"/>
  <c r="X10" i="33"/>
  <c r="S10" i="33"/>
  <c r="U10" i="33" s="1"/>
  <c r="Q10" i="33"/>
  <c r="J10" i="33"/>
  <c r="M10" i="33" s="1"/>
  <c r="C10" i="33"/>
  <c r="E10" i="33" s="1"/>
  <c r="G10" i="33" s="1"/>
  <c r="X9" i="33"/>
  <c r="Q9" i="33"/>
  <c r="S9" i="33" s="1"/>
  <c r="U9" i="33" s="1"/>
  <c r="J9" i="33"/>
  <c r="M9" i="33" s="1"/>
  <c r="E9" i="33"/>
  <c r="G9" i="33" s="1"/>
  <c r="C9" i="33"/>
  <c r="X8" i="33"/>
  <c r="Q8" i="33"/>
  <c r="S8" i="33" s="1"/>
  <c r="U8" i="33" s="1"/>
  <c r="M8" i="33"/>
  <c r="J8" i="33"/>
  <c r="C8" i="33"/>
  <c r="E8" i="33" s="1"/>
  <c r="G8" i="33" s="1"/>
  <c r="X7" i="33"/>
  <c r="Q7" i="33"/>
  <c r="S7" i="33" s="1"/>
  <c r="U7" i="33" s="1"/>
  <c r="J7" i="33"/>
  <c r="M7" i="33" s="1"/>
  <c r="E7" i="33"/>
  <c r="G7" i="33" s="1"/>
  <c r="C7" i="33"/>
  <c r="X6" i="33"/>
  <c r="S6" i="33"/>
  <c r="U6" i="33" s="1"/>
  <c r="Q6" i="33"/>
  <c r="M6" i="33"/>
  <c r="J6" i="33"/>
  <c r="C6" i="33"/>
  <c r="E6" i="33" s="1"/>
  <c r="G6" i="33" s="1"/>
  <c r="X5" i="33"/>
  <c r="X107" i="33" s="1"/>
  <c r="J226" i="33" s="1"/>
  <c r="Q5" i="33"/>
  <c r="S5" i="33" s="1"/>
  <c r="U5" i="33" s="1"/>
  <c r="J5" i="33"/>
  <c r="K227" i="33" s="1"/>
  <c r="K233" i="33" s="1"/>
  <c r="C5" i="33"/>
  <c r="E5" i="33" s="1"/>
  <c r="G5" i="33" s="1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M225" i="60" l="1"/>
  <c r="J225" i="14"/>
  <c r="K236" i="33"/>
  <c r="K235" i="33"/>
  <c r="M5" i="33"/>
  <c r="N205" i="33" s="1"/>
  <c r="J219" i="64"/>
  <c r="J220" i="64"/>
  <c r="M220" i="64" s="1"/>
  <c r="J221" i="64"/>
  <c r="J222" i="64"/>
  <c r="M222" i="64"/>
  <c r="J223" i="64"/>
  <c r="J224" i="64"/>
  <c r="J219" i="63"/>
  <c r="M219" i="63" s="1"/>
  <c r="J220" i="63"/>
  <c r="M220" i="63" s="1"/>
  <c r="J221" i="63"/>
  <c r="M221" i="63" s="1"/>
  <c r="J222" i="63"/>
  <c r="M222" i="63" s="1"/>
  <c r="J223" i="63"/>
  <c r="M223" i="63" s="1"/>
  <c r="J224" i="63"/>
  <c r="M224" i="63" s="1"/>
  <c r="J219" i="62"/>
  <c r="M219" i="62" s="1"/>
  <c r="J220" i="62"/>
  <c r="J221" i="62"/>
  <c r="J222" i="62"/>
  <c r="M222" i="62" s="1"/>
  <c r="J223" i="62"/>
  <c r="M223" i="62" s="1"/>
  <c r="J224" i="62"/>
  <c r="M224" i="62"/>
  <c r="J219" i="61"/>
  <c r="M219" i="61" s="1"/>
  <c r="J220" i="61"/>
  <c r="M220" i="61" s="1"/>
  <c r="J221" i="61"/>
  <c r="M221" i="61" s="1"/>
  <c r="J222" i="61"/>
  <c r="M222" i="61" s="1"/>
  <c r="J223" i="61"/>
  <c r="M223" i="61" s="1"/>
  <c r="J224" i="61"/>
  <c r="M224" i="61" s="1"/>
  <c r="J219" i="60"/>
  <c r="M219" i="60" s="1"/>
  <c r="J220" i="60"/>
  <c r="M220" i="60" s="1"/>
  <c r="J221" i="60"/>
  <c r="M221" i="60" s="1"/>
  <c r="J222" i="60"/>
  <c r="M222" i="60" s="1"/>
  <c r="J223" i="60"/>
  <c r="M223" i="60" s="1"/>
  <c r="J224" i="60"/>
  <c r="M224" i="60" s="1"/>
  <c r="J219" i="59"/>
  <c r="M219" i="59" s="1"/>
  <c r="J220" i="59"/>
  <c r="M220" i="59" s="1"/>
  <c r="J221" i="59"/>
  <c r="M221" i="59" s="1"/>
  <c r="J222" i="59"/>
  <c r="M222" i="59"/>
  <c r="J223" i="59"/>
  <c r="M223" i="59" s="1"/>
  <c r="J224" i="59"/>
  <c r="M224" i="59" s="1"/>
  <c r="J219" i="58"/>
  <c r="M219" i="58" s="1"/>
  <c r="J220" i="58"/>
  <c r="M220" i="58" s="1"/>
  <c r="J221" i="58"/>
  <c r="M221" i="58" s="1"/>
  <c r="J222" i="58"/>
  <c r="M222" i="58"/>
  <c r="J223" i="58"/>
  <c r="M223" i="58" s="1"/>
  <c r="J224" i="58"/>
  <c r="M224" i="58" s="1"/>
  <c r="J219" i="57"/>
  <c r="M219" i="57" s="1"/>
  <c r="J220" i="57"/>
  <c r="M220" i="57" s="1"/>
  <c r="J221" i="57"/>
  <c r="M221" i="57" s="1"/>
  <c r="J222" i="57"/>
  <c r="M222" i="57" s="1"/>
  <c r="J223" i="57"/>
  <c r="M223" i="57" s="1"/>
  <c r="J224" i="57"/>
  <c r="M224" i="57" s="1"/>
  <c r="J219" i="56"/>
  <c r="M219" i="56" s="1"/>
  <c r="J220" i="56"/>
  <c r="M220" i="56" s="1"/>
  <c r="J221" i="56"/>
  <c r="M221" i="56" s="1"/>
  <c r="J222" i="56"/>
  <c r="M222" i="56" s="1"/>
  <c r="J223" i="56"/>
  <c r="M223" i="56" s="1"/>
  <c r="J224" i="56"/>
  <c r="M224" i="56" s="1"/>
  <c r="J219" i="55"/>
  <c r="M219" i="55" s="1"/>
  <c r="J220" i="55"/>
  <c r="M220" i="55" s="1"/>
  <c r="J221" i="55"/>
  <c r="M221" i="55" s="1"/>
  <c r="J222" i="55"/>
  <c r="M222" i="55" s="1"/>
  <c r="J223" i="55"/>
  <c r="M223" i="55"/>
  <c r="J224" i="55"/>
  <c r="M224" i="55" s="1"/>
  <c r="J219" i="54"/>
  <c r="M219" i="54" s="1"/>
  <c r="J220" i="54"/>
  <c r="M220" i="54" s="1"/>
  <c r="J221" i="54"/>
  <c r="M221" i="54" s="1"/>
  <c r="J222" i="54"/>
  <c r="M222" i="54"/>
  <c r="J223" i="54"/>
  <c r="M223" i="54" s="1"/>
  <c r="J224" i="54"/>
  <c r="M224" i="54" s="1"/>
  <c r="J219" i="53"/>
  <c r="M219" i="53" s="1"/>
  <c r="J220" i="53"/>
  <c r="M220" i="53" s="1"/>
  <c r="J221" i="53"/>
  <c r="M221" i="53" s="1"/>
  <c r="J222" i="53"/>
  <c r="M222" i="53" s="1"/>
  <c r="J223" i="53"/>
  <c r="M223" i="53" s="1"/>
  <c r="J224" i="53"/>
  <c r="M224" i="53" s="1"/>
  <c r="J219" i="52"/>
  <c r="M219" i="52" s="1"/>
  <c r="J220" i="52"/>
  <c r="M220" i="52" s="1"/>
  <c r="J221" i="52"/>
  <c r="M221" i="52"/>
  <c r="J222" i="52"/>
  <c r="M222" i="52" s="1"/>
  <c r="J223" i="52"/>
  <c r="M223" i="52" s="1"/>
  <c r="J224" i="52"/>
  <c r="M224" i="52" s="1"/>
  <c r="J189" i="48"/>
  <c r="M221" i="62" l="1"/>
  <c r="J221" i="14"/>
  <c r="M220" i="62"/>
  <c r="J220" i="14"/>
  <c r="M221" i="64"/>
  <c r="M223" i="64"/>
  <c r="M219" i="64"/>
  <c r="M224" i="64"/>
  <c r="J224" i="51"/>
  <c r="M224" i="51" s="1"/>
  <c r="J223" i="51"/>
  <c r="M223" i="51" s="1"/>
  <c r="J222" i="51"/>
  <c r="M222" i="51" s="1"/>
  <c r="J221" i="51"/>
  <c r="M221" i="51" s="1"/>
  <c r="J220" i="51"/>
  <c r="M220" i="51" s="1"/>
  <c r="J219" i="51"/>
  <c r="M219" i="51" s="1"/>
  <c r="J218" i="51"/>
  <c r="M218" i="51" s="1"/>
  <c r="J224" i="50"/>
  <c r="M224" i="50" s="1"/>
  <c r="J223" i="50"/>
  <c r="M223" i="50" s="1"/>
  <c r="J222" i="50"/>
  <c r="M222" i="50" s="1"/>
  <c r="J221" i="50"/>
  <c r="M221" i="50" s="1"/>
  <c r="J220" i="50"/>
  <c r="M220" i="50" s="1"/>
  <c r="J219" i="50"/>
  <c r="M219" i="50" s="1"/>
  <c r="J218" i="50"/>
  <c r="M218" i="50" s="1"/>
  <c r="J224" i="49"/>
  <c r="M224" i="49" s="1"/>
  <c r="J223" i="49"/>
  <c r="M223" i="49" s="1"/>
  <c r="J222" i="49"/>
  <c r="M222" i="49" s="1"/>
  <c r="J221" i="49"/>
  <c r="M221" i="49" s="1"/>
  <c r="J220" i="49"/>
  <c r="M220" i="49" s="1"/>
  <c r="J219" i="49"/>
  <c r="M219" i="49" s="1"/>
  <c r="J218" i="49"/>
  <c r="M218" i="49" s="1"/>
  <c r="K232" i="48"/>
  <c r="E219" i="48"/>
  <c r="G219" i="48" s="1"/>
  <c r="J219" i="48"/>
  <c r="M219" i="48" s="1"/>
  <c r="E220" i="48"/>
  <c r="G220" i="48" s="1"/>
  <c r="C220" i="49" s="1"/>
  <c r="E220" i="49" s="1"/>
  <c r="J220" i="48"/>
  <c r="M220" i="48" s="1"/>
  <c r="E221" i="48"/>
  <c r="G221" i="48" s="1"/>
  <c r="J221" i="48"/>
  <c r="M221" i="48" s="1"/>
  <c r="E222" i="48"/>
  <c r="G222" i="48" s="1"/>
  <c r="J222" i="48"/>
  <c r="M222" i="48" s="1"/>
  <c r="E223" i="48"/>
  <c r="G223" i="48" s="1"/>
  <c r="J223" i="48"/>
  <c r="M223" i="48" s="1"/>
  <c r="E224" i="48"/>
  <c r="G224" i="48" s="1"/>
  <c r="C224" i="49" s="1"/>
  <c r="J224" i="48"/>
  <c r="M224" i="48" s="1"/>
  <c r="H210" i="14"/>
  <c r="H211" i="14"/>
  <c r="H212" i="14"/>
  <c r="H213" i="14"/>
  <c r="H214" i="14"/>
  <c r="H215" i="14"/>
  <c r="H216" i="14"/>
  <c r="T17" i="14"/>
  <c r="Q17" i="14"/>
  <c r="T16" i="14"/>
  <c r="Q16" i="14"/>
  <c r="T15" i="14"/>
  <c r="Q15" i="14"/>
  <c r="T14" i="14"/>
  <c r="Q14" i="14"/>
  <c r="T13" i="14"/>
  <c r="Q13" i="14"/>
  <c r="Q12" i="14"/>
  <c r="T12" i="14"/>
  <c r="T11" i="14"/>
  <c r="Q11" i="14"/>
  <c r="T10" i="14"/>
  <c r="Q10" i="14"/>
  <c r="T9" i="14"/>
  <c r="Q9" i="14"/>
  <c r="T8" i="14"/>
  <c r="Q8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K241" i="44"/>
  <c r="K241" i="43"/>
  <c r="K241" i="42"/>
  <c r="K240" i="41"/>
  <c r="K240" i="40"/>
  <c r="K240" i="39"/>
  <c r="K240" i="38"/>
  <c r="K240" i="37"/>
  <c r="K240" i="36"/>
  <c r="K240" i="35"/>
  <c r="C219" i="49" l="1"/>
  <c r="E219" i="49" s="1"/>
  <c r="G219" i="49" s="1"/>
  <c r="C223" i="49"/>
  <c r="E223" i="49" s="1"/>
  <c r="G223" i="49" s="1"/>
  <c r="C222" i="49"/>
  <c r="E222" i="49" s="1"/>
  <c r="G222" i="49" s="1"/>
  <c r="C221" i="49"/>
  <c r="E221" i="49" s="1"/>
  <c r="G221" i="49" s="1"/>
  <c r="E224" i="49"/>
  <c r="G224" i="49" s="1"/>
  <c r="G220" i="49"/>
  <c r="C219" i="50" l="1"/>
  <c r="E219" i="50" s="1"/>
  <c r="G219" i="50" s="1"/>
  <c r="C222" i="50"/>
  <c r="E222" i="50" s="1"/>
  <c r="G222" i="50" s="1"/>
  <c r="C221" i="50"/>
  <c r="E221" i="50" s="1"/>
  <c r="G221" i="50" s="1"/>
  <c r="C223" i="50"/>
  <c r="E223" i="50" s="1"/>
  <c r="G223" i="50" s="1"/>
  <c r="C224" i="50"/>
  <c r="E224" i="50" s="1"/>
  <c r="G224" i="50" s="1"/>
  <c r="C220" i="50"/>
  <c r="E220" i="50" s="1"/>
  <c r="G220" i="50" s="1"/>
  <c r="K241" i="62"/>
  <c r="K233" i="62"/>
  <c r="N33" i="14" s="1"/>
  <c r="K230" i="62"/>
  <c r="K240" i="62" s="1"/>
  <c r="J218" i="62"/>
  <c r="M218" i="62" s="1"/>
  <c r="J217" i="62"/>
  <c r="M217" i="62" s="1"/>
  <c r="J216" i="62"/>
  <c r="M216" i="62" s="1"/>
  <c r="J215" i="62"/>
  <c r="M215" i="62" s="1"/>
  <c r="J214" i="62"/>
  <c r="M214" i="62" s="1"/>
  <c r="J213" i="62"/>
  <c r="M213" i="62" s="1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M20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M189" i="62"/>
  <c r="M188" i="62"/>
  <c r="J188" i="62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41" i="61"/>
  <c r="K233" i="61"/>
  <c r="N32" i="14" s="1"/>
  <c r="K230" i="61"/>
  <c r="K240" i="61" s="1"/>
  <c r="J218" i="61"/>
  <c r="M218" i="61" s="1"/>
  <c r="J217" i="61"/>
  <c r="M217" i="61" s="1"/>
  <c r="J216" i="61"/>
  <c r="M216" i="61" s="1"/>
  <c r="J215" i="61"/>
  <c r="M215" i="61" s="1"/>
  <c r="J214" i="61"/>
  <c r="M214" i="61" s="1"/>
  <c r="J213" i="61"/>
  <c r="M213" i="61" s="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M204" i="6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M189" i="6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K241" i="60"/>
  <c r="K233" i="60"/>
  <c r="N31" i="14" s="1"/>
  <c r="K230" i="60"/>
  <c r="K240" i="60" s="1"/>
  <c r="J218" i="60"/>
  <c r="M218" i="60" s="1"/>
  <c r="J217" i="60"/>
  <c r="M217" i="60" s="1"/>
  <c r="J216" i="60"/>
  <c r="M216" i="60" s="1"/>
  <c r="J215" i="60"/>
  <c r="M215" i="60" s="1"/>
  <c r="J214" i="60"/>
  <c r="M214" i="60" s="1"/>
  <c r="J213" i="60"/>
  <c r="M213" i="60" s="1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M204" i="60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41" i="59"/>
  <c r="K233" i="59"/>
  <c r="N30" i="14" s="1"/>
  <c r="K230" i="59"/>
  <c r="K240" i="59" s="1"/>
  <c r="J218" i="59"/>
  <c r="M218" i="59" s="1"/>
  <c r="J217" i="59"/>
  <c r="M217" i="59" s="1"/>
  <c r="J216" i="59"/>
  <c r="M216" i="59" s="1"/>
  <c r="J215" i="59"/>
  <c r="M215" i="59" s="1"/>
  <c r="J214" i="59"/>
  <c r="M214" i="59" s="1"/>
  <c r="J213" i="59"/>
  <c r="M213" i="59" s="1"/>
  <c r="J212" i="59"/>
  <c r="M212" i="59" s="1"/>
  <c r="J211" i="59"/>
  <c r="M211" i="59" s="1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M204" i="59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M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41" i="58"/>
  <c r="K233" i="58"/>
  <c r="N29" i="14" s="1"/>
  <c r="K230" i="58"/>
  <c r="K240" i="58" s="1"/>
  <c r="J218" i="58"/>
  <c r="M218" i="58" s="1"/>
  <c r="J217" i="58"/>
  <c r="M217" i="58" s="1"/>
  <c r="J216" i="58"/>
  <c r="M216" i="58" s="1"/>
  <c r="J215" i="58"/>
  <c r="M215" i="58" s="1"/>
  <c r="J214" i="58"/>
  <c r="M214" i="58" s="1"/>
  <c r="J213" i="58"/>
  <c r="M213" i="58" s="1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M204" i="58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M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41" i="57"/>
  <c r="K233" i="57"/>
  <c r="N28" i="14" s="1"/>
  <c r="K230" i="57"/>
  <c r="K240" i="57" s="1"/>
  <c r="J218" i="57"/>
  <c r="M218" i="57" s="1"/>
  <c r="J217" i="57"/>
  <c r="M217" i="57" s="1"/>
  <c r="J216" i="57"/>
  <c r="M216" i="57" s="1"/>
  <c r="J215" i="57"/>
  <c r="M215" i="57" s="1"/>
  <c r="J214" i="57"/>
  <c r="M214" i="57" s="1"/>
  <c r="J213" i="57"/>
  <c r="M213" i="57" s="1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M189" i="57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S75" i="57"/>
  <c r="U75" i="57" s="1"/>
  <c r="Q75" i="57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M5" i="57" s="1"/>
  <c r="K241" i="56"/>
  <c r="K233" i="56"/>
  <c r="N27" i="14" s="1"/>
  <c r="K230" i="56"/>
  <c r="K240" i="56" s="1"/>
  <c r="J218" i="56"/>
  <c r="M218" i="56" s="1"/>
  <c r="J217" i="56"/>
  <c r="M217" i="56" s="1"/>
  <c r="J216" i="56"/>
  <c r="M216" i="56" s="1"/>
  <c r="J215" i="56"/>
  <c r="M215" i="56" s="1"/>
  <c r="J214" i="56"/>
  <c r="M214" i="56" s="1"/>
  <c r="J213" i="56"/>
  <c r="M213" i="56" s="1"/>
  <c r="J212" i="56"/>
  <c r="M212" i="56" s="1"/>
  <c r="J211" i="56"/>
  <c r="M211" i="56" s="1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M204" i="56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M189" i="56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M178" i="56"/>
  <c r="J178" i="56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M155" i="56"/>
  <c r="J155" i="56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M108" i="56"/>
  <c r="J108" i="56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M104" i="56"/>
  <c r="J104" i="56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41" i="55"/>
  <c r="K233" i="55"/>
  <c r="N26" i="14" s="1"/>
  <c r="K230" i="55"/>
  <c r="K240" i="55" s="1"/>
  <c r="J218" i="55"/>
  <c r="M218" i="55" s="1"/>
  <c r="J217" i="55"/>
  <c r="M217" i="55" s="1"/>
  <c r="J216" i="55"/>
  <c r="M216" i="55" s="1"/>
  <c r="J215" i="55"/>
  <c r="M215" i="55" s="1"/>
  <c r="J214" i="55"/>
  <c r="M214" i="55" s="1"/>
  <c r="J213" i="55"/>
  <c r="M213" i="55" s="1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M204" i="55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M189" i="55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41" i="54"/>
  <c r="K233" i="54"/>
  <c r="N25" i="14" s="1"/>
  <c r="K230" i="54"/>
  <c r="K240" i="54" s="1"/>
  <c r="J218" i="54"/>
  <c r="M218" i="54" s="1"/>
  <c r="J217" i="54"/>
  <c r="M217" i="54" s="1"/>
  <c r="J216" i="54"/>
  <c r="M216" i="54" s="1"/>
  <c r="J215" i="54"/>
  <c r="M215" i="54" s="1"/>
  <c r="J214" i="54"/>
  <c r="M214" i="54" s="1"/>
  <c r="J213" i="54"/>
  <c r="M213" i="54" s="1"/>
  <c r="M212" i="54"/>
  <c r="J212" i="54"/>
  <c r="J211" i="54"/>
  <c r="M211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M204" i="54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M189" i="54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41" i="53"/>
  <c r="K233" i="53"/>
  <c r="N24" i="14" s="1"/>
  <c r="K230" i="53"/>
  <c r="K240" i="53" s="1"/>
  <c r="J218" i="53"/>
  <c r="M218" i="53" s="1"/>
  <c r="J217" i="53"/>
  <c r="M217" i="53" s="1"/>
  <c r="J216" i="53"/>
  <c r="M216" i="53" s="1"/>
  <c r="J215" i="53"/>
  <c r="M215" i="53" s="1"/>
  <c r="J214" i="53"/>
  <c r="M214" i="53" s="1"/>
  <c r="J213" i="53"/>
  <c r="M213" i="53" s="1"/>
  <c r="J212" i="53"/>
  <c r="M212" i="53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M204" i="53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41" i="52"/>
  <c r="K233" i="52"/>
  <c r="N23" i="14" s="1"/>
  <c r="K230" i="52"/>
  <c r="K240" i="52" s="1"/>
  <c r="J218" i="52"/>
  <c r="M218" i="52" s="1"/>
  <c r="J217" i="52"/>
  <c r="M217" i="52" s="1"/>
  <c r="J216" i="52"/>
  <c r="M216" i="52" s="1"/>
  <c r="J215" i="52"/>
  <c r="M215" i="52" s="1"/>
  <c r="J214" i="52"/>
  <c r="M214" i="52" s="1"/>
  <c r="J213" i="52"/>
  <c r="M213" i="52" s="1"/>
  <c r="J212" i="52"/>
  <c r="M212" i="52" s="1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M204" i="52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M189" i="52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41" i="51"/>
  <c r="K233" i="51"/>
  <c r="N22" i="14" s="1"/>
  <c r="K230" i="51"/>
  <c r="K240" i="51" s="1"/>
  <c r="J217" i="51"/>
  <c r="M217" i="51" s="1"/>
  <c r="J216" i="51"/>
  <c r="M216" i="51" s="1"/>
  <c r="J215" i="51"/>
  <c r="M215" i="51" s="1"/>
  <c r="J214" i="51"/>
  <c r="M214" i="51" s="1"/>
  <c r="J213" i="51"/>
  <c r="M213" i="51" s="1"/>
  <c r="J212" i="51"/>
  <c r="M212" i="51" s="1"/>
  <c r="J211" i="51"/>
  <c r="M211" i="51" s="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M204" i="5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M189" i="5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M5" i="51" s="1"/>
  <c r="K241" i="50"/>
  <c r="K233" i="50"/>
  <c r="N21" i="14" s="1"/>
  <c r="K230" i="50"/>
  <c r="K240" i="50" s="1"/>
  <c r="J217" i="50"/>
  <c r="M217" i="50" s="1"/>
  <c r="J216" i="50"/>
  <c r="M216" i="50" s="1"/>
  <c r="J215" i="50"/>
  <c r="M215" i="50" s="1"/>
  <c r="J214" i="50"/>
  <c r="M214" i="50" s="1"/>
  <c r="J213" i="50"/>
  <c r="M213" i="50" s="1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M204" i="50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M189" i="50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41" i="49"/>
  <c r="K233" i="49"/>
  <c r="N20" i="14" s="1"/>
  <c r="K230" i="49"/>
  <c r="K240" i="49" s="1"/>
  <c r="J217" i="49"/>
  <c r="M217" i="49" s="1"/>
  <c r="J216" i="49"/>
  <c r="M216" i="49" s="1"/>
  <c r="J215" i="49"/>
  <c r="M215" i="49" s="1"/>
  <c r="J214" i="49"/>
  <c r="M214" i="49" s="1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M204" i="49"/>
  <c r="J203" i="49"/>
  <c r="M203" i="49" s="1"/>
  <c r="J202" i="49"/>
  <c r="M202" i="49" s="1"/>
  <c r="J201" i="49"/>
  <c r="M201" i="49" s="1"/>
  <c r="J200" i="49"/>
  <c r="M200" i="49" s="1"/>
  <c r="J199" i="49"/>
  <c r="M199" i="49" s="1"/>
  <c r="M198" i="49"/>
  <c r="J198" i="49"/>
  <c r="J197" i="49"/>
  <c r="M197" i="49" s="1"/>
  <c r="M196" i="49"/>
  <c r="J196" i="49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M189" i="49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41" i="48"/>
  <c r="K233" i="48"/>
  <c r="N19" i="14" s="1"/>
  <c r="K230" i="48"/>
  <c r="K240" i="48" s="1"/>
  <c r="J218" i="48"/>
  <c r="J217" i="48"/>
  <c r="J216" i="48"/>
  <c r="J215" i="48"/>
  <c r="J214" i="48"/>
  <c r="J213" i="48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M204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41" i="47"/>
  <c r="K233" i="47"/>
  <c r="N18" i="14" s="1"/>
  <c r="K230" i="47"/>
  <c r="K240" i="47" s="1"/>
  <c r="J218" i="47"/>
  <c r="M218" i="47" s="1"/>
  <c r="J217" i="47"/>
  <c r="M217" i="47" s="1"/>
  <c r="J216" i="47"/>
  <c r="M216" i="47" s="1"/>
  <c r="J215" i="47"/>
  <c r="M215" i="47" s="1"/>
  <c r="J214" i="47"/>
  <c r="M214" i="47" s="1"/>
  <c r="J213" i="47"/>
  <c r="M213" i="47" s="1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M204" i="47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M189" i="47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41" i="46"/>
  <c r="K233" i="46"/>
  <c r="N17" i="14" s="1"/>
  <c r="K230" i="46"/>
  <c r="J218" i="46"/>
  <c r="M218" i="46" s="1"/>
  <c r="J217" i="46"/>
  <c r="M217" i="46" s="1"/>
  <c r="J216" i="46"/>
  <c r="M216" i="46" s="1"/>
  <c r="J215" i="46"/>
  <c r="M215" i="46" s="1"/>
  <c r="J214" i="46"/>
  <c r="M214" i="46" s="1"/>
  <c r="J213" i="46"/>
  <c r="M213" i="46" s="1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M204" i="46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M189" i="46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41" i="45"/>
  <c r="K233" i="45"/>
  <c r="N16" i="14" s="1"/>
  <c r="K230" i="45"/>
  <c r="J218" i="45"/>
  <c r="M218" i="45" s="1"/>
  <c r="J217" i="45"/>
  <c r="M217" i="45" s="1"/>
  <c r="J216" i="45"/>
  <c r="M216" i="45" s="1"/>
  <c r="J215" i="45"/>
  <c r="M215" i="45" s="1"/>
  <c r="J214" i="45"/>
  <c r="M214" i="45" s="1"/>
  <c r="J213" i="45"/>
  <c r="M213" i="45" s="1"/>
  <c r="J212" i="45"/>
  <c r="M212" i="45" s="1"/>
  <c r="J211" i="45"/>
  <c r="M211" i="45" s="1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M204" i="45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M189" i="45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K241" i="63"/>
  <c r="K233" i="44"/>
  <c r="N15" i="14" s="1"/>
  <c r="K230" i="44"/>
  <c r="J218" i="44"/>
  <c r="M218" i="44" s="1"/>
  <c r="J217" i="44"/>
  <c r="M217" i="44" s="1"/>
  <c r="J216" i="44"/>
  <c r="M216" i="44" s="1"/>
  <c r="J215" i="44"/>
  <c r="M215" i="44" s="1"/>
  <c r="J214" i="44"/>
  <c r="M214" i="44" s="1"/>
  <c r="J213" i="44"/>
  <c r="M213" i="44" s="1"/>
  <c r="J212" i="44"/>
  <c r="M212" i="44" s="1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M204" i="44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M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33" i="43"/>
  <c r="N14" i="14" s="1"/>
  <c r="K230" i="43"/>
  <c r="J218" i="43"/>
  <c r="M218" i="43" s="1"/>
  <c r="J217" i="43"/>
  <c r="M217" i="43" s="1"/>
  <c r="J216" i="43"/>
  <c r="M216" i="43" s="1"/>
  <c r="J215" i="43"/>
  <c r="M215" i="43" s="1"/>
  <c r="J214" i="43"/>
  <c r="M214" i="43" s="1"/>
  <c r="J213" i="43"/>
  <c r="M213" i="43" s="1"/>
  <c r="J212" i="43"/>
  <c r="M212" i="43" s="1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M204" i="43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M189" i="43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N13" i="14"/>
  <c r="K230" i="42"/>
  <c r="J218" i="42"/>
  <c r="M218" i="42" s="1"/>
  <c r="J217" i="42"/>
  <c r="M217" i="42" s="1"/>
  <c r="J216" i="42"/>
  <c r="M216" i="42" s="1"/>
  <c r="J215" i="42"/>
  <c r="M215" i="42" s="1"/>
  <c r="J214" i="42"/>
  <c r="M214" i="42" s="1"/>
  <c r="J213" i="42"/>
  <c r="M213" i="42" s="1"/>
  <c r="J212" i="42"/>
  <c r="M212" i="42" s="1"/>
  <c r="J211" i="42"/>
  <c r="M211" i="42" s="1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M204" i="42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K232" i="41"/>
  <c r="N12" i="14" s="1"/>
  <c r="K229" i="41"/>
  <c r="J218" i="41"/>
  <c r="M218" i="41" s="1"/>
  <c r="J217" i="41"/>
  <c r="M217" i="41" s="1"/>
  <c r="J216" i="41"/>
  <c r="M216" i="41" s="1"/>
  <c r="J215" i="41"/>
  <c r="M215" i="41" s="1"/>
  <c r="J214" i="41"/>
  <c r="M214" i="41" s="1"/>
  <c r="J213" i="41"/>
  <c r="M213" i="41" s="1"/>
  <c r="J212" i="41"/>
  <c r="M212" i="41" s="1"/>
  <c r="J211" i="41"/>
  <c r="M211" i="41" s="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M204" i="4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M189" i="4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K232" i="40"/>
  <c r="N11" i="14" s="1"/>
  <c r="K229" i="40"/>
  <c r="J218" i="40"/>
  <c r="M218" i="40" s="1"/>
  <c r="J217" i="40"/>
  <c r="M217" i="40" s="1"/>
  <c r="J216" i="40"/>
  <c r="M216" i="40" s="1"/>
  <c r="J215" i="40"/>
  <c r="M215" i="40" s="1"/>
  <c r="J214" i="40"/>
  <c r="M214" i="40" s="1"/>
  <c r="J213" i="40"/>
  <c r="M213" i="40" s="1"/>
  <c r="J212" i="40"/>
  <c r="M212" i="40" s="1"/>
  <c r="J211" i="40"/>
  <c r="M211" i="40" s="1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M204" i="40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M189" i="40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32" i="39"/>
  <c r="N10" i="14" s="1"/>
  <c r="K229" i="39"/>
  <c r="J218" i="39"/>
  <c r="M218" i="39" s="1"/>
  <c r="J217" i="39"/>
  <c r="M217" i="39" s="1"/>
  <c r="J216" i="39"/>
  <c r="M216" i="39" s="1"/>
  <c r="J215" i="39"/>
  <c r="M215" i="39" s="1"/>
  <c r="J214" i="39"/>
  <c r="M214" i="39" s="1"/>
  <c r="J213" i="39"/>
  <c r="M213" i="39" s="1"/>
  <c r="J212" i="39"/>
  <c r="M212" i="39" s="1"/>
  <c r="J211" i="39"/>
  <c r="M211" i="39" s="1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M204" i="39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M189" i="39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K232" i="38"/>
  <c r="N9" i="14" s="1"/>
  <c r="K229" i="38"/>
  <c r="K233" i="38" s="1"/>
  <c r="J218" i="38"/>
  <c r="M218" i="38" s="1"/>
  <c r="J217" i="38"/>
  <c r="M217" i="38" s="1"/>
  <c r="J216" i="38"/>
  <c r="M216" i="38" s="1"/>
  <c r="J215" i="38"/>
  <c r="M215" i="38" s="1"/>
  <c r="J214" i="38"/>
  <c r="M214" i="38" s="1"/>
  <c r="J213" i="38"/>
  <c r="M213" i="38" s="1"/>
  <c r="J212" i="38"/>
  <c r="M212" i="38" s="1"/>
  <c r="J211" i="38"/>
  <c r="M211" i="38" s="1"/>
  <c r="J210" i="38"/>
  <c r="M210" i="38" s="1"/>
  <c r="J209" i="38"/>
  <c r="M209" i="38" s="1"/>
  <c r="J208" i="38"/>
  <c r="M208" i="38" s="1"/>
  <c r="J207" i="38"/>
  <c r="M207" i="38" s="1"/>
  <c r="J206" i="38"/>
  <c r="M206" i="38" s="1"/>
  <c r="J205" i="38"/>
  <c r="M205" i="38" s="1"/>
  <c r="M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M189" i="38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32" i="37"/>
  <c r="N8" i="14" s="1"/>
  <c r="K229" i="37"/>
  <c r="J218" i="37"/>
  <c r="M218" i="37" s="1"/>
  <c r="J217" i="37"/>
  <c r="M217" i="37" s="1"/>
  <c r="J216" i="37"/>
  <c r="M216" i="37" s="1"/>
  <c r="J215" i="37"/>
  <c r="M215" i="37" s="1"/>
  <c r="J214" i="37"/>
  <c r="M214" i="37" s="1"/>
  <c r="J213" i="37"/>
  <c r="M213" i="37" s="1"/>
  <c r="J212" i="37"/>
  <c r="M212" i="37" s="1"/>
  <c r="J211" i="37"/>
  <c r="M211" i="37" s="1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M204" i="37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M73" i="37"/>
  <c r="J73" i="37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S57" i="37"/>
  <c r="U57" i="37" s="1"/>
  <c r="Q57" i="37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M5" i="37" s="1"/>
  <c r="K232" i="36"/>
  <c r="K229" i="36"/>
  <c r="K239" i="36" s="1"/>
  <c r="J218" i="36"/>
  <c r="M218" i="36" s="1"/>
  <c r="J217" i="36"/>
  <c r="M217" i="36" s="1"/>
  <c r="J216" i="36"/>
  <c r="M216" i="36" s="1"/>
  <c r="J215" i="36"/>
  <c r="M215" i="36" s="1"/>
  <c r="J214" i="36"/>
  <c r="M214" i="36" s="1"/>
  <c r="J213" i="36"/>
  <c r="M213" i="36" s="1"/>
  <c r="J212" i="36"/>
  <c r="M212" i="36" s="1"/>
  <c r="J211" i="36"/>
  <c r="M211" i="36" s="1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M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32" i="35"/>
  <c r="K229" i="35"/>
  <c r="K239" i="35" s="1"/>
  <c r="J218" i="35"/>
  <c r="M218" i="35" s="1"/>
  <c r="J217" i="35"/>
  <c r="M217" i="35" s="1"/>
  <c r="J216" i="35"/>
  <c r="M216" i="35" s="1"/>
  <c r="J215" i="35"/>
  <c r="M215" i="35" s="1"/>
  <c r="J214" i="35"/>
  <c r="M214" i="35" s="1"/>
  <c r="J213" i="35"/>
  <c r="M213" i="35" s="1"/>
  <c r="J212" i="35"/>
  <c r="M212" i="35" s="1"/>
  <c r="J211" i="35"/>
  <c r="M211" i="35" s="1"/>
  <c r="J210" i="35"/>
  <c r="M210" i="35" s="1"/>
  <c r="J209" i="35"/>
  <c r="M209" i="35" s="1"/>
  <c r="J208" i="35"/>
  <c r="M208" i="35" s="1"/>
  <c r="J207" i="35"/>
  <c r="M207" i="35" s="1"/>
  <c r="J206" i="35"/>
  <c r="M206" i="35" s="1"/>
  <c r="J205" i="35"/>
  <c r="M205" i="35" s="1"/>
  <c r="M204" i="35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M189" i="35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Z105" i="35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S48" i="35"/>
  <c r="U48" i="35" s="1"/>
  <c r="Q48" i="35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U43" i="35"/>
  <c r="Q43" i="35"/>
  <c r="S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C220" i="51" l="1"/>
  <c r="E220" i="51" s="1"/>
  <c r="G220" i="51" s="1"/>
  <c r="C224" i="51"/>
  <c r="E224" i="51" s="1"/>
  <c r="G224" i="51" s="1"/>
  <c r="C223" i="51"/>
  <c r="E223" i="51" s="1"/>
  <c r="G223" i="51" s="1"/>
  <c r="C221" i="51"/>
  <c r="E221" i="51" s="1"/>
  <c r="G221" i="51" s="1"/>
  <c r="C222" i="51"/>
  <c r="E222" i="51" s="1"/>
  <c r="G222" i="51" s="1"/>
  <c r="C219" i="51"/>
  <c r="E219" i="51" s="1"/>
  <c r="G219" i="51" s="1"/>
  <c r="X107" i="45"/>
  <c r="J227" i="45" s="1"/>
  <c r="X107" i="44"/>
  <c r="J227" i="44" s="1"/>
  <c r="K240" i="46"/>
  <c r="R17" i="14"/>
  <c r="K240" i="45"/>
  <c r="R16" i="14"/>
  <c r="R15" i="14"/>
  <c r="K240" i="44"/>
  <c r="R14" i="14"/>
  <c r="K240" i="43"/>
  <c r="X107" i="40"/>
  <c r="J226" i="40" s="1"/>
  <c r="N225" i="42"/>
  <c r="K240" i="42"/>
  <c r="R13" i="14"/>
  <c r="K239" i="41"/>
  <c r="R12" i="14"/>
  <c r="K239" i="40"/>
  <c r="R11" i="14"/>
  <c r="K239" i="39"/>
  <c r="R10" i="14"/>
  <c r="K239" i="38"/>
  <c r="R9" i="14"/>
  <c r="K239" i="37"/>
  <c r="R8" i="14"/>
  <c r="M216" i="48"/>
  <c r="M213" i="48"/>
  <c r="M214" i="48"/>
  <c r="M217" i="48"/>
  <c r="M215" i="48"/>
  <c r="M218" i="48"/>
  <c r="X107" i="62"/>
  <c r="J227" i="62" s="1"/>
  <c r="K228" i="62"/>
  <c r="M5" i="62"/>
  <c r="N205" i="62" s="1"/>
  <c r="M5" i="61"/>
  <c r="N205" i="61" s="1"/>
  <c r="X107" i="61"/>
  <c r="J227" i="61" s="1"/>
  <c r="K228" i="61" s="1"/>
  <c r="X107" i="60"/>
  <c r="J227" i="60" s="1"/>
  <c r="K228" i="60"/>
  <c r="N205" i="60"/>
  <c r="X107" i="59"/>
  <c r="J227" i="59" s="1"/>
  <c r="K228" i="59"/>
  <c r="N205" i="59"/>
  <c r="X107" i="58"/>
  <c r="J227" i="58" s="1"/>
  <c r="K228" i="58" s="1"/>
  <c r="M5" i="58"/>
  <c r="N205" i="58" s="1"/>
  <c r="X107" i="57"/>
  <c r="J227" i="57" s="1"/>
  <c r="K228" i="57" s="1"/>
  <c r="N205" i="57"/>
  <c r="X107" i="56"/>
  <c r="J227" i="56" s="1"/>
  <c r="K228" i="56"/>
  <c r="M5" i="56"/>
  <c r="N205" i="56" s="1"/>
  <c r="X107" i="55"/>
  <c r="J227" i="55" s="1"/>
  <c r="K228" i="55" s="1"/>
  <c r="N205" i="55"/>
  <c r="X107" i="54"/>
  <c r="J227" i="54" s="1"/>
  <c r="K228" i="54" s="1"/>
  <c r="N205" i="54"/>
  <c r="N205" i="53"/>
  <c r="X107" i="53"/>
  <c r="J227" i="53" s="1"/>
  <c r="K228" i="53" s="1"/>
  <c r="X107" i="52"/>
  <c r="J227" i="52" s="1"/>
  <c r="K228" i="52" s="1"/>
  <c r="N205" i="52"/>
  <c r="N205" i="51"/>
  <c r="X107" i="51"/>
  <c r="J227" i="51" s="1"/>
  <c r="K228" i="51" s="1"/>
  <c r="X107" i="50"/>
  <c r="J227" i="50" s="1"/>
  <c r="K228" i="50" s="1"/>
  <c r="M5" i="50"/>
  <c r="N205" i="50" s="1"/>
  <c r="M5" i="49"/>
  <c r="N205" i="49" s="1"/>
  <c r="X107" i="49"/>
  <c r="J227" i="49" s="1"/>
  <c r="K228" i="49" s="1"/>
  <c r="N205" i="48"/>
  <c r="X107" i="48"/>
  <c r="J227" i="48" s="1"/>
  <c r="X107" i="47"/>
  <c r="J227" i="47" s="1"/>
  <c r="K228" i="47" s="1"/>
  <c r="M5" i="47"/>
  <c r="N205" i="47" s="1"/>
  <c r="K228" i="46"/>
  <c r="M17" i="14" s="1"/>
  <c r="M5" i="46"/>
  <c r="N205" i="46" s="1"/>
  <c r="X107" i="46"/>
  <c r="K228" i="45"/>
  <c r="M16" i="14" s="1"/>
  <c r="M5" i="45"/>
  <c r="N205" i="45" s="1"/>
  <c r="K228" i="44"/>
  <c r="M5" i="44"/>
  <c r="N217" i="44" s="1"/>
  <c r="X107" i="43"/>
  <c r="J227" i="43" s="1"/>
  <c r="K228" i="43"/>
  <c r="M14" i="14" s="1"/>
  <c r="M5" i="43"/>
  <c r="N225" i="43" s="1"/>
  <c r="X107" i="42"/>
  <c r="J227" i="42" s="1"/>
  <c r="M13" i="14" s="1"/>
  <c r="X107" i="41"/>
  <c r="J226" i="41" s="1"/>
  <c r="K227" i="41"/>
  <c r="M12" i="14" s="1"/>
  <c r="N224" i="41"/>
  <c r="K227" i="40"/>
  <c r="M11" i="14" s="1"/>
  <c r="M5" i="40"/>
  <c r="N224" i="40" s="1"/>
  <c r="M5" i="39"/>
  <c r="N224" i="39" s="1"/>
  <c r="X107" i="39"/>
  <c r="J226" i="39" s="1"/>
  <c r="K227" i="39" s="1"/>
  <c r="M10" i="14" s="1"/>
  <c r="N224" i="38"/>
  <c r="X107" i="38"/>
  <c r="J226" i="38" s="1"/>
  <c r="K227" i="38"/>
  <c r="M9" i="14" s="1"/>
  <c r="X107" i="37"/>
  <c r="J226" i="37" s="1"/>
  <c r="K227" i="37" s="1"/>
  <c r="N205" i="37"/>
  <c r="M5" i="36"/>
  <c r="N205" i="36" s="1"/>
  <c r="X107" i="36"/>
  <c r="J226" i="36" s="1"/>
  <c r="K227" i="36" s="1"/>
  <c r="K233" i="36" s="1"/>
  <c r="N205" i="35"/>
  <c r="X107" i="35"/>
  <c r="J226" i="35" s="1"/>
  <c r="K227" i="35" s="1"/>
  <c r="K233" i="35" s="1"/>
  <c r="C224" i="52" l="1"/>
  <c r="E224" i="52" s="1"/>
  <c r="G224" i="52" s="1"/>
  <c r="C220" i="52"/>
  <c r="E220" i="52" s="1"/>
  <c r="G220" i="52" s="1"/>
  <c r="C222" i="52"/>
  <c r="E222" i="52" s="1"/>
  <c r="G222" i="52" s="1"/>
  <c r="C221" i="52"/>
  <c r="E221" i="52" s="1"/>
  <c r="G221" i="52" s="1"/>
  <c r="C219" i="52"/>
  <c r="E219" i="52" s="1"/>
  <c r="G219" i="52" s="1"/>
  <c r="C223" i="52"/>
  <c r="E223" i="52" s="1"/>
  <c r="G223" i="52" s="1"/>
  <c r="K234" i="44"/>
  <c r="K237" i="44" s="1"/>
  <c r="M15" i="14"/>
  <c r="K233" i="37"/>
  <c r="K236" i="37" s="1"/>
  <c r="M8" i="14"/>
  <c r="K228" i="48"/>
  <c r="K234" i="48" s="1"/>
  <c r="K234" i="43"/>
  <c r="K236" i="43" s="1"/>
  <c r="K239" i="43" s="1"/>
  <c r="K234" i="42"/>
  <c r="K237" i="42" s="1"/>
  <c r="K233" i="41"/>
  <c r="K235" i="41" s="1"/>
  <c r="K238" i="41" s="1"/>
  <c r="K233" i="40"/>
  <c r="K236" i="40" s="1"/>
  <c r="K233" i="39"/>
  <c r="K236" i="39" s="1"/>
  <c r="K236" i="38"/>
  <c r="K234" i="62"/>
  <c r="K234" i="61"/>
  <c r="K234" i="60"/>
  <c r="K234" i="59"/>
  <c r="K234" i="58"/>
  <c r="K234" i="57"/>
  <c r="K234" i="56"/>
  <c r="K234" i="55"/>
  <c r="K234" i="54"/>
  <c r="K234" i="53"/>
  <c r="K234" i="52"/>
  <c r="K234" i="51"/>
  <c r="K234" i="50"/>
  <c r="K234" i="49"/>
  <c r="K234" i="47"/>
  <c r="K234" i="46"/>
  <c r="K234" i="45"/>
  <c r="K236" i="36"/>
  <c r="K235" i="36"/>
  <c r="K238" i="36" s="1"/>
  <c r="K236" i="35"/>
  <c r="K235" i="35"/>
  <c r="K238" i="35" s="1"/>
  <c r="C222" i="53" l="1"/>
  <c r="E222" i="53" s="1"/>
  <c r="G222" i="53" s="1"/>
  <c r="C219" i="53"/>
  <c r="E219" i="53" s="1"/>
  <c r="G219" i="53" s="1"/>
  <c r="C220" i="53"/>
  <c r="E220" i="53" s="1"/>
  <c r="G220" i="53" s="1"/>
  <c r="C223" i="53"/>
  <c r="E223" i="53" s="1"/>
  <c r="G223" i="53" s="1"/>
  <c r="C221" i="53"/>
  <c r="E221" i="53" s="1"/>
  <c r="G221" i="53" s="1"/>
  <c r="C224" i="53"/>
  <c r="E224" i="53" s="1"/>
  <c r="G224" i="53" s="1"/>
  <c r="K236" i="44"/>
  <c r="K239" i="44" s="1"/>
  <c r="K235" i="37"/>
  <c r="K238" i="37" s="1"/>
  <c r="K237" i="43"/>
  <c r="K236" i="42"/>
  <c r="K239" i="42" s="1"/>
  <c r="K236" i="41"/>
  <c r="K235" i="40"/>
  <c r="K238" i="40" s="1"/>
  <c r="K235" i="39"/>
  <c r="K238" i="39" s="1"/>
  <c r="K235" i="38"/>
  <c r="K238" i="38" s="1"/>
  <c r="K237" i="62"/>
  <c r="K236" i="62"/>
  <c r="K239" i="62" s="1"/>
  <c r="K237" i="61"/>
  <c r="K236" i="61"/>
  <c r="K239" i="61" s="1"/>
  <c r="K237" i="60"/>
  <c r="K236" i="60"/>
  <c r="K239" i="60" s="1"/>
  <c r="K237" i="59"/>
  <c r="K236" i="59"/>
  <c r="K239" i="59" s="1"/>
  <c r="K237" i="58"/>
  <c r="K236" i="58"/>
  <c r="K239" i="58" s="1"/>
  <c r="K237" i="57"/>
  <c r="K236" i="57"/>
  <c r="K239" i="57" s="1"/>
  <c r="K237" i="56"/>
  <c r="K236" i="56"/>
  <c r="K239" i="56" s="1"/>
  <c r="K237" i="55"/>
  <c r="K236" i="55"/>
  <c r="K239" i="55" s="1"/>
  <c r="K237" i="54"/>
  <c r="K236" i="54"/>
  <c r="K239" i="54" s="1"/>
  <c r="K237" i="53"/>
  <c r="K236" i="53"/>
  <c r="K239" i="53" s="1"/>
  <c r="K237" i="52"/>
  <c r="K236" i="52"/>
  <c r="K239" i="52" s="1"/>
  <c r="K237" i="51"/>
  <c r="K236" i="51"/>
  <c r="K239" i="51" s="1"/>
  <c r="K237" i="50"/>
  <c r="K236" i="50"/>
  <c r="K239" i="50" s="1"/>
  <c r="K237" i="49"/>
  <c r="K236" i="49"/>
  <c r="K239" i="49" s="1"/>
  <c r="K237" i="48"/>
  <c r="K236" i="48"/>
  <c r="K239" i="48" s="1"/>
  <c r="K237" i="47"/>
  <c r="K236" i="47"/>
  <c r="K239" i="47" s="1"/>
  <c r="K237" i="46"/>
  <c r="K236" i="46"/>
  <c r="K239" i="46" s="1"/>
  <c r="K237" i="45"/>
  <c r="K236" i="45"/>
  <c r="K239" i="45" s="1"/>
  <c r="C223" i="54" l="1"/>
  <c r="E223" i="54" s="1"/>
  <c r="G223" i="54" s="1"/>
  <c r="C220" i="54"/>
  <c r="E220" i="54" s="1"/>
  <c r="G220" i="54" s="1"/>
  <c r="C224" i="54"/>
  <c r="E224" i="54" s="1"/>
  <c r="G224" i="54" s="1"/>
  <c r="C219" i="54"/>
  <c r="E219" i="54" s="1"/>
  <c r="G219" i="54" s="1"/>
  <c r="C221" i="54"/>
  <c r="E221" i="54" s="1"/>
  <c r="G221" i="54" s="1"/>
  <c r="C222" i="54"/>
  <c r="E222" i="54" s="1"/>
  <c r="G222" i="54" s="1"/>
  <c r="E217" i="34"/>
  <c r="G217" i="34" s="1"/>
  <c r="E216" i="34"/>
  <c r="G216" i="34" s="1"/>
  <c r="E211" i="34"/>
  <c r="G211" i="34" s="1"/>
  <c r="E6" i="34"/>
  <c r="G6" i="34" s="1"/>
  <c r="E212" i="34"/>
  <c r="G212" i="34" s="1"/>
  <c r="E213" i="34"/>
  <c r="G213" i="34" s="1"/>
  <c r="E214" i="34"/>
  <c r="G214" i="34" s="1"/>
  <c r="E215" i="34"/>
  <c r="G215" i="34" s="1"/>
  <c r="E218" i="34"/>
  <c r="G218" i="34" s="1"/>
  <c r="K240" i="34"/>
  <c r="K232" i="34"/>
  <c r="K229" i="34"/>
  <c r="K239" i="34" s="1"/>
  <c r="J218" i="34"/>
  <c r="J217" i="34"/>
  <c r="J216" i="34"/>
  <c r="J215" i="34"/>
  <c r="M215" i="34" s="1"/>
  <c r="J214" i="34"/>
  <c r="M214" i="34" s="1"/>
  <c r="J213" i="34"/>
  <c r="M213" i="34" s="1"/>
  <c r="J212" i="34"/>
  <c r="M212" i="34" s="1"/>
  <c r="J211" i="34"/>
  <c r="M211" i="34" s="1"/>
  <c r="J210" i="34"/>
  <c r="M210" i="34" s="1"/>
  <c r="J209" i="34"/>
  <c r="M209" i="34" s="1"/>
  <c r="J208" i="34"/>
  <c r="M208" i="34" s="1"/>
  <c r="J207" i="34"/>
  <c r="M207" i="34" s="1"/>
  <c r="J206" i="34"/>
  <c r="M206" i="34" s="1"/>
  <c r="J205" i="34"/>
  <c r="M205" i="34" s="1"/>
  <c r="J204" i="34"/>
  <c r="M204" i="34" s="1"/>
  <c r="J203" i="34"/>
  <c r="M203" i="34" s="1"/>
  <c r="J202" i="34"/>
  <c r="M202" i="34" s="1"/>
  <c r="M201" i="34"/>
  <c r="J201" i="34"/>
  <c r="J200" i="34"/>
  <c r="M200" i="34" s="1"/>
  <c r="J199" i="34"/>
  <c r="M199" i="34" s="1"/>
  <c r="J198" i="34"/>
  <c r="M198" i="34" s="1"/>
  <c r="J197" i="34"/>
  <c r="M197" i="34" s="1"/>
  <c r="J196" i="34"/>
  <c r="M196" i="34" s="1"/>
  <c r="J195" i="34"/>
  <c r="M195" i="34" s="1"/>
  <c r="J194" i="34"/>
  <c r="M194" i="34" s="1"/>
  <c r="J193" i="34"/>
  <c r="M193" i="34" s="1"/>
  <c r="J192" i="34"/>
  <c r="M192" i="34" s="1"/>
  <c r="J191" i="34"/>
  <c r="M191" i="34" s="1"/>
  <c r="J190" i="34"/>
  <c r="M190" i="34" s="1"/>
  <c r="M189" i="34"/>
  <c r="M188" i="34"/>
  <c r="J188" i="34"/>
  <c r="J187" i="34"/>
  <c r="M187" i="34" s="1"/>
  <c r="J186" i="34"/>
  <c r="M186" i="34" s="1"/>
  <c r="J185" i="34"/>
  <c r="M185" i="34" s="1"/>
  <c r="J184" i="34"/>
  <c r="M184" i="34" s="1"/>
  <c r="J183" i="34"/>
  <c r="M183" i="34" s="1"/>
  <c r="J182" i="34"/>
  <c r="M182" i="34" s="1"/>
  <c r="J181" i="34"/>
  <c r="M181" i="34" s="1"/>
  <c r="J180" i="34"/>
  <c r="M180" i="34" s="1"/>
  <c r="J179" i="34"/>
  <c r="M179" i="34" s="1"/>
  <c r="J178" i="34"/>
  <c r="M178" i="34" s="1"/>
  <c r="J177" i="34"/>
  <c r="M177" i="34" s="1"/>
  <c r="J176" i="34"/>
  <c r="M176" i="34" s="1"/>
  <c r="J175" i="34"/>
  <c r="M175" i="34" s="1"/>
  <c r="J174" i="34"/>
  <c r="M174" i="34" s="1"/>
  <c r="J173" i="34"/>
  <c r="M173" i="34" s="1"/>
  <c r="J172" i="34"/>
  <c r="M172" i="34" s="1"/>
  <c r="J171" i="34"/>
  <c r="M171" i="34" s="1"/>
  <c r="J170" i="34"/>
  <c r="M170" i="34" s="1"/>
  <c r="J169" i="34"/>
  <c r="M169" i="34" s="1"/>
  <c r="J168" i="34"/>
  <c r="M168" i="34" s="1"/>
  <c r="J167" i="34"/>
  <c r="M167" i="34" s="1"/>
  <c r="J166" i="34"/>
  <c r="M166" i="34" s="1"/>
  <c r="J165" i="34"/>
  <c r="M165" i="34" s="1"/>
  <c r="J164" i="34"/>
  <c r="M164" i="34" s="1"/>
  <c r="J163" i="34"/>
  <c r="M163" i="34" s="1"/>
  <c r="J162" i="34"/>
  <c r="M162" i="34" s="1"/>
  <c r="J161" i="34"/>
  <c r="M161" i="34" s="1"/>
  <c r="J160" i="34"/>
  <c r="M160" i="34" s="1"/>
  <c r="J159" i="34"/>
  <c r="M159" i="34" s="1"/>
  <c r="J158" i="34"/>
  <c r="M158" i="34" s="1"/>
  <c r="J157" i="34"/>
  <c r="M157" i="34" s="1"/>
  <c r="J156" i="34"/>
  <c r="M156" i="34" s="1"/>
  <c r="J155" i="34"/>
  <c r="M155" i="34" s="1"/>
  <c r="J154" i="34"/>
  <c r="M154" i="34" s="1"/>
  <c r="J153" i="34"/>
  <c r="M153" i="34" s="1"/>
  <c r="J152" i="34"/>
  <c r="M152" i="34" s="1"/>
  <c r="J151" i="34"/>
  <c r="M151" i="34" s="1"/>
  <c r="J150" i="34"/>
  <c r="M150" i="34" s="1"/>
  <c r="J149" i="34"/>
  <c r="M149" i="34" s="1"/>
  <c r="J148" i="34"/>
  <c r="M148" i="34" s="1"/>
  <c r="J147" i="34"/>
  <c r="M147" i="34" s="1"/>
  <c r="J146" i="34"/>
  <c r="M146" i="34" s="1"/>
  <c r="J145" i="34"/>
  <c r="M145" i="34" s="1"/>
  <c r="J144" i="34"/>
  <c r="M144" i="34" s="1"/>
  <c r="J143" i="34"/>
  <c r="M143" i="34" s="1"/>
  <c r="J142" i="34"/>
  <c r="M142" i="34" s="1"/>
  <c r="J141" i="34"/>
  <c r="M141" i="34" s="1"/>
  <c r="J140" i="34"/>
  <c r="M140" i="34" s="1"/>
  <c r="J139" i="34"/>
  <c r="M139" i="34" s="1"/>
  <c r="J138" i="34"/>
  <c r="M138" i="34" s="1"/>
  <c r="J137" i="34"/>
  <c r="M137" i="34" s="1"/>
  <c r="J136" i="34"/>
  <c r="M136" i="34" s="1"/>
  <c r="J135" i="34"/>
  <c r="M135" i="34" s="1"/>
  <c r="J134" i="34"/>
  <c r="M134" i="34" s="1"/>
  <c r="J133" i="34"/>
  <c r="M133" i="34" s="1"/>
  <c r="J132" i="34"/>
  <c r="M132" i="34" s="1"/>
  <c r="J131" i="34"/>
  <c r="M131" i="34" s="1"/>
  <c r="J130" i="34"/>
  <c r="M130" i="34" s="1"/>
  <c r="J129" i="34"/>
  <c r="M129" i="34" s="1"/>
  <c r="J128" i="34"/>
  <c r="M128" i="34" s="1"/>
  <c r="J127" i="34"/>
  <c r="M127" i="34" s="1"/>
  <c r="J126" i="34"/>
  <c r="M126" i="34" s="1"/>
  <c r="J125" i="34"/>
  <c r="M125" i="34" s="1"/>
  <c r="J124" i="34"/>
  <c r="M124" i="34" s="1"/>
  <c r="J123" i="34"/>
  <c r="M123" i="34" s="1"/>
  <c r="J122" i="34"/>
  <c r="M122" i="34" s="1"/>
  <c r="J121" i="34"/>
  <c r="M121" i="34" s="1"/>
  <c r="J120" i="34"/>
  <c r="M120" i="34" s="1"/>
  <c r="J119" i="34"/>
  <c r="M119" i="34" s="1"/>
  <c r="J118" i="34"/>
  <c r="M118" i="34" s="1"/>
  <c r="J117" i="34"/>
  <c r="M117" i="34" s="1"/>
  <c r="J116" i="34"/>
  <c r="M116" i="34" s="1"/>
  <c r="J115" i="34"/>
  <c r="M115" i="34" s="1"/>
  <c r="J114" i="34"/>
  <c r="M114" i="34" s="1"/>
  <c r="J113" i="34"/>
  <c r="M113" i="34" s="1"/>
  <c r="J112" i="34"/>
  <c r="M112" i="34" s="1"/>
  <c r="J111" i="34"/>
  <c r="M111" i="34" s="1"/>
  <c r="J110" i="34"/>
  <c r="M110" i="34" s="1"/>
  <c r="J109" i="34"/>
  <c r="M109" i="34" s="1"/>
  <c r="J108" i="34"/>
  <c r="M108" i="34" s="1"/>
  <c r="J107" i="34"/>
  <c r="M107" i="34" s="1"/>
  <c r="J106" i="34"/>
  <c r="M106" i="34" s="1"/>
  <c r="Z105" i="34"/>
  <c r="J105" i="34"/>
  <c r="M105" i="34" s="1"/>
  <c r="X104" i="34"/>
  <c r="Q104" i="34"/>
  <c r="S104" i="34" s="1"/>
  <c r="U104" i="34" s="1"/>
  <c r="J104" i="34"/>
  <c r="M104" i="34" s="1"/>
  <c r="X103" i="34"/>
  <c r="Q103" i="34"/>
  <c r="S103" i="34" s="1"/>
  <c r="U103" i="34" s="1"/>
  <c r="J103" i="34"/>
  <c r="M103" i="34" s="1"/>
  <c r="X102" i="34"/>
  <c r="Q102" i="34"/>
  <c r="S102" i="34" s="1"/>
  <c r="U102" i="34" s="1"/>
  <c r="J102" i="34"/>
  <c r="M102" i="34" s="1"/>
  <c r="X101" i="34"/>
  <c r="Q101" i="34"/>
  <c r="S101" i="34" s="1"/>
  <c r="U101" i="34" s="1"/>
  <c r="J101" i="34"/>
  <c r="M101" i="34" s="1"/>
  <c r="X100" i="34"/>
  <c r="Q100" i="34"/>
  <c r="S100" i="34" s="1"/>
  <c r="U100" i="34" s="1"/>
  <c r="J100" i="34"/>
  <c r="M100" i="34" s="1"/>
  <c r="X99" i="34"/>
  <c r="Q99" i="34"/>
  <c r="S99" i="34" s="1"/>
  <c r="U99" i="34" s="1"/>
  <c r="J99" i="34"/>
  <c r="M99" i="34" s="1"/>
  <c r="X98" i="34"/>
  <c r="Q98" i="34"/>
  <c r="S98" i="34" s="1"/>
  <c r="U98" i="34" s="1"/>
  <c r="J98" i="34"/>
  <c r="M98" i="34" s="1"/>
  <c r="X97" i="34"/>
  <c r="Q97" i="34"/>
  <c r="S97" i="34" s="1"/>
  <c r="U97" i="34" s="1"/>
  <c r="J97" i="34"/>
  <c r="M97" i="34" s="1"/>
  <c r="X96" i="34"/>
  <c r="Q96" i="34"/>
  <c r="S96" i="34" s="1"/>
  <c r="U96" i="34" s="1"/>
  <c r="J96" i="34"/>
  <c r="M96" i="34" s="1"/>
  <c r="X95" i="34"/>
  <c r="Q95" i="34"/>
  <c r="S95" i="34" s="1"/>
  <c r="U95" i="34" s="1"/>
  <c r="J95" i="34"/>
  <c r="M95" i="34" s="1"/>
  <c r="X94" i="34"/>
  <c r="Q94" i="34"/>
  <c r="S94" i="34" s="1"/>
  <c r="U94" i="34" s="1"/>
  <c r="J94" i="34"/>
  <c r="M94" i="34" s="1"/>
  <c r="X93" i="34"/>
  <c r="Q93" i="34"/>
  <c r="S93" i="34" s="1"/>
  <c r="U93" i="34" s="1"/>
  <c r="J93" i="34"/>
  <c r="M93" i="34" s="1"/>
  <c r="X92" i="34"/>
  <c r="Q92" i="34"/>
  <c r="S92" i="34" s="1"/>
  <c r="U92" i="34" s="1"/>
  <c r="J92" i="34"/>
  <c r="M92" i="34" s="1"/>
  <c r="X91" i="34"/>
  <c r="Q91" i="34"/>
  <c r="S91" i="34" s="1"/>
  <c r="U91" i="34" s="1"/>
  <c r="J91" i="34"/>
  <c r="M91" i="34" s="1"/>
  <c r="X90" i="34"/>
  <c r="Q90" i="34"/>
  <c r="S90" i="34" s="1"/>
  <c r="U90" i="34" s="1"/>
  <c r="J90" i="34"/>
  <c r="M90" i="34" s="1"/>
  <c r="X89" i="34"/>
  <c r="Q89" i="34"/>
  <c r="S89" i="34" s="1"/>
  <c r="U89" i="34" s="1"/>
  <c r="J89" i="34"/>
  <c r="M89" i="34" s="1"/>
  <c r="X88" i="34"/>
  <c r="Q88" i="34"/>
  <c r="S88" i="34" s="1"/>
  <c r="U88" i="34" s="1"/>
  <c r="J88" i="34"/>
  <c r="M88" i="34" s="1"/>
  <c r="X87" i="34"/>
  <c r="Q87" i="34"/>
  <c r="S87" i="34" s="1"/>
  <c r="U87" i="34" s="1"/>
  <c r="J87" i="34"/>
  <c r="M87" i="34" s="1"/>
  <c r="X86" i="34"/>
  <c r="Q86" i="34"/>
  <c r="S86" i="34" s="1"/>
  <c r="U86" i="34" s="1"/>
  <c r="J86" i="34"/>
  <c r="M86" i="34" s="1"/>
  <c r="X85" i="34"/>
  <c r="Q85" i="34"/>
  <c r="S85" i="34" s="1"/>
  <c r="U85" i="34" s="1"/>
  <c r="J85" i="34"/>
  <c r="M85" i="34" s="1"/>
  <c r="X84" i="34"/>
  <c r="Q84" i="34"/>
  <c r="S84" i="34" s="1"/>
  <c r="U84" i="34" s="1"/>
  <c r="J84" i="34"/>
  <c r="M84" i="34" s="1"/>
  <c r="X83" i="34"/>
  <c r="Q83" i="34"/>
  <c r="S83" i="34" s="1"/>
  <c r="U83" i="34" s="1"/>
  <c r="J83" i="34"/>
  <c r="M83" i="34" s="1"/>
  <c r="X82" i="34"/>
  <c r="Q82" i="34"/>
  <c r="S82" i="34" s="1"/>
  <c r="U82" i="34" s="1"/>
  <c r="J82" i="34"/>
  <c r="M82" i="34" s="1"/>
  <c r="X81" i="34"/>
  <c r="Q81" i="34"/>
  <c r="S81" i="34" s="1"/>
  <c r="U81" i="34" s="1"/>
  <c r="J81" i="34"/>
  <c r="M81" i="34" s="1"/>
  <c r="X80" i="34"/>
  <c r="Q80" i="34"/>
  <c r="S80" i="34" s="1"/>
  <c r="U80" i="34" s="1"/>
  <c r="J80" i="34"/>
  <c r="M80" i="34" s="1"/>
  <c r="X79" i="34"/>
  <c r="Q79" i="34"/>
  <c r="S79" i="34" s="1"/>
  <c r="U79" i="34" s="1"/>
  <c r="J79" i="34"/>
  <c r="M79" i="34" s="1"/>
  <c r="X78" i="34"/>
  <c r="Q78" i="34"/>
  <c r="S78" i="34" s="1"/>
  <c r="U78" i="34" s="1"/>
  <c r="J78" i="34"/>
  <c r="M78" i="34" s="1"/>
  <c r="X77" i="34"/>
  <c r="Q77" i="34"/>
  <c r="S77" i="34" s="1"/>
  <c r="U77" i="34" s="1"/>
  <c r="J77" i="34"/>
  <c r="M77" i="34" s="1"/>
  <c r="X76" i="34"/>
  <c r="Q76" i="34"/>
  <c r="S76" i="34" s="1"/>
  <c r="U76" i="34" s="1"/>
  <c r="J76" i="34"/>
  <c r="M76" i="34" s="1"/>
  <c r="X75" i="34"/>
  <c r="Q75" i="34"/>
  <c r="S75" i="34" s="1"/>
  <c r="U75" i="34" s="1"/>
  <c r="J75" i="34"/>
  <c r="M75" i="34" s="1"/>
  <c r="X74" i="34"/>
  <c r="Q74" i="34"/>
  <c r="S74" i="34" s="1"/>
  <c r="U74" i="34" s="1"/>
  <c r="J74" i="34"/>
  <c r="M74" i="34" s="1"/>
  <c r="X73" i="34"/>
  <c r="Q73" i="34"/>
  <c r="S73" i="34" s="1"/>
  <c r="U73" i="34" s="1"/>
  <c r="J73" i="34"/>
  <c r="M73" i="34" s="1"/>
  <c r="X72" i="34"/>
  <c r="Q72" i="34"/>
  <c r="S72" i="34" s="1"/>
  <c r="U72" i="34" s="1"/>
  <c r="J72" i="34"/>
  <c r="M72" i="34" s="1"/>
  <c r="X71" i="34"/>
  <c r="Q71" i="34"/>
  <c r="S71" i="34" s="1"/>
  <c r="U71" i="34" s="1"/>
  <c r="J71" i="34"/>
  <c r="M71" i="34" s="1"/>
  <c r="X70" i="34"/>
  <c r="Q70" i="34"/>
  <c r="S70" i="34" s="1"/>
  <c r="U70" i="34" s="1"/>
  <c r="J70" i="34"/>
  <c r="M70" i="34" s="1"/>
  <c r="X69" i="34"/>
  <c r="Q69" i="34"/>
  <c r="S69" i="34" s="1"/>
  <c r="U69" i="34" s="1"/>
  <c r="J69" i="34"/>
  <c r="M69" i="34" s="1"/>
  <c r="X68" i="34"/>
  <c r="Q68" i="34"/>
  <c r="S68" i="34" s="1"/>
  <c r="U68" i="34" s="1"/>
  <c r="J68" i="34"/>
  <c r="M68" i="34" s="1"/>
  <c r="X67" i="34"/>
  <c r="Q67" i="34"/>
  <c r="S67" i="34" s="1"/>
  <c r="U67" i="34" s="1"/>
  <c r="J67" i="34"/>
  <c r="M67" i="34" s="1"/>
  <c r="X66" i="34"/>
  <c r="Q66" i="34"/>
  <c r="S66" i="34" s="1"/>
  <c r="U66" i="34" s="1"/>
  <c r="J66" i="34"/>
  <c r="M66" i="34" s="1"/>
  <c r="X65" i="34"/>
  <c r="Q65" i="34"/>
  <c r="S65" i="34" s="1"/>
  <c r="U65" i="34" s="1"/>
  <c r="J65" i="34"/>
  <c r="M65" i="34" s="1"/>
  <c r="X64" i="34"/>
  <c r="Q64" i="34"/>
  <c r="S64" i="34" s="1"/>
  <c r="U64" i="34" s="1"/>
  <c r="J64" i="34"/>
  <c r="M64" i="34" s="1"/>
  <c r="X63" i="34"/>
  <c r="Q63" i="34"/>
  <c r="S63" i="34" s="1"/>
  <c r="U63" i="34" s="1"/>
  <c r="J63" i="34"/>
  <c r="M63" i="34" s="1"/>
  <c r="X62" i="34"/>
  <c r="Q62" i="34"/>
  <c r="S62" i="34" s="1"/>
  <c r="U62" i="34" s="1"/>
  <c r="J62" i="34"/>
  <c r="M62" i="34" s="1"/>
  <c r="X61" i="34"/>
  <c r="Q61" i="34"/>
  <c r="S61" i="34" s="1"/>
  <c r="U61" i="34" s="1"/>
  <c r="J61" i="34"/>
  <c r="M61" i="34" s="1"/>
  <c r="X60" i="34"/>
  <c r="Q60" i="34"/>
  <c r="S60" i="34" s="1"/>
  <c r="U60" i="34" s="1"/>
  <c r="J60" i="34"/>
  <c r="M60" i="34" s="1"/>
  <c r="X59" i="34"/>
  <c r="Q59" i="34"/>
  <c r="S59" i="34" s="1"/>
  <c r="U59" i="34" s="1"/>
  <c r="J59" i="34"/>
  <c r="M59" i="34" s="1"/>
  <c r="X58" i="34"/>
  <c r="Q58" i="34"/>
  <c r="S58" i="34" s="1"/>
  <c r="U58" i="34" s="1"/>
  <c r="J58" i="34"/>
  <c r="M58" i="34" s="1"/>
  <c r="X57" i="34"/>
  <c r="Q57" i="34"/>
  <c r="S57" i="34" s="1"/>
  <c r="U57" i="34" s="1"/>
  <c r="J57" i="34"/>
  <c r="M57" i="34" s="1"/>
  <c r="X56" i="34"/>
  <c r="Q56" i="34"/>
  <c r="S56" i="34" s="1"/>
  <c r="U56" i="34" s="1"/>
  <c r="J56" i="34"/>
  <c r="M56" i="34" s="1"/>
  <c r="X55" i="34"/>
  <c r="Q55" i="34"/>
  <c r="S55" i="34" s="1"/>
  <c r="U55" i="34" s="1"/>
  <c r="J55" i="34"/>
  <c r="M55" i="34" s="1"/>
  <c r="X54" i="34"/>
  <c r="Q54" i="34"/>
  <c r="S54" i="34" s="1"/>
  <c r="U54" i="34" s="1"/>
  <c r="J54" i="34"/>
  <c r="M54" i="34" s="1"/>
  <c r="X53" i="34"/>
  <c r="Q53" i="34"/>
  <c r="S53" i="34" s="1"/>
  <c r="U53" i="34" s="1"/>
  <c r="J53" i="34"/>
  <c r="M53" i="34" s="1"/>
  <c r="X52" i="34"/>
  <c r="Q52" i="34"/>
  <c r="S52" i="34" s="1"/>
  <c r="U52" i="34" s="1"/>
  <c r="J52" i="34"/>
  <c r="M52" i="34" s="1"/>
  <c r="X51" i="34"/>
  <c r="Q51" i="34"/>
  <c r="S51" i="34" s="1"/>
  <c r="U51" i="34" s="1"/>
  <c r="J51" i="34"/>
  <c r="M51" i="34" s="1"/>
  <c r="X50" i="34"/>
  <c r="Q50" i="34"/>
  <c r="S50" i="34" s="1"/>
  <c r="U50" i="34" s="1"/>
  <c r="J50" i="34"/>
  <c r="M50" i="34" s="1"/>
  <c r="X49" i="34"/>
  <c r="Q49" i="34"/>
  <c r="S49" i="34" s="1"/>
  <c r="U49" i="34" s="1"/>
  <c r="J49" i="34"/>
  <c r="M49" i="34" s="1"/>
  <c r="X48" i="34"/>
  <c r="Q48" i="34"/>
  <c r="S48" i="34" s="1"/>
  <c r="U48" i="34" s="1"/>
  <c r="J48" i="34"/>
  <c r="M48" i="34" s="1"/>
  <c r="X47" i="34"/>
  <c r="Q47" i="34"/>
  <c r="S47" i="34" s="1"/>
  <c r="U47" i="34" s="1"/>
  <c r="J47" i="34"/>
  <c r="M47" i="34" s="1"/>
  <c r="X46" i="34"/>
  <c r="Q46" i="34"/>
  <c r="S46" i="34" s="1"/>
  <c r="U46" i="34" s="1"/>
  <c r="J46" i="34"/>
  <c r="M46" i="34" s="1"/>
  <c r="X45" i="34"/>
  <c r="Q45" i="34"/>
  <c r="S45" i="34" s="1"/>
  <c r="U45" i="34" s="1"/>
  <c r="J45" i="34"/>
  <c r="M45" i="34" s="1"/>
  <c r="X44" i="34"/>
  <c r="Q44" i="34"/>
  <c r="S44" i="34" s="1"/>
  <c r="U44" i="34" s="1"/>
  <c r="J44" i="34"/>
  <c r="M44" i="34" s="1"/>
  <c r="X43" i="34"/>
  <c r="Q43" i="34"/>
  <c r="S43" i="34" s="1"/>
  <c r="U43" i="34" s="1"/>
  <c r="J43" i="34"/>
  <c r="M43" i="34" s="1"/>
  <c r="X42" i="34"/>
  <c r="Q42" i="34"/>
  <c r="S42" i="34" s="1"/>
  <c r="U42" i="34" s="1"/>
  <c r="J42" i="34"/>
  <c r="M42" i="34" s="1"/>
  <c r="X41" i="34"/>
  <c r="Q41" i="34"/>
  <c r="S41" i="34" s="1"/>
  <c r="U41" i="34" s="1"/>
  <c r="J41" i="34"/>
  <c r="M41" i="34" s="1"/>
  <c r="X40" i="34"/>
  <c r="Q40" i="34"/>
  <c r="S40" i="34" s="1"/>
  <c r="U40" i="34" s="1"/>
  <c r="J40" i="34"/>
  <c r="M40" i="34" s="1"/>
  <c r="X39" i="34"/>
  <c r="Q39" i="34"/>
  <c r="S39" i="34" s="1"/>
  <c r="U39" i="34" s="1"/>
  <c r="J39" i="34"/>
  <c r="M39" i="34" s="1"/>
  <c r="X38" i="34"/>
  <c r="Q38" i="34"/>
  <c r="S38" i="34" s="1"/>
  <c r="U38" i="34" s="1"/>
  <c r="J38" i="34"/>
  <c r="M38" i="34" s="1"/>
  <c r="X37" i="34"/>
  <c r="Q37" i="34"/>
  <c r="S37" i="34" s="1"/>
  <c r="U37" i="34" s="1"/>
  <c r="J37" i="34"/>
  <c r="M37" i="34" s="1"/>
  <c r="X36" i="34"/>
  <c r="Q36" i="34"/>
  <c r="S36" i="34" s="1"/>
  <c r="U36" i="34" s="1"/>
  <c r="J36" i="34"/>
  <c r="M36" i="34" s="1"/>
  <c r="X35" i="34"/>
  <c r="Q35" i="34"/>
  <c r="S35" i="34" s="1"/>
  <c r="U35" i="34" s="1"/>
  <c r="J35" i="34"/>
  <c r="M35" i="34" s="1"/>
  <c r="X34" i="34"/>
  <c r="Q34" i="34"/>
  <c r="S34" i="34" s="1"/>
  <c r="U34" i="34" s="1"/>
  <c r="J34" i="34"/>
  <c r="M34" i="34" s="1"/>
  <c r="X33" i="34"/>
  <c r="Q33" i="34"/>
  <c r="S33" i="34" s="1"/>
  <c r="U33" i="34" s="1"/>
  <c r="J33" i="34"/>
  <c r="M33" i="34" s="1"/>
  <c r="X32" i="34"/>
  <c r="Q32" i="34"/>
  <c r="S32" i="34" s="1"/>
  <c r="U32" i="34" s="1"/>
  <c r="J32" i="34"/>
  <c r="M32" i="34" s="1"/>
  <c r="X31" i="34"/>
  <c r="Q31" i="34"/>
  <c r="S31" i="34" s="1"/>
  <c r="U31" i="34" s="1"/>
  <c r="J31" i="34"/>
  <c r="M31" i="34" s="1"/>
  <c r="X30" i="34"/>
  <c r="Q30" i="34"/>
  <c r="S30" i="34" s="1"/>
  <c r="U30" i="34" s="1"/>
  <c r="J30" i="34"/>
  <c r="M30" i="34" s="1"/>
  <c r="X29" i="34"/>
  <c r="Q29" i="34"/>
  <c r="S29" i="34" s="1"/>
  <c r="U29" i="34" s="1"/>
  <c r="J29" i="34"/>
  <c r="M29" i="34" s="1"/>
  <c r="X28" i="34"/>
  <c r="Q28" i="34"/>
  <c r="S28" i="34" s="1"/>
  <c r="U28" i="34" s="1"/>
  <c r="J28" i="34"/>
  <c r="M28" i="34" s="1"/>
  <c r="X27" i="34"/>
  <c r="Q27" i="34"/>
  <c r="S27" i="34" s="1"/>
  <c r="U27" i="34" s="1"/>
  <c r="J27" i="34"/>
  <c r="M27" i="34" s="1"/>
  <c r="X26" i="34"/>
  <c r="Q26" i="34"/>
  <c r="S26" i="34" s="1"/>
  <c r="U26" i="34" s="1"/>
  <c r="J26" i="34"/>
  <c r="M26" i="34" s="1"/>
  <c r="X25" i="34"/>
  <c r="Q25" i="34"/>
  <c r="S25" i="34" s="1"/>
  <c r="U25" i="34" s="1"/>
  <c r="J25" i="34"/>
  <c r="M25" i="34" s="1"/>
  <c r="X24" i="34"/>
  <c r="Q24" i="34"/>
  <c r="S24" i="34" s="1"/>
  <c r="U24" i="34" s="1"/>
  <c r="J24" i="34"/>
  <c r="M24" i="34" s="1"/>
  <c r="X23" i="34"/>
  <c r="Q23" i="34"/>
  <c r="S23" i="34" s="1"/>
  <c r="U23" i="34" s="1"/>
  <c r="J23" i="34"/>
  <c r="M23" i="34" s="1"/>
  <c r="X22" i="34"/>
  <c r="Q22" i="34"/>
  <c r="S22" i="34" s="1"/>
  <c r="U22" i="34" s="1"/>
  <c r="J22" i="34"/>
  <c r="M22" i="34" s="1"/>
  <c r="X21" i="34"/>
  <c r="Q21" i="34"/>
  <c r="S21" i="34" s="1"/>
  <c r="U21" i="34" s="1"/>
  <c r="J21" i="34"/>
  <c r="M21" i="34" s="1"/>
  <c r="X20" i="34"/>
  <c r="Q20" i="34"/>
  <c r="S20" i="34" s="1"/>
  <c r="U20" i="34" s="1"/>
  <c r="J20" i="34"/>
  <c r="M20" i="34" s="1"/>
  <c r="X19" i="34"/>
  <c r="Q19" i="34"/>
  <c r="S19" i="34" s="1"/>
  <c r="U19" i="34" s="1"/>
  <c r="J19" i="34"/>
  <c r="M19" i="34" s="1"/>
  <c r="X18" i="34"/>
  <c r="Q18" i="34"/>
  <c r="S18" i="34" s="1"/>
  <c r="U18" i="34" s="1"/>
  <c r="J18" i="34"/>
  <c r="M18" i="34" s="1"/>
  <c r="X17" i="34"/>
  <c r="Q17" i="34"/>
  <c r="S17" i="34" s="1"/>
  <c r="U17" i="34" s="1"/>
  <c r="J17" i="34"/>
  <c r="M17" i="34" s="1"/>
  <c r="X16" i="34"/>
  <c r="Q16" i="34"/>
  <c r="S16" i="34" s="1"/>
  <c r="U16" i="34" s="1"/>
  <c r="J16" i="34"/>
  <c r="M16" i="34" s="1"/>
  <c r="X15" i="34"/>
  <c r="Q15" i="34"/>
  <c r="S15" i="34" s="1"/>
  <c r="U15" i="34" s="1"/>
  <c r="J15" i="34"/>
  <c r="M15" i="34" s="1"/>
  <c r="X14" i="34"/>
  <c r="Q14" i="34"/>
  <c r="S14" i="34" s="1"/>
  <c r="U14" i="34" s="1"/>
  <c r="J14" i="34"/>
  <c r="M14" i="34" s="1"/>
  <c r="X13" i="34"/>
  <c r="Q13" i="34"/>
  <c r="S13" i="34" s="1"/>
  <c r="U13" i="34" s="1"/>
  <c r="J13" i="34"/>
  <c r="M13" i="34" s="1"/>
  <c r="X12" i="34"/>
  <c r="Q12" i="34"/>
  <c r="S12" i="34" s="1"/>
  <c r="U12" i="34" s="1"/>
  <c r="J12" i="34"/>
  <c r="M12" i="34" s="1"/>
  <c r="X11" i="34"/>
  <c r="Q11" i="34"/>
  <c r="S11" i="34" s="1"/>
  <c r="U11" i="34" s="1"/>
  <c r="J11" i="34"/>
  <c r="M11" i="34" s="1"/>
  <c r="X10" i="34"/>
  <c r="Q10" i="34"/>
  <c r="S10" i="34" s="1"/>
  <c r="U10" i="34" s="1"/>
  <c r="J10" i="34"/>
  <c r="M10" i="34" s="1"/>
  <c r="X9" i="34"/>
  <c r="Q9" i="34"/>
  <c r="S9" i="34" s="1"/>
  <c r="U9" i="34" s="1"/>
  <c r="J9" i="34"/>
  <c r="M9" i="34" s="1"/>
  <c r="X8" i="34"/>
  <c r="Q8" i="34"/>
  <c r="S8" i="34" s="1"/>
  <c r="U8" i="34" s="1"/>
  <c r="J8" i="34"/>
  <c r="M8" i="34" s="1"/>
  <c r="X7" i="34"/>
  <c r="Q7" i="34"/>
  <c r="S7" i="34" s="1"/>
  <c r="U7" i="34" s="1"/>
  <c r="J7" i="34"/>
  <c r="M7" i="34" s="1"/>
  <c r="X6" i="34"/>
  <c r="Q6" i="34"/>
  <c r="S6" i="34" s="1"/>
  <c r="U6" i="34" s="1"/>
  <c r="J6" i="34"/>
  <c r="M6" i="34" s="1"/>
  <c r="X5" i="34"/>
  <c r="Q5" i="34"/>
  <c r="S5" i="34" s="1"/>
  <c r="U5" i="34" s="1"/>
  <c r="J5" i="34"/>
  <c r="D215" i="14"/>
  <c r="D214" i="14"/>
  <c r="D212" i="14"/>
  <c r="D211" i="14"/>
  <c r="J218" i="64"/>
  <c r="M218" i="64" s="1"/>
  <c r="J217" i="64"/>
  <c r="M217" i="64" s="1"/>
  <c r="J216" i="64"/>
  <c r="M216" i="64" s="1"/>
  <c r="J215" i="64"/>
  <c r="M215" i="64" s="1"/>
  <c r="J214" i="64"/>
  <c r="M214" i="64" s="1"/>
  <c r="J213" i="64"/>
  <c r="M213" i="64" s="1"/>
  <c r="J212" i="64"/>
  <c r="M212" i="64" s="1"/>
  <c r="J211" i="64"/>
  <c r="M211" i="64" s="1"/>
  <c r="J218" i="63"/>
  <c r="J217" i="63"/>
  <c r="J216" i="63"/>
  <c r="J215" i="63"/>
  <c r="J214" i="63"/>
  <c r="J213" i="63"/>
  <c r="J212" i="63"/>
  <c r="M212" i="63" s="1"/>
  <c r="J211" i="63"/>
  <c r="M211" i="63" s="1"/>
  <c r="H208" i="14"/>
  <c r="H209" i="14"/>
  <c r="J189" i="14"/>
  <c r="H204" i="14"/>
  <c r="H205" i="14"/>
  <c r="H206" i="14"/>
  <c r="H207" i="14"/>
  <c r="C221" i="55" l="1"/>
  <c r="E221" i="55" s="1"/>
  <c r="G221" i="55" s="1"/>
  <c r="C219" i="55"/>
  <c r="E219" i="55" s="1"/>
  <c r="G219" i="55" s="1"/>
  <c r="C222" i="55"/>
  <c r="E222" i="55" s="1"/>
  <c r="G222" i="55" s="1"/>
  <c r="C224" i="55"/>
  <c r="E224" i="55" s="1"/>
  <c r="G224" i="55" s="1"/>
  <c r="C220" i="55"/>
  <c r="E220" i="55" s="1"/>
  <c r="G220" i="55" s="1"/>
  <c r="C223" i="55"/>
  <c r="E223" i="55" s="1"/>
  <c r="G223" i="55" s="1"/>
  <c r="M217" i="34"/>
  <c r="C215" i="35"/>
  <c r="E215" i="35" s="1"/>
  <c r="G215" i="35" s="1"/>
  <c r="C215" i="36" s="1"/>
  <c r="E215" i="36" s="1"/>
  <c r="G215" i="36" s="1"/>
  <c r="C214" i="35"/>
  <c r="E214" i="35" s="1"/>
  <c r="G214" i="35" s="1"/>
  <c r="C214" i="36" s="1"/>
  <c r="E214" i="36" s="1"/>
  <c r="G214" i="36" s="1"/>
  <c r="C213" i="35"/>
  <c r="E213" i="35" s="1"/>
  <c r="G213" i="35" s="1"/>
  <c r="C213" i="36" s="1"/>
  <c r="E213" i="36" s="1"/>
  <c r="G213" i="36" s="1"/>
  <c r="C212" i="35"/>
  <c r="E212" i="35" s="1"/>
  <c r="G212" i="35" s="1"/>
  <c r="C212" i="36" s="1"/>
  <c r="E212" i="36" s="1"/>
  <c r="G212" i="36" s="1"/>
  <c r="C211" i="35"/>
  <c r="E211" i="35" s="1"/>
  <c r="G211" i="35" s="1"/>
  <c r="C211" i="36" s="1"/>
  <c r="E211" i="36" s="1"/>
  <c r="G211" i="36" s="1"/>
  <c r="C216" i="35"/>
  <c r="E216" i="35" s="1"/>
  <c r="G216" i="35" s="1"/>
  <c r="C216" i="36" s="1"/>
  <c r="E216" i="36" s="1"/>
  <c r="G216" i="36" s="1"/>
  <c r="C218" i="35"/>
  <c r="E218" i="35" s="1"/>
  <c r="G218" i="35" s="1"/>
  <c r="C218" i="36" s="1"/>
  <c r="E218" i="36" s="1"/>
  <c r="G218" i="36" s="1"/>
  <c r="C217" i="35"/>
  <c r="E217" i="35" s="1"/>
  <c r="G217" i="35" s="1"/>
  <c r="C217" i="36" s="1"/>
  <c r="E217" i="36" s="1"/>
  <c r="G217" i="36" s="1"/>
  <c r="C6" i="35"/>
  <c r="E6" i="35" s="1"/>
  <c r="G6" i="35" s="1"/>
  <c r="M216" i="34"/>
  <c r="J216" i="14"/>
  <c r="M218" i="34"/>
  <c r="J215" i="14"/>
  <c r="M213" i="63"/>
  <c r="J213" i="14"/>
  <c r="M214" i="63"/>
  <c r="J214" i="14"/>
  <c r="M215" i="63"/>
  <c r="M216" i="63"/>
  <c r="M217" i="63"/>
  <c r="M218" i="63"/>
  <c r="X107" i="34"/>
  <c r="J226" i="34" s="1"/>
  <c r="K227" i="34"/>
  <c r="M5" i="34"/>
  <c r="C223" i="56" l="1"/>
  <c r="E223" i="56" s="1"/>
  <c r="G223" i="56" s="1"/>
  <c r="C222" i="56"/>
  <c r="E222" i="56" s="1"/>
  <c r="G222" i="56" s="1"/>
  <c r="C224" i="56"/>
  <c r="E224" i="56" s="1"/>
  <c r="G224" i="56" s="1"/>
  <c r="C219" i="56"/>
  <c r="E219" i="56" s="1"/>
  <c r="G219" i="56" s="1"/>
  <c r="C220" i="56"/>
  <c r="E220" i="56" s="1"/>
  <c r="G220" i="56" s="1"/>
  <c r="C221" i="56"/>
  <c r="E221" i="56" s="1"/>
  <c r="G221" i="56" s="1"/>
  <c r="C217" i="37"/>
  <c r="E217" i="37" s="1"/>
  <c r="G217" i="37" s="1"/>
  <c r="C218" i="37"/>
  <c r="E218" i="37" s="1"/>
  <c r="G218" i="37" s="1"/>
  <c r="C216" i="37"/>
  <c r="E216" i="37" s="1"/>
  <c r="G216" i="37" s="1"/>
  <c r="C211" i="37"/>
  <c r="E211" i="37" s="1"/>
  <c r="G211" i="37" s="1"/>
  <c r="C212" i="37"/>
  <c r="E212" i="37" s="1"/>
  <c r="G212" i="37" s="1"/>
  <c r="C213" i="37"/>
  <c r="E213" i="37" s="1"/>
  <c r="G213" i="37" s="1"/>
  <c r="C214" i="37"/>
  <c r="E214" i="37" s="1"/>
  <c r="G214" i="37" s="1"/>
  <c r="C215" i="37"/>
  <c r="E215" i="37" s="1"/>
  <c r="G215" i="37" s="1"/>
  <c r="C6" i="36"/>
  <c r="E6" i="36" s="1"/>
  <c r="G6" i="36" s="1"/>
  <c r="K233" i="34"/>
  <c r="T20" i="14"/>
  <c r="Q20" i="14"/>
  <c r="Q35" i="14"/>
  <c r="Q34" i="14"/>
  <c r="Q33" i="14"/>
  <c r="Q32" i="14"/>
  <c r="Q31" i="14"/>
  <c r="Q30" i="14"/>
  <c r="Q29" i="14"/>
  <c r="Q28" i="14"/>
  <c r="Q26" i="14"/>
  <c r="Q25" i="14"/>
  <c r="Q24" i="14"/>
  <c r="Q23" i="14"/>
  <c r="Q22" i="14"/>
  <c r="Q21" i="14"/>
  <c r="Q19" i="14"/>
  <c r="Q18" i="14"/>
  <c r="S8" i="14"/>
  <c r="Q6" i="14"/>
  <c r="Q5" i="14"/>
  <c r="O5" i="14"/>
  <c r="J204" i="14"/>
  <c r="C221" i="57" l="1"/>
  <c r="E221" i="57" s="1"/>
  <c r="G221" i="57" s="1"/>
  <c r="C224" i="57"/>
  <c r="E224" i="57" s="1"/>
  <c r="G224" i="57" s="1"/>
  <c r="C219" i="57"/>
  <c r="E219" i="57" s="1"/>
  <c r="G219" i="57" s="1"/>
  <c r="C222" i="57"/>
  <c r="E222" i="57" s="1"/>
  <c r="G222" i="57" s="1"/>
  <c r="C223" i="57"/>
  <c r="E223" i="57" s="1"/>
  <c r="G223" i="57" s="1"/>
  <c r="C220" i="57"/>
  <c r="E220" i="57" s="1"/>
  <c r="G220" i="57" s="1"/>
  <c r="C218" i="38"/>
  <c r="E218" i="38" s="1"/>
  <c r="G218" i="38" s="1"/>
  <c r="C217" i="38"/>
  <c r="E217" i="38" s="1"/>
  <c r="G217" i="38" s="1"/>
  <c r="C215" i="38"/>
  <c r="E215" i="38" s="1"/>
  <c r="G215" i="38" s="1"/>
  <c r="C214" i="38"/>
  <c r="E214" i="38" s="1"/>
  <c r="G214" i="38" s="1"/>
  <c r="C213" i="38"/>
  <c r="E213" i="38" s="1"/>
  <c r="G213" i="38" s="1"/>
  <c r="C212" i="38"/>
  <c r="E212" i="38" s="1"/>
  <c r="G212" i="38" s="1"/>
  <c r="C211" i="38"/>
  <c r="E211" i="38" s="1"/>
  <c r="G211" i="38" s="1"/>
  <c r="C216" i="38"/>
  <c r="E216" i="38" s="1"/>
  <c r="G216" i="38" s="1"/>
  <c r="C6" i="37"/>
  <c r="E6" i="37" s="1"/>
  <c r="G6" i="37" s="1"/>
  <c r="K236" i="34"/>
  <c r="K235" i="34"/>
  <c r="K238" i="34" s="1"/>
  <c r="C220" i="58" l="1"/>
  <c r="E220" i="58" s="1"/>
  <c r="G220" i="58" s="1"/>
  <c r="C222" i="58"/>
  <c r="E222" i="58" s="1"/>
  <c r="G222" i="58" s="1"/>
  <c r="C219" i="58"/>
  <c r="E219" i="58" s="1"/>
  <c r="G219" i="58" s="1"/>
  <c r="C224" i="58"/>
  <c r="E224" i="58" s="1"/>
  <c r="G224" i="58" s="1"/>
  <c r="C223" i="58"/>
  <c r="E223" i="58" s="1"/>
  <c r="G223" i="58" s="1"/>
  <c r="C221" i="58"/>
  <c r="E221" i="58" s="1"/>
  <c r="G221" i="58" s="1"/>
  <c r="C216" i="39"/>
  <c r="E216" i="39" s="1"/>
  <c r="G216" i="39" s="1"/>
  <c r="C212" i="39"/>
  <c r="E212" i="39" s="1"/>
  <c r="G212" i="39" s="1"/>
  <c r="C217" i="39"/>
  <c r="E217" i="39" s="1"/>
  <c r="G217" i="39" s="1"/>
  <c r="C218" i="39"/>
  <c r="E218" i="39" s="1"/>
  <c r="G218" i="39" s="1"/>
  <c r="C213" i="39"/>
  <c r="E213" i="39" s="1"/>
  <c r="G213" i="39" s="1"/>
  <c r="C215" i="39"/>
  <c r="E215" i="39" s="1"/>
  <c r="G215" i="39" s="1"/>
  <c r="C214" i="39"/>
  <c r="E214" i="39" s="1"/>
  <c r="G214" i="39" s="1"/>
  <c r="C211" i="39"/>
  <c r="E211" i="39" s="1"/>
  <c r="G211" i="39" s="1"/>
  <c r="C6" i="38"/>
  <c r="E6" i="38" s="1"/>
  <c r="G6" i="38" s="1"/>
  <c r="Q7" i="14"/>
  <c r="J211" i="14"/>
  <c r="C221" i="59" l="1"/>
  <c r="E221" i="59" s="1"/>
  <c r="G221" i="59" s="1"/>
  <c r="C224" i="59"/>
  <c r="E224" i="59" s="1"/>
  <c r="G224" i="59" s="1"/>
  <c r="C219" i="59"/>
  <c r="E219" i="59" s="1"/>
  <c r="G219" i="59" s="1"/>
  <c r="C222" i="59"/>
  <c r="E222" i="59" s="1"/>
  <c r="G222" i="59" s="1"/>
  <c r="C220" i="59"/>
  <c r="E220" i="59" s="1"/>
  <c r="G220" i="59" s="1"/>
  <c r="C223" i="59"/>
  <c r="E223" i="59" s="1"/>
  <c r="G223" i="59" s="1"/>
  <c r="C215" i="40"/>
  <c r="E215" i="40" s="1"/>
  <c r="G215" i="40" s="1"/>
  <c r="C218" i="40"/>
  <c r="E218" i="40" s="1"/>
  <c r="G218" i="40" s="1"/>
  <c r="C211" i="40"/>
  <c r="E211" i="40" s="1"/>
  <c r="G211" i="40" s="1"/>
  <c r="C212" i="40"/>
  <c r="E212" i="40" s="1"/>
  <c r="G212" i="40" s="1"/>
  <c r="C213" i="40"/>
  <c r="E213" i="40" s="1"/>
  <c r="G213" i="40" s="1"/>
  <c r="C214" i="40"/>
  <c r="E214" i="40" s="1"/>
  <c r="G214" i="40" s="1"/>
  <c r="C216" i="40"/>
  <c r="E216" i="40" s="1"/>
  <c r="G216" i="40" s="1"/>
  <c r="C217" i="40"/>
  <c r="E217" i="40" s="1"/>
  <c r="G217" i="40" s="1"/>
  <c r="C6" i="39"/>
  <c r="E6" i="39" s="1"/>
  <c r="G6" i="39" s="1"/>
  <c r="J212" i="14"/>
  <c r="S16" i="14"/>
  <c r="J163" i="64"/>
  <c r="M163" i="64" s="1"/>
  <c r="J163" i="63"/>
  <c r="M163" i="63" s="1"/>
  <c r="T3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3" i="14"/>
  <c r="H5" i="14"/>
  <c r="F5" i="14"/>
  <c r="D5" i="14"/>
  <c r="K232" i="64"/>
  <c r="N35" i="14" s="1"/>
  <c r="K229" i="64"/>
  <c r="R35" i="1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M204" i="64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M189" i="64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T34" i="14"/>
  <c r="T33" i="14"/>
  <c r="T32" i="14"/>
  <c r="T31" i="14"/>
  <c r="T30" i="14"/>
  <c r="T29" i="14"/>
  <c r="T28" i="14"/>
  <c r="T27" i="14"/>
  <c r="Q27" i="14"/>
  <c r="T26" i="14"/>
  <c r="T25" i="14"/>
  <c r="T24" i="14"/>
  <c r="T23" i="14"/>
  <c r="T22" i="14"/>
  <c r="T21" i="14"/>
  <c r="T19" i="14"/>
  <c r="T18" i="14"/>
  <c r="T7" i="14"/>
  <c r="T6" i="14"/>
  <c r="T5" i="14"/>
  <c r="P5" i="14"/>
  <c r="K233" i="63"/>
  <c r="N34" i="14" s="1"/>
  <c r="K230" i="63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M204" i="63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M189" i="63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N6" i="14"/>
  <c r="C6" i="14"/>
  <c r="C211" i="14"/>
  <c r="C212" i="14"/>
  <c r="C213" i="14"/>
  <c r="C214" i="14"/>
  <c r="C215" i="14"/>
  <c r="N5" i="14"/>
  <c r="C223" i="60" l="1"/>
  <c r="E223" i="60" s="1"/>
  <c r="C220" i="60"/>
  <c r="E220" i="60" s="1"/>
  <c r="C222" i="60"/>
  <c r="E222" i="60" s="1"/>
  <c r="C219" i="60"/>
  <c r="E219" i="60" s="1"/>
  <c r="C224" i="60"/>
  <c r="E224" i="60" s="1"/>
  <c r="C221" i="60"/>
  <c r="E221" i="60" s="1"/>
  <c r="C217" i="41"/>
  <c r="E217" i="41" s="1"/>
  <c r="G217" i="41" s="1"/>
  <c r="C212" i="41"/>
  <c r="E212" i="41" s="1"/>
  <c r="G212" i="41" s="1"/>
  <c r="C216" i="41"/>
  <c r="E216" i="41" s="1"/>
  <c r="G216" i="41" s="1"/>
  <c r="C211" i="41"/>
  <c r="E211" i="41" s="1"/>
  <c r="G211" i="41" s="1"/>
  <c r="C214" i="41"/>
  <c r="E214" i="41" s="1"/>
  <c r="G214" i="41" s="1"/>
  <c r="C218" i="41"/>
  <c r="E218" i="41" s="1"/>
  <c r="G218" i="41" s="1"/>
  <c r="C213" i="41"/>
  <c r="E213" i="41" s="1"/>
  <c r="G213" i="41" s="1"/>
  <c r="C215" i="41"/>
  <c r="E215" i="41" s="1"/>
  <c r="G215" i="41" s="1"/>
  <c r="C6" i="40"/>
  <c r="E6" i="40" s="1"/>
  <c r="G6" i="40" s="1"/>
  <c r="R34" i="14"/>
  <c r="K240" i="63"/>
  <c r="G216" i="14"/>
  <c r="G215" i="14"/>
  <c r="G214" i="14"/>
  <c r="G212" i="14"/>
  <c r="G211" i="14"/>
  <c r="G213" i="14"/>
  <c r="G6" i="14"/>
  <c r="R5" i="14"/>
  <c r="J166" i="14"/>
  <c r="J158" i="14"/>
  <c r="J191" i="14"/>
  <c r="J73" i="14"/>
  <c r="R30" i="14"/>
  <c r="R26" i="14"/>
  <c r="J137" i="14"/>
  <c r="J153" i="14"/>
  <c r="R23" i="14"/>
  <c r="R22" i="14"/>
  <c r="R21" i="14"/>
  <c r="J119" i="14"/>
  <c r="J59" i="14"/>
  <c r="J91" i="14"/>
  <c r="J134" i="14"/>
  <c r="J163" i="14"/>
  <c r="J6" i="14"/>
  <c r="J8" i="14"/>
  <c r="J15" i="14"/>
  <c r="J21" i="14"/>
  <c r="J30" i="14"/>
  <c r="J32" i="14"/>
  <c r="J34" i="14"/>
  <c r="J36" i="14"/>
  <c r="J38" i="14"/>
  <c r="J49" i="14"/>
  <c r="J62" i="14"/>
  <c r="J71" i="14"/>
  <c r="J86" i="14"/>
  <c r="J97" i="14"/>
  <c r="J105" i="14"/>
  <c r="J112" i="14"/>
  <c r="J127" i="14"/>
  <c r="J141" i="14"/>
  <c r="J149" i="14"/>
  <c r="J156" i="14"/>
  <c r="J164" i="14"/>
  <c r="J171" i="14"/>
  <c r="J179" i="14"/>
  <c r="J187" i="14"/>
  <c r="J194" i="14"/>
  <c r="J202" i="14"/>
  <c r="J210" i="14"/>
  <c r="J19" i="14"/>
  <c r="J28" i="14"/>
  <c r="J45" i="14"/>
  <c r="J47" i="14"/>
  <c r="J54" i="14"/>
  <c r="J56" i="14"/>
  <c r="J60" i="14"/>
  <c r="J69" i="14"/>
  <c r="J75" i="14"/>
  <c r="J84" i="14"/>
  <c r="J95" i="14"/>
  <c r="J99" i="14"/>
  <c r="J103" i="14"/>
  <c r="J113" i="14"/>
  <c r="J120" i="14"/>
  <c r="J128" i="14"/>
  <c r="J135" i="14"/>
  <c r="J142" i="14"/>
  <c r="J150" i="14"/>
  <c r="J157" i="14"/>
  <c r="J165" i="14"/>
  <c r="J172" i="14"/>
  <c r="J180" i="14"/>
  <c r="J188" i="14"/>
  <c r="J195" i="14"/>
  <c r="J203" i="14"/>
  <c r="J13" i="14"/>
  <c r="J17" i="14"/>
  <c r="J26" i="14"/>
  <c r="J41" i="14"/>
  <c r="J52" i="14"/>
  <c r="J58" i="14"/>
  <c r="J65" i="14"/>
  <c r="J80" i="14"/>
  <c r="J82" i="14"/>
  <c r="J89" i="14"/>
  <c r="J93" i="14"/>
  <c r="J106" i="14"/>
  <c r="J114" i="14"/>
  <c r="J121" i="14"/>
  <c r="J129" i="14"/>
  <c r="J136" i="14"/>
  <c r="J143" i="14"/>
  <c r="J151" i="14"/>
  <c r="J173" i="14"/>
  <c r="J181" i="14"/>
  <c r="J196" i="14"/>
  <c r="J7" i="14"/>
  <c r="J11" i="14"/>
  <c r="J22" i="14"/>
  <c r="J24" i="14"/>
  <c r="J31" i="14"/>
  <c r="J39" i="14"/>
  <c r="J43" i="14"/>
  <c r="J63" i="14"/>
  <c r="J67" i="14"/>
  <c r="J78" i="14"/>
  <c r="J87" i="14"/>
  <c r="J107" i="14"/>
  <c r="J115" i="14"/>
  <c r="J122" i="14"/>
  <c r="J130" i="14"/>
  <c r="J144" i="14"/>
  <c r="J152" i="14"/>
  <c r="J174" i="14"/>
  <c r="J182" i="14"/>
  <c r="J190" i="14"/>
  <c r="J197" i="14"/>
  <c r="J205" i="14"/>
  <c r="J9" i="14"/>
  <c r="J20" i="14"/>
  <c r="J33" i="14"/>
  <c r="J35" i="14"/>
  <c r="J37" i="14"/>
  <c r="J50" i="14"/>
  <c r="J61" i="14"/>
  <c r="J72" i="14"/>
  <c r="J76" i="14"/>
  <c r="J85" i="14"/>
  <c r="J100" i="14"/>
  <c r="J102" i="14"/>
  <c r="J108" i="14"/>
  <c r="J116" i="14"/>
  <c r="J123" i="14"/>
  <c r="J131" i="14"/>
  <c r="J145" i="14"/>
  <c r="J159" i="14"/>
  <c r="J167" i="14"/>
  <c r="J175" i="14"/>
  <c r="J183" i="14"/>
  <c r="J198" i="14"/>
  <c r="J206" i="14"/>
  <c r="J14" i="14"/>
  <c r="J16" i="14"/>
  <c r="J18" i="14"/>
  <c r="J29" i="14"/>
  <c r="J46" i="14"/>
  <c r="J48" i="14"/>
  <c r="J53" i="14"/>
  <c r="J55" i="14"/>
  <c r="J57" i="14"/>
  <c r="J70" i="14"/>
  <c r="J74" i="14"/>
  <c r="J81" i="14"/>
  <c r="J96" i="14"/>
  <c r="J98" i="14"/>
  <c r="J104" i="14"/>
  <c r="J109" i="14"/>
  <c r="J117" i="14"/>
  <c r="J124" i="14"/>
  <c r="J132" i="14"/>
  <c r="J138" i="14"/>
  <c r="J146" i="14"/>
  <c r="J160" i="14"/>
  <c r="J168" i="14"/>
  <c r="J176" i="14"/>
  <c r="J184" i="14"/>
  <c r="J199" i="14"/>
  <c r="J207" i="14"/>
  <c r="J12" i="14"/>
  <c r="J23" i="14"/>
  <c r="J27" i="14"/>
  <c r="J44" i="14"/>
  <c r="J68" i="14"/>
  <c r="J79" i="14"/>
  <c r="J83" i="14"/>
  <c r="J94" i="14"/>
  <c r="J110" i="14"/>
  <c r="J118" i="14"/>
  <c r="J125" i="14"/>
  <c r="J133" i="14"/>
  <c r="J139" i="14"/>
  <c r="J147" i="14"/>
  <c r="J154" i="14"/>
  <c r="J161" i="14"/>
  <c r="J169" i="14"/>
  <c r="J177" i="14"/>
  <c r="J185" i="14"/>
  <c r="J192" i="14"/>
  <c r="J200" i="14"/>
  <c r="J208" i="14"/>
  <c r="J10" i="14"/>
  <c r="J25" i="14"/>
  <c r="J40" i="14"/>
  <c r="J42" i="14"/>
  <c r="J51" i="14"/>
  <c r="J64" i="14"/>
  <c r="J66" i="14"/>
  <c r="J77" i="14"/>
  <c r="J88" i="14"/>
  <c r="J90" i="14"/>
  <c r="J92" i="14"/>
  <c r="J101" i="14"/>
  <c r="J111" i="14"/>
  <c r="J126" i="14"/>
  <c r="J140" i="14"/>
  <c r="J148" i="14"/>
  <c r="J155" i="14"/>
  <c r="J162" i="14"/>
  <c r="J170" i="14"/>
  <c r="J178" i="14"/>
  <c r="J186" i="14"/>
  <c r="J193" i="14"/>
  <c r="J201" i="14"/>
  <c r="J209" i="14"/>
  <c r="R33" i="14"/>
  <c r="R32" i="14"/>
  <c r="R31" i="14"/>
  <c r="R29" i="14"/>
  <c r="R28" i="14"/>
  <c r="R27" i="14"/>
  <c r="R25" i="14"/>
  <c r="R24" i="14"/>
  <c r="R20" i="14"/>
  <c r="R19" i="14"/>
  <c r="R18" i="14"/>
  <c r="R7" i="14"/>
  <c r="R6" i="14"/>
  <c r="J5" i="14"/>
  <c r="N205" i="64"/>
  <c r="X107" i="64"/>
  <c r="J226" i="64" s="1"/>
  <c r="K227" i="64" s="1"/>
  <c r="X107" i="63"/>
  <c r="J227" i="63" s="1"/>
  <c r="N205" i="63"/>
  <c r="M20" i="14"/>
  <c r="N7" i="14"/>
  <c r="N36" i="14" s="1"/>
  <c r="G221" i="60" l="1"/>
  <c r="C221" i="61" s="1"/>
  <c r="E221" i="61" s="1"/>
  <c r="G221" i="61" s="1"/>
  <c r="G224" i="60"/>
  <c r="C224" i="61" s="1"/>
  <c r="E224" i="61" s="1"/>
  <c r="G224" i="61" s="1"/>
  <c r="G219" i="60"/>
  <c r="C219" i="61" s="1"/>
  <c r="E219" i="61" s="1"/>
  <c r="G219" i="61" s="1"/>
  <c r="G222" i="60"/>
  <c r="C222" i="61" s="1"/>
  <c r="E222" i="61" s="1"/>
  <c r="G222" i="61" s="1"/>
  <c r="G220" i="60"/>
  <c r="C220" i="61" s="1"/>
  <c r="E220" i="61" s="1"/>
  <c r="G220" i="61" s="1"/>
  <c r="G223" i="60"/>
  <c r="C223" i="61" s="1"/>
  <c r="E223" i="61" s="1"/>
  <c r="G223" i="61" s="1"/>
  <c r="C218" i="42"/>
  <c r="E218" i="42" s="1"/>
  <c r="G218" i="42" s="1"/>
  <c r="C216" i="42"/>
  <c r="E216" i="42" s="1"/>
  <c r="G216" i="42" s="1"/>
  <c r="C212" i="42"/>
  <c r="E212" i="42" s="1"/>
  <c r="G212" i="42" s="1"/>
  <c r="C213" i="42"/>
  <c r="E213" i="42" s="1"/>
  <c r="G213" i="42" s="1"/>
  <c r="C217" i="42"/>
  <c r="E217" i="42" s="1"/>
  <c r="G217" i="42" s="1"/>
  <c r="C215" i="42"/>
  <c r="E215" i="42" s="1"/>
  <c r="G215" i="42" s="1"/>
  <c r="C211" i="42"/>
  <c r="E211" i="42" s="1"/>
  <c r="G211" i="42" s="1"/>
  <c r="C214" i="42"/>
  <c r="E214" i="42" s="1"/>
  <c r="G214" i="42" s="1"/>
  <c r="C6" i="41"/>
  <c r="E6" i="41" s="1"/>
  <c r="G6" i="41" s="1"/>
  <c r="J228" i="14"/>
  <c r="K228" i="63"/>
  <c r="K234" i="63" s="1"/>
  <c r="K237" i="63" s="1"/>
  <c r="S20" i="14"/>
  <c r="U20" i="14" s="1"/>
  <c r="M7" i="14"/>
  <c r="K233" i="64"/>
  <c r="K236" i="64" s="1"/>
  <c r="M35" i="14"/>
  <c r="M33" i="14"/>
  <c r="M32" i="14"/>
  <c r="M31" i="14"/>
  <c r="M30" i="14"/>
  <c r="M29" i="14"/>
  <c r="M28" i="14"/>
  <c r="M27" i="14"/>
  <c r="S27" i="14" s="1"/>
  <c r="M26" i="14"/>
  <c r="M25" i="14"/>
  <c r="M24" i="14"/>
  <c r="M23" i="14"/>
  <c r="M22" i="14"/>
  <c r="M21" i="14"/>
  <c r="M19" i="14"/>
  <c r="M18" i="14"/>
  <c r="M6" i="14"/>
  <c r="M5" i="14"/>
  <c r="C224" i="62" l="1"/>
  <c r="E224" i="62" s="1"/>
  <c r="G224" i="62" s="1"/>
  <c r="C223" i="62"/>
  <c r="E223" i="62" s="1"/>
  <c r="G223" i="62" s="1"/>
  <c r="C221" i="62"/>
  <c r="E221" i="62" s="1"/>
  <c r="G221" i="62" s="1"/>
  <c r="C220" i="62"/>
  <c r="E220" i="62" s="1"/>
  <c r="G220" i="62" s="1"/>
  <c r="C222" i="62"/>
  <c r="E222" i="62" s="1"/>
  <c r="G222" i="62" s="1"/>
  <c r="C219" i="62"/>
  <c r="E219" i="62" s="1"/>
  <c r="G219" i="62" s="1"/>
  <c r="C211" i="43"/>
  <c r="E211" i="43" s="1"/>
  <c r="G211" i="43" s="1"/>
  <c r="C212" i="43"/>
  <c r="E212" i="43" s="1"/>
  <c r="G212" i="43" s="1"/>
  <c r="C214" i="43"/>
  <c r="E214" i="43" s="1"/>
  <c r="G214" i="43" s="1"/>
  <c r="C217" i="43"/>
  <c r="E217" i="43" s="1"/>
  <c r="G217" i="43" s="1"/>
  <c r="C216" i="43"/>
  <c r="E216" i="43" s="1"/>
  <c r="G216" i="43" s="1"/>
  <c r="C215" i="43"/>
  <c r="E215" i="43" s="1"/>
  <c r="G215" i="43" s="1"/>
  <c r="C213" i="43"/>
  <c r="E213" i="43" s="1"/>
  <c r="G213" i="43" s="1"/>
  <c r="C218" i="43"/>
  <c r="E218" i="43" s="1"/>
  <c r="G218" i="43" s="1"/>
  <c r="C6" i="42"/>
  <c r="E6" i="42" s="1"/>
  <c r="G6" i="42" s="1"/>
  <c r="M34" i="14"/>
  <c r="S34" i="14" s="1"/>
  <c r="K235" i="64"/>
  <c r="K236" i="63"/>
  <c r="K239" i="63" s="1"/>
  <c r="S35" i="14"/>
  <c r="S33" i="14"/>
  <c r="S31" i="14"/>
  <c r="S30" i="14"/>
  <c r="S28" i="14"/>
  <c r="S26" i="14"/>
  <c r="S25" i="14"/>
  <c r="S24" i="14"/>
  <c r="S23" i="14"/>
  <c r="S22" i="14"/>
  <c r="O36" i="14"/>
  <c r="J230" i="14" s="1"/>
  <c r="S32" i="14"/>
  <c r="S29" i="14"/>
  <c r="C220" i="63" l="1"/>
  <c r="E220" i="63" s="1"/>
  <c r="G220" i="63" s="1"/>
  <c r="C220" i="64" s="1"/>
  <c r="E220" i="64" s="1"/>
  <c r="G220" i="64" s="1"/>
  <c r="C219" i="63"/>
  <c r="E219" i="63" s="1"/>
  <c r="G219" i="63" s="1"/>
  <c r="C219" i="64" s="1"/>
  <c r="E219" i="64" s="1"/>
  <c r="G219" i="64" s="1"/>
  <c r="C223" i="63"/>
  <c r="E223" i="63" s="1"/>
  <c r="G223" i="63" s="1"/>
  <c r="C223" i="64" s="1"/>
  <c r="E223" i="64" s="1"/>
  <c r="G223" i="64" s="1"/>
  <c r="C224" i="63"/>
  <c r="E224" i="63" s="1"/>
  <c r="G224" i="63" s="1"/>
  <c r="C224" i="64" s="1"/>
  <c r="E224" i="64" s="1"/>
  <c r="G224" i="64" s="1"/>
  <c r="C222" i="63"/>
  <c r="E222" i="63" s="1"/>
  <c r="G222" i="63" s="1"/>
  <c r="C222" i="64" s="1"/>
  <c r="E222" i="64" s="1"/>
  <c r="G222" i="64" s="1"/>
  <c r="C221" i="63"/>
  <c r="E221" i="63" s="1"/>
  <c r="G221" i="63" s="1"/>
  <c r="C221" i="64" s="1"/>
  <c r="E221" i="64" s="1"/>
  <c r="G221" i="64" s="1"/>
  <c r="C218" i="44"/>
  <c r="E218" i="44" s="1"/>
  <c r="G218" i="44" s="1"/>
  <c r="C211" i="44"/>
  <c r="E211" i="44" s="1"/>
  <c r="G211" i="44" s="1"/>
  <c r="C213" i="44"/>
  <c r="E213" i="44" s="1"/>
  <c r="G213" i="44" s="1"/>
  <c r="C217" i="44"/>
  <c r="E217" i="44" s="1"/>
  <c r="G217" i="44" s="1"/>
  <c r="C212" i="44"/>
  <c r="E212" i="44" s="1"/>
  <c r="G212" i="44" s="1"/>
  <c r="C215" i="44"/>
  <c r="E215" i="44" s="1"/>
  <c r="G215" i="44" s="1"/>
  <c r="C216" i="44"/>
  <c r="E216" i="44" s="1"/>
  <c r="G216" i="44" s="1"/>
  <c r="C214" i="44"/>
  <c r="E214" i="44" s="1"/>
  <c r="G214" i="44" s="1"/>
  <c r="C6" i="43"/>
  <c r="E6" i="43" s="1"/>
  <c r="G6" i="43" s="1"/>
  <c r="P36" i="14"/>
  <c r="F229" i="14" s="1"/>
  <c r="E212" i="14"/>
  <c r="E213" i="14"/>
  <c r="T36" i="14"/>
  <c r="J234" i="14" s="1"/>
  <c r="U24" i="14"/>
  <c r="U28" i="14"/>
  <c r="U32" i="14"/>
  <c r="U29" i="14"/>
  <c r="U27" i="14"/>
  <c r="U35" i="14"/>
  <c r="U26" i="14"/>
  <c r="U34" i="14"/>
  <c r="U23" i="14"/>
  <c r="U31" i="14"/>
  <c r="U25" i="14"/>
  <c r="U33" i="14"/>
  <c r="U22" i="14"/>
  <c r="U30" i="14"/>
  <c r="E211" i="14"/>
  <c r="E215" i="14"/>
  <c r="E214" i="14"/>
  <c r="C6" i="44" l="1"/>
  <c r="E6" i="44" s="1"/>
  <c r="G6" i="44" s="1"/>
  <c r="C212" i="45"/>
  <c r="E212" i="45" s="1"/>
  <c r="G212" i="45" s="1"/>
  <c r="C213" i="45"/>
  <c r="E213" i="45" s="1"/>
  <c r="G213" i="45" s="1"/>
  <c r="C216" i="45"/>
  <c r="E216" i="45" s="1"/>
  <c r="G216" i="45" s="1"/>
  <c r="C218" i="45"/>
  <c r="E218" i="45" s="1"/>
  <c r="G218" i="45" s="1"/>
  <c r="C214" i="45"/>
  <c r="E214" i="45" s="1"/>
  <c r="G214" i="45" s="1"/>
  <c r="C217" i="45"/>
  <c r="E217" i="45" s="1"/>
  <c r="G217" i="45" s="1"/>
  <c r="C215" i="45"/>
  <c r="E215" i="45" s="1"/>
  <c r="G215" i="45" s="1"/>
  <c r="C211" i="45"/>
  <c r="E211" i="45" s="1"/>
  <c r="G211" i="45" s="1"/>
  <c r="S17" i="14"/>
  <c r="U17" i="14" s="1"/>
  <c r="S21" i="14"/>
  <c r="U21" i="14" s="1"/>
  <c r="S18" i="14"/>
  <c r="U18" i="14" s="1"/>
  <c r="C6" i="45" l="1"/>
  <c r="E6" i="45" s="1"/>
  <c r="G6" i="45" s="1"/>
  <c r="C217" i="46"/>
  <c r="E217" i="46" s="1"/>
  <c r="G217" i="46" s="1"/>
  <c r="C213" i="46"/>
  <c r="E213" i="46" s="1"/>
  <c r="G213" i="46" s="1"/>
  <c r="C215" i="46"/>
  <c r="E215" i="46" s="1"/>
  <c r="G215" i="46" s="1"/>
  <c r="C218" i="46"/>
  <c r="E218" i="46" s="1"/>
  <c r="G218" i="46" s="1"/>
  <c r="C216" i="46"/>
  <c r="E216" i="46" s="1"/>
  <c r="G216" i="46" s="1"/>
  <c r="C211" i="46"/>
  <c r="E211" i="46" s="1"/>
  <c r="G211" i="46" s="1"/>
  <c r="C214" i="46"/>
  <c r="E214" i="46" s="1"/>
  <c r="G214" i="46" s="1"/>
  <c r="C212" i="46"/>
  <c r="E212" i="46" s="1"/>
  <c r="G212" i="46" s="1"/>
  <c r="S19" i="14"/>
  <c r="U19" i="14" s="1"/>
  <c r="C6" i="46" l="1"/>
  <c r="E6" i="46" s="1"/>
  <c r="G6" i="46" s="1"/>
  <c r="C217" i="47"/>
  <c r="E217" i="47" s="1"/>
  <c r="G217" i="47" s="1"/>
  <c r="E217" i="48" s="1"/>
  <c r="G217" i="48" s="1"/>
  <c r="C217" i="49" s="1"/>
  <c r="E217" i="49" s="1"/>
  <c r="G217" i="49" s="1"/>
  <c r="C217" i="50" s="1"/>
  <c r="C212" i="47"/>
  <c r="E212" i="47" s="1"/>
  <c r="G212" i="47" s="1"/>
  <c r="C212" i="48" s="1"/>
  <c r="E212" i="48" s="1"/>
  <c r="G212" i="48" s="1"/>
  <c r="C212" i="49" s="1"/>
  <c r="E212" i="49" s="1"/>
  <c r="G212" i="49" s="1"/>
  <c r="C212" i="50" s="1"/>
  <c r="C214" i="47"/>
  <c r="E214" i="47" s="1"/>
  <c r="G214" i="47" s="1"/>
  <c r="E214" i="48" s="1"/>
  <c r="G214" i="48" s="1"/>
  <c r="C214" i="49" s="1"/>
  <c r="E214" i="49" s="1"/>
  <c r="G214" i="49" s="1"/>
  <c r="C214" i="50" s="1"/>
  <c r="C211" i="47"/>
  <c r="E211" i="47" s="1"/>
  <c r="G211" i="47" s="1"/>
  <c r="C211" i="48" s="1"/>
  <c r="E211" i="48" s="1"/>
  <c r="G211" i="48" s="1"/>
  <c r="C211" i="49" s="1"/>
  <c r="E211" i="49" s="1"/>
  <c r="G211" i="49" s="1"/>
  <c r="C211" i="50" s="1"/>
  <c r="C216" i="47"/>
  <c r="E216" i="47" s="1"/>
  <c r="G216" i="47" s="1"/>
  <c r="E216" i="48" s="1"/>
  <c r="G216" i="48" s="1"/>
  <c r="C216" i="49" s="1"/>
  <c r="E216" i="49" s="1"/>
  <c r="G216" i="49" s="1"/>
  <c r="C216" i="50" s="1"/>
  <c r="C218" i="47"/>
  <c r="E218" i="47" s="1"/>
  <c r="G218" i="47" s="1"/>
  <c r="E218" i="48" s="1"/>
  <c r="G218" i="48" s="1"/>
  <c r="C218" i="49" s="1"/>
  <c r="E218" i="49" s="1"/>
  <c r="G218" i="49" s="1"/>
  <c r="C218" i="50" s="1"/>
  <c r="E218" i="50" s="1"/>
  <c r="G218" i="50" s="1"/>
  <c r="C218" i="51" s="1"/>
  <c r="E218" i="51" s="1"/>
  <c r="G218" i="51" s="1"/>
  <c r="C218" i="52" s="1"/>
  <c r="C215" i="47"/>
  <c r="E215" i="47" s="1"/>
  <c r="G215" i="47" s="1"/>
  <c r="E215" i="48" s="1"/>
  <c r="G215" i="48" s="1"/>
  <c r="C215" i="49" s="1"/>
  <c r="E215" i="49" s="1"/>
  <c r="G215" i="49" s="1"/>
  <c r="C215" i="50" s="1"/>
  <c r="C213" i="47"/>
  <c r="E213" i="47" s="1"/>
  <c r="G213" i="47" s="1"/>
  <c r="E213" i="48" s="1"/>
  <c r="G213" i="48" s="1"/>
  <c r="C213" i="49" s="1"/>
  <c r="E213" i="49" s="1"/>
  <c r="G213" i="49" s="1"/>
  <c r="C213" i="50" s="1"/>
  <c r="K231" i="14"/>
  <c r="D230" i="14" s="1"/>
  <c r="B231" i="14" s="1"/>
  <c r="R36" i="14"/>
  <c r="K229" i="14" s="1"/>
  <c r="C6" i="47" l="1"/>
  <c r="E6" i="47" s="1"/>
  <c r="G6" i="47" s="1"/>
  <c r="Q36" i="14"/>
  <c r="F231" i="14" s="1"/>
  <c r="F232" i="14" s="1"/>
  <c r="J232" i="14" s="1"/>
  <c r="S11" i="14"/>
  <c r="U11" i="14" s="1"/>
  <c r="S15" i="14"/>
  <c r="U15" i="14" s="1"/>
  <c r="U8" i="14"/>
  <c r="S9" i="14"/>
  <c r="U9" i="14" s="1"/>
  <c r="S10" i="14"/>
  <c r="U10" i="14" s="1"/>
  <c r="U16" i="14"/>
  <c r="S6" i="14"/>
  <c r="U6" i="14" s="1"/>
  <c r="E6" i="14"/>
  <c r="S13" i="14"/>
  <c r="U13" i="14" s="1"/>
  <c r="S7" i="14"/>
  <c r="U7" i="14" s="1"/>
  <c r="S12" i="14"/>
  <c r="U12" i="14" s="1"/>
  <c r="C6" i="48" l="1"/>
  <c r="E6" i="48" s="1"/>
  <c r="G6" i="48" s="1"/>
  <c r="S14" i="14"/>
  <c r="C6" i="49" l="1"/>
  <c r="E6" i="49" s="1"/>
  <c r="G6" i="49" s="1"/>
  <c r="C6" i="50" s="1"/>
  <c r="J231" i="14"/>
  <c r="D229" i="14"/>
  <c r="D232" i="14" s="1"/>
  <c r="D234" i="14" s="1"/>
  <c r="U14" i="14"/>
  <c r="J233" i="14" l="1"/>
  <c r="J236" i="14" s="1"/>
  <c r="B229" i="14"/>
  <c r="B232" i="14" s="1"/>
  <c r="S5" i="14"/>
  <c r="M36" i="14"/>
  <c r="U5" i="14" l="1"/>
  <c r="U36" i="14" s="1"/>
  <c r="S36" i="14"/>
  <c r="C169" i="14" l="1"/>
  <c r="C65" i="14"/>
  <c r="C9" i="14"/>
  <c r="C124" i="14"/>
  <c r="C41" i="14"/>
  <c r="C51" i="14"/>
  <c r="C98" i="14"/>
  <c r="C59" i="14"/>
  <c r="C21" i="14"/>
  <c r="C206" i="14"/>
  <c r="G206" i="14" s="1"/>
  <c r="C8" i="14"/>
  <c r="C125" i="14"/>
  <c r="C197" i="14"/>
  <c r="C135" i="14"/>
  <c r="C115" i="14"/>
  <c r="C66" i="14"/>
  <c r="E114" i="34"/>
  <c r="G114" i="34" s="1"/>
  <c r="C114" i="14"/>
  <c r="C171" i="14"/>
  <c r="C96" i="14"/>
  <c r="C28" i="14"/>
  <c r="E115" i="34"/>
  <c r="G115" i="34" s="1"/>
  <c r="C82" i="14"/>
  <c r="C150" i="14"/>
  <c r="E11" i="34"/>
  <c r="G11" i="34" s="1"/>
  <c r="C11" i="14"/>
  <c r="C209" i="14"/>
  <c r="C71" i="14"/>
  <c r="C68" i="14"/>
  <c r="C20" i="14"/>
  <c r="C78" i="14"/>
  <c r="C67" i="14"/>
  <c r="E8" i="34"/>
  <c r="G8" i="34" s="1"/>
  <c r="E78" i="34"/>
  <c r="G78" i="34" s="1"/>
  <c r="E96" i="34"/>
  <c r="G96" i="34" s="1"/>
  <c r="C190" i="14"/>
  <c r="C129" i="14"/>
  <c r="C56" i="14"/>
  <c r="E45" i="34"/>
  <c r="G45" i="34" s="1"/>
  <c r="C45" i="14"/>
  <c r="C81" i="14"/>
  <c r="C101" i="14"/>
  <c r="G101" i="14" s="1"/>
  <c r="E101" i="14"/>
  <c r="E121" i="34"/>
  <c r="G121" i="34" s="1"/>
  <c r="C121" i="14"/>
  <c r="G121" i="14" s="1"/>
  <c r="C53" i="14"/>
  <c r="C27" i="14"/>
  <c r="E198" i="34"/>
  <c r="G198" i="34" s="1"/>
  <c r="C198" i="14"/>
  <c r="C54" i="14"/>
  <c r="E108" i="34"/>
  <c r="G108" i="34" s="1"/>
  <c r="C108" i="14"/>
  <c r="E171" i="34"/>
  <c r="G171" i="34" s="1"/>
  <c r="C164" i="14"/>
  <c r="C145" i="14"/>
  <c r="C208" i="14"/>
  <c r="C137" i="14"/>
  <c r="E156" i="34"/>
  <c r="G156" i="34" s="1"/>
  <c r="C156" i="14"/>
  <c r="E68" i="34"/>
  <c r="G68" i="34" s="1"/>
  <c r="E145" i="34"/>
  <c r="G145" i="34" s="1"/>
  <c r="C80" i="14"/>
  <c r="C204" i="14"/>
  <c r="E85" i="34"/>
  <c r="G85" i="34" s="1"/>
  <c r="C85" i="14"/>
  <c r="C189" i="14"/>
  <c r="C94" i="14"/>
  <c r="C176" i="14"/>
  <c r="E160" i="34"/>
  <c r="G160" i="34" s="1"/>
  <c r="C160" i="14"/>
  <c r="E152" i="34"/>
  <c r="G152" i="34" s="1"/>
  <c r="C152" i="14"/>
  <c r="E51" i="34"/>
  <c r="G51" i="34" s="1"/>
  <c r="C195" i="14"/>
  <c r="C89" i="14"/>
  <c r="E129" i="34"/>
  <c r="G129" i="34" s="1"/>
  <c r="E165" i="34"/>
  <c r="G165" i="34" s="1"/>
  <c r="C165" i="14"/>
  <c r="E48" i="34"/>
  <c r="G48" i="34" s="1"/>
  <c r="C48" i="14"/>
  <c r="C47" i="14"/>
  <c r="E47" i="34"/>
  <c r="G47" i="34" s="1"/>
  <c r="C102" i="14"/>
  <c r="C136" i="14"/>
  <c r="C116" i="14"/>
  <c r="C88" i="14"/>
  <c r="E111" i="34"/>
  <c r="G111" i="34" s="1"/>
  <c r="C111" i="14"/>
  <c r="C22" i="14"/>
  <c r="E205" i="34"/>
  <c r="G205" i="34" s="1"/>
  <c r="C205" i="14"/>
  <c r="C33" i="14"/>
  <c r="C118" i="14"/>
  <c r="E95" i="34"/>
  <c r="G95" i="34" s="1"/>
  <c r="C95" i="14"/>
  <c r="C161" i="14"/>
  <c r="C148" i="14"/>
  <c r="G148" i="14" s="1"/>
  <c r="C179" i="14"/>
  <c r="E161" i="34"/>
  <c r="G161" i="34" s="1"/>
  <c r="C50" i="14"/>
  <c r="C191" i="14"/>
  <c r="E55" i="34"/>
  <c r="G55" i="34" s="1"/>
  <c r="C55" i="14"/>
  <c r="E194" i="34"/>
  <c r="G194" i="34" s="1"/>
  <c r="C194" i="14"/>
  <c r="C25" i="14"/>
  <c r="G25" i="14" s="1"/>
  <c r="E136" i="34"/>
  <c r="G136" i="34" s="1"/>
  <c r="E185" i="34"/>
  <c r="G185" i="34" s="1"/>
  <c r="C185" i="14"/>
  <c r="E176" i="34"/>
  <c r="G176" i="34" s="1"/>
  <c r="C113" i="14"/>
  <c r="C159" i="14"/>
  <c r="E153" i="34"/>
  <c r="G153" i="34" s="1"/>
  <c r="C153" i="14"/>
  <c r="C63" i="14"/>
  <c r="C107" i="14"/>
  <c r="C163" i="14"/>
  <c r="C43" i="14"/>
  <c r="E132" i="34"/>
  <c r="G132" i="34" s="1"/>
  <c r="C132" i="14"/>
  <c r="E42" i="34"/>
  <c r="G42" i="34" s="1"/>
  <c r="C42" i="14"/>
  <c r="E12" i="34"/>
  <c r="G12" i="34" s="1"/>
  <c r="C12" i="14"/>
  <c r="E119" i="34"/>
  <c r="G119" i="34" s="1"/>
  <c r="C119" i="14"/>
  <c r="C106" i="14"/>
  <c r="C61" i="14"/>
  <c r="G61" i="14" s="1"/>
  <c r="E155" i="34"/>
  <c r="G155" i="34" s="1"/>
  <c r="C155" i="14"/>
  <c r="E59" i="34"/>
  <c r="G59" i="34" s="1"/>
  <c r="E193" i="34"/>
  <c r="G193" i="34" s="1"/>
  <c r="C193" i="14"/>
  <c r="E27" i="34"/>
  <c r="G27" i="34" s="1"/>
  <c r="C180" i="14"/>
  <c r="E32" i="34"/>
  <c r="G32" i="34" s="1"/>
  <c r="C32" i="14"/>
  <c r="C84" i="14"/>
  <c r="C187" i="14"/>
  <c r="C192" i="14"/>
  <c r="C75" i="14"/>
  <c r="E124" i="34"/>
  <c r="G124" i="34" s="1"/>
  <c r="C140" i="14"/>
  <c r="E40" i="34"/>
  <c r="G40" i="34" s="1"/>
  <c r="C40" i="14"/>
  <c r="E90" i="34"/>
  <c r="G90" i="34" s="1"/>
  <c r="C90" i="14"/>
  <c r="E130" i="34"/>
  <c r="G130" i="34" s="1"/>
  <c r="C130" i="14"/>
  <c r="E19" i="34"/>
  <c r="G19" i="34" s="1"/>
  <c r="C19" i="14"/>
  <c r="E60" i="34"/>
  <c r="G60" i="34" s="1"/>
  <c r="C60" i="14"/>
  <c r="E163" i="34"/>
  <c r="G163" i="34" s="1"/>
  <c r="E50" i="34"/>
  <c r="G50" i="34" s="1"/>
  <c r="E23" i="34"/>
  <c r="G23" i="34" s="1"/>
  <c r="C23" i="14"/>
  <c r="E46" i="34"/>
  <c r="G46" i="34" s="1"/>
  <c r="C46" i="14"/>
  <c r="E73" i="34"/>
  <c r="G73" i="34" s="1"/>
  <c r="C73" i="14"/>
  <c r="E93" i="34"/>
  <c r="G93" i="34" s="1"/>
  <c r="C93" i="14"/>
  <c r="C177" i="14"/>
  <c r="C174" i="14"/>
  <c r="E189" i="34"/>
  <c r="G189" i="34" s="1"/>
  <c r="E104" i="34"/>
  <c r="G104" i="34" s="1"/>
  <c r="C104" i="14"/>
  <c r="E75" i="34"/>
  <c r="G75" i="34" s="1"/>
  <c r="E210" i="34"/>
  <c r="G210" i="34" s="1"/>
  <c r="C210" i="14"/>
  <c r="E164" i="34"/>
  <c r="G164" i="34" s="1"/>
  <c r="E89" i="34"/>
  <c r="G89" i="34" s="1"/>
  <c r="E125" i="34"/>
  <c r="G125" i="34" s="1"/>
  <c r="E63" i="34"/>
  <c r="G63" i="34" s="1"/>
  <c r="E67" i="34"/>
  <c r="G67" i="34" s="1"/>
  <c r="E190" i="34"/>
  <c r="G190" i="34" s="1"/>
  <c r="E26" i="34"/>
  <c r="G26" i="34" s="1"/>
  <c r="C26" i="14"/>
  <c r="C18" i="14"/>
  <c r="C201" i="14"/>
  <c r="E20" i="34"/>
  <c r="G20" i="34" s="1"/>
  <c r="E21" i="34"/>
  <c r="G21" i="34" s="1"/>
  <c r="E103" i="34"/>
  <c r="G103" i="34" s="1"/>
  <c r="C103" i="14"/>
  <c r="E54" i="34"/>
  <c r="G54" i="34" s="1"/>
  <c r="E204" i="34"/>
  <c r="G204" i="34" s="1"/>
  <c r="E69" i="34"/>
  <c r="G69" i="34" s="1"/>
  <c r="C69" i="14"/>
  <c r="E137" i="34"/>
  <c r="G137" i="34" s="1"/>
  <c r="E94" i="34"/>
  <c r="G94" i="34" s="1"/>
  <c r="E141" i="34"/>
  <c r="G141" i="34" s="1"/>
  <c r="C141" i="14"/>
  <c r="E7" i="34"/>
  <c r="G7" i="34" s="1"/>
  <c r="C7" i="14"/>
  <c r="E17" i="34"/>
  <c r="G17" i="34" s="1"/>
  <c r="C17" i="14"/>
  <c r="C5" i="14"/>
  <c r="E131" i="34"/>
  <c r="G131" i="34" s="1"/>
  <c r="C131" i="14"/>
  <c r="E98" i="34"/>
  <c r="G98" i="34" s="1"/>
  <c r="E139" i="34"/>
  <c r="G139" i="34" s="1"/>
  <c r="C139" i="14"/>
  <c r="C57" i="14"/>
  <c r="E109" i="34"/>
  <c r="G109" i="34" s="1"/>
  <c r="C109" i="14"/>
  <c r="E199" i="34"/>
  <c r="G199" i="34" s="1"/>
  <c r="C199" i="14"/>
  <c r="E43" i="34"/>
  <c r="G43" i="34" s="1"/>
  <c r="E117" i="34"/>
  <c r="G117" i="34" s="1"/>
  <c r="C117" i="14"/>
  <c r="E65" i="34"/>
  <c r="G65" i="34" s="1"/>
  <c r="E197" i="34"/>
  <c r="G197" i="34" s="1"/>
  <c r="E105" i="34"/>
  <c r="G105" i="34" s="1"/>
  <c r="C105" i="14"/>
  <c r="E203" i="34"/>
  <c r="G203" i="34" s="1"/>
  <c r="C203" i="14"/>
  <c r="E183" i="34"/>
  <c r="G183" i="34" s="1"/>
  <c r="C183" i="14"/>
  <c r="E112" i="34"/>
  <c r="G112" i="34" s="1"/>
  <c r="C112" i="14"/>
  <c r="E150" i="34"/>
  <c r="G150" i="34" s="1"/>
  <c r="C79" i="14"/>
  <c r="E208" i="34"/>
  <c r="G208" i="34" s="1"/>
  <c r="E64" i="34"/>
  <c r="G64" i="34" s="1"/>
  <c r="C64" i="14"/>
  <c r="E200" i="34"/>
  <c r="G200" i="34"/>
  <c r="C200" i="14"/>
  <c r="C62" i="14"/>
  <c r="E61" i="34"/>
  <c r="G61" i="34" s="1"/>
  <c r="E87" i="34"/>
  <c r="G87" i="34" s="1"/>
  <c r="C87" i="14"/>
  <c r="E154" i="34"/>
  <c r="G154" i="34" s="1"/>
  <c r="C154" i="14"/>
  <c r="G154" i="14" s="1"/>
  <c r="E80" i="34"/>
  <c r="G80" i="34" s="1"/>
  <c r="C172" i="14"/>
  <c r="E39" i="34"/>
  <c r="G39" i="34" s="1"/>
  <c r="C39" i="14"/>
  <c r="E196" i="34"/>
  <c r="G196" i="34" s="1"/>
  <c r="C196" i="14"/>
  <c r="C207" i="14"/>
  <c r="E102" i="34"/>
  <c r="G102" i="34" s="1"/>
  <c r="C127" i="14"/>
  <c r="E187" i="34"/>
  <c r="G187" i="34" s="1"/>
  <c r="E34" i="34"/>
  <c r="G34" i="34" s="1"/>
  <c r="C34" i="14"/>
  <c r="E195" i="34"/>
  <c r="G195" i="34" s="1"/>
  <c r="C186" i="14"/>
  <c r="E100" i="34"/>
  <c r="G100" i="34" s="1"/>
  <c r="C100" i="14"/>
  <c r="E144" i="34"/>
  <c r="G144" i="34" s="1"/>
  <c r="C144" i="14"/>
  <c r="E25" i="34"/>
  <c r="G25" i="34" s="1"/>
  <c r="E159" i="34"/>
  <c r="G159" i="34" s="1"/>
  <c r="E135" i="34"/>
  <c r="G135" i="34" s="1"/>
  <c r="E147" i="34"/>
  <c r="G147" i="34" s="1"/>
  <c r="C147" i="14"/>
  <c r="E170" i="34"/>
  <c r="G170" i="34" s="1"/>
  <c r="C170" i="14"/>
  <c r="C37" i="14"/>
  <c r="E177" i="34"/>
  <c r="G177" i="34" s="1"/>
  <c r="E169" i="34"/>
  <c r="G169" i="34" s="1"/>
  <c r="E126" i="34"/>
  <c r="G126" i="34" s="1"/>
  <c r="C126" i="14"/>
  <c r="C173" i="14"/>
  <c r="E184" i="34"/>
  <c r="G184" i="34" s="1"/>
  <c r="C184" i="14"/>
  <c r="E77" i="34"/>
  <c r="G77" i="34" s="1"/>
  <c r="C77" i="14"/>
  <c r="E174" i="34"/>
  <c r="G174" i="34" s="1"/>
  <c r="E66" i="34"/>
  <c r="G66" i="34" s="1"/>
  <c r="C99" i="14"/>
  <c r="E146" i="34"/>
  <c r="G146" i="34" s="1"/>
  <c r="C146" i="14"/>
  <c r="C24" i="14"/>
  <c r="E175" i="34"/>
  <c r="G175" i="34" s="1"/>
  <c r="C175" i="14"/>
  <c r="E72" i="34"/>
  <c r="G72" i="34" s="1"/>
  <c r="C72" i="14"/>
  <c r="E35" i="34"/>
  <c r="G35" i="34" s="1"/>
  <c r="C35" i="14"/>
  <c r="E182" i="34"/>
  <c r="G182" i="34" s="1"/>
  <c r="C182" i="14"/>
  <c r="E62" i="34"/>
  <c r="G62" i="34" s="1"/>
  <c r="E118" i="34"/>
  <c r="G118" i="34" s="1"/>
  <c r="E99" i="34"/>
  <c r="G99" i="34" s="1"/>
  <c r="E179" i="34"/>
  <c r="G179" i="34" s="1"/>
  <c r="E9" i="34"/>
  <c r="G9" i="34" s="1"/>
  <c r="E186" i="34"/>
  <c r="G186" i="34" s="1"/>
  <c r="E168" i="34"/>
  <c r="G168" i="34" s="1"/>
  <c r="C168" i="14"/>
  <c r="E128" i="34"/>
  <c r="G128" i="34" s="1"/>
  <c r="C128" i="14"/>
  <c r="E10" i="34"/>
  <c r="G10" i="34" s="1"/>
  <c r="C10" i="14"/>
  <c r="E84" i="34"/>
  <c r="G84" i="34" s="1"/>
  <c r="E24" i="34"/>
  <c r="G24" i="34" s="1"/>
  <c r="E71" i="34"/>
  <c r="G71" i="34" s="1"/>
  <c r="E148" i="34"/>
  <c r="G148" i="34" s="1"/>
  <c r="E70" i="34"/>
  <c r="G70" i="34" s="1"/>
  <c r="C70" i="14"/>
  <c r="E209" i="34"/>
  <c r="G209" i="34" s="1"/>
  <c r="E122" i="34"/>
  <c r="G122" i="34" s="1"/>
  <c r="C122" i="14"/>
  <c r="E181" i="34"/>
  <c r="G181" i="34" s="1"/>
  <c r="C181" i="14"/>
  <c r="C30" i="14"/>
  <c r="E82" i="34"/>
  <c r="G82" i="34" s="1"/>
  <c r="E29" i="34"/>
  <c r="G29" i="34" s="1"/>
  <c r="C29" i="14"/>
  <c r="G29" i="14" s="1"/>
  <c r="E206" i="34"/>
  <c r="G206" i="34" s="1"/>
  <c r="C5" i="34"/>
  <c r="E5" i="34" s="1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E18" i="34"/>
  <c r="G18" i="34" s="1"/>
  <c r="E16" i="34"/>
  <c r="G16" i="34" s="1"/>
  <c r="C16" i="14"/>
  <c r="C76" i="14"/>
  <c r="E110" i="34"/>
  <c r="G110" i="34" s="1"/>
  <c r="C110" i="14"/>
  <c r="E15" i="34"/>
  <c r="G15" i="34" s="1"/>
  <c r="C15" i="14"/>
  <c r="E22" i="34"/>
  <c r="G22" i="34" s="1"/>
  <c r="E81" i="34"/>
  <c r="G81" i="34" s="1"/>
  <c r="E41" i="34"/>
  <c r="G41" i="34" s="1"/>
  <c r="E140" i="34"/>
  <c r="G140" i="34" s="1"/>
  <c r="C83" i="14"/>
  <c r="E188" i="34"/>
  <c r="G188" i="34" s="1"/>
  <c r="C188" i="14"/>
  <c r="E33" i="34"/>
  <c r="G33" i="34" s="1"/>
  <c r="E92" i="34"/>
  <c r="G92" i="34" s="1"/>
  <c r="C92" i="14"/>
  <c r="E172" i="34"/>
  <c r="G172" i="34" s="1"/>
  <c r="E180" i="34"/>
  <c r="G180" i="34" s="1"/>
  <c r="E116" i="34"/>
  <c r="G116" i="34" s="1"/>
  <c r="E56" i="34"/>
  <c r="G56" i="34" s="1"/>
  <c r="E52" i="34"/>
  <c r="G52" i="34" s="1"/>
  <c r="C52" i="14"/>
  <c r="E143" i="34"/>
  <c r="G143" i="34" s="1"/>
  <c r="C143" i="14"/>
  <c r="E49" i="34"/>
  <c r="G49" i="34" s="1"/>
  <c r="C49" i="14"/>
  <c r="E113" i="34"/>
  <c r="G113" i="34" s="1"/>
  <c r="E44" i="34"/>
  <c r="G44" i="34" s="1"/>
  <c r="C44" i="14"/>
  <c r="E30" i="34"/>
  <c r="G30" i="34" s="1"/>
  <c r="E157" i="34"/>
  <c r="G157" i="34" s="1"/>
  <c r="C157" i="14"/>
  <c r="E88" i="34"/>
  <c r="G88" i="34" s="1"/>
  <c r="E191" i="34"/>
  <c r="G191" i="34" s="1"/>
  <c r="C31" i="14"/>
  <c r="E127" i="34"/>
  <c r="G127" i="34" s="1"/>
  <c r="E107" i="34"/>
  <c r="G107" i="34" s="1"/>
  <c r="E86" i="34"/>
  <c r="G86" i="34" s="1"/>
  <c r="C86" i="14"/>
  <c r="E36" i="34"/>
  <c r="G36" i="34" s="1"/>
  <c r="C36" i="14"/>
  <c r="E201" i="34"/>
  <c r="G201" i="34" s="1"/>
  <c r="E133" i="34"/>
  <c r="G133" i="34" s="1"/>
  <c r="C133" i="14"/>
  <c r="E53" i="34"/>
  <c r="G53" i="34" s="1"/>
  <c r="E91" i="34"/>
  <c r="G91" i="34" s="1"/>
  <c r="C91" i="14"/>
  <c r="E120" i="34"/>
  <c r="G120" i="34" s="1"/>
  <c r="C120" i="14"/>
  <c r="E38" i="34"/>
  <c r="G38" i="34" s="1"/>
  <c r="C38" i="14"/>
  <c r="E138" i="34"/>
  <c r="G138" i="34" s="1"/>
  <c r="C138" i="14"/>
  <c r="E28" i="34"/>
  <c r="G28" i="34" s="1"/>
  <c r="E149" i="34"/>
  <c r="G149" i="34" s="1"/>
  <c r="C149" i="14"/>
  <c r="E178" i="34"/>
  <c r="G178" i="34" s="1"/>
  <c r="C178" i="14"/>
  <c r="G178" i="14" s="1"/>
  <c r="E178" i="14"/>
  <c r="E37" i="34"/>
  <c r="G37" i="34" s="1"/>
  <c r="E134" i="34"/>
  <c r="G134" i="34" s="1"/>
  <c r="C134" i="14"/>
  <c r="E57" i="34"/>
  <c r="G57" i="34" s="1"/>
  <c r="E76" i="34"/>
  <c r="G76" i="34" s="1"/>
  <c r="E31" i="34"/>
  <c r="G31" i="34" s="1"/>
  <c r="E192" i="34"/>
  <c r="G192" i="34" s="1"/>
  <c r="E202" i="34"/>
  <c r="G202" i="34" s="1"/>
  <c r="C202" i="14"/>
  <c r="E14" i="34"/>
  <c r="G14" i="34" s="1"/>
  <c r="C14" i="14"/>
  <c r="E151" i="34"/>
  <c r="G151" i="34" s="1"/>
  <c r="C151" i="14"/>
  <c r="E207" i="34"/>
  <c r="G207" i="34" s="1"/>
  <c r="E83" i="34"/>
  <c r="G83" i="34" s="1"/>
  <c r="E142" i="34"/>
  <c r="G142" i="34" s="1"/>
  <c r="C142" i="14"/>
  <c r="E97" i="34"/>
  <c r="G97" i="34" s="1"/>
  <c r="C97" i="14"/>
  <c r="E158" i="34"/>
  <c r="G158" i="34" s="1"/>
  <c r="C158" i="14"/>
  <c r="E162" i="34"/>
  <c r="G162" i="34" s="1"/>
  <c r="C162" i="14"/>
  <c r="E123" i="34"/>
  <c r="G123" i="34" s="1"/>
  <c r="C123" i="14"/>
  <c r="E173" i="34"/>
  <c r="G173" i="34" s="1"/>
  <c r="E106" i="34"/>
  <c r="G106" i="34" s="1"/>
  <c r="E166" i="34"/>
  <c r="G166" i="34" s="1"/>
  <c r="C166" i="14"/>
  <c r="E13" i="34"/>
  <c r="G13" i="34" s="1"/>
  <c r="C13" i="14"/>
  <c r="E79" i="34"/>
  <c r="G79" i="34" s="1"/>
  <c r="E58" i="34"/>
  <c r="G58" i="34" s="1"/>
  <c r="C58" i="14"/>
  <c r="G58" i="14" s="1"/>
  <c r="E167" i="34"/>
  <c r="G167" i="34" s="1"/>
  <c r="C167" i="14"/>
  <c r="E101" i="34"/>
  <c r="G101" i="34" s="1"/>
  <c r="E74" i="34"/>
  <c r="G74" i="34" s="1"/>
  <c r="C74" i="14"/>
  <c r="E217" i="50"/>
  <c r="G217" i="50" s="1"/>
  <c r="C217" i="51" s="1"/>
  <c r="E214" i="50"/>
  <c r="G214" i="50" s="1"/>
  <c r="E218" i="52"/>
  <c r="G218" i="52" s="1"/>
  <c r="E215" i="50"/>
  <c r="G215" i="50" s="1"/>
  <c r="E213" i="50"/>
  <c r="G213" i="50" s="1"/>
  <c r="E6" i="50"/>
  <c r="G6" i="50" s="1"/>
  <c r="E212" i="50"/>
  <c r="G212" i="50" s="1"/>
  <c r="E216" i="50"/>
  <c r="G216" i="50" s="1"/>
  <c r="E211" i="50"/>
  <c r="G211" i="50" s="1"/>
  <c r="E154" i="14" l="1"/>
  <c r="C6" i="51"/>
  <c r="E6" i="51" s="1"/>
  <c r="G6" i="51" s="1"/>
  <c r="C212" i="51"/>
  <c r="E212" i="51" s="1"/>
  <c r="G212" i="51" s="1"/>
  <c r="C213" i="51"/>
  <c r="E213" i="51" s="1"/>
  <c r="G213" i="51" s="1"/>
  <c r="C216" i="51"/>
  <c r="E216" i="51" s="1"/>
  <c r="G216" i="51" s="1"/>
  <c r="C215" i="51"/>
  <c r="E215" i="51" s="1"/>
  <c r="G215" i="51" s="1"/>
  <c r="C218" i="53"/>
  <c r="E218" i="53" s="1"/>
  <c r="G218" i="53" s="1"/>
  <c r="C214" i="51"/>
  <c r="E214" i="51" s="1"/>
  <c r="G214" i="51" s="1"/>
  <c r="C211" i="51"/>
  <c r="E211" i="51" s="1"/>
  <c r="G211" i="51" s="1"/>
  <c r="C58" i="35"/>
  <c r="E58" i="35" s="1"/>
  <c r="G58" i="35" s="1"/>
  <c r="C58" i="36" s="1"/>
  <c r="E58" i="36" s="1"/>
  <c r="G58" i="36" s="1"/>
  <c r="C192" i="35"/>
  <c r="E192" i="35" s="1"/>
  <c r="G192" i="35" s="1"/>
  <c r="C192" i="36" s="1"/>
  <c r="E192" i="36" s="1"/>
  <c r="G192" i="36" s="1"/>
  <c r="C180" i="35"/>
  <c r="E180" i="35" s="1"/>
  <c r="G180" i="35" s="1"/>
  <c r="C180" i="36" s="1"/>
  <c r="E180" i="36" s="1"/>
  <c r="G180" i="36" s="1"/>
  <c r="C128" i="35"/>
  <c r="E128" i="35" s="1"/>
  <c r="G128" i="35" s="1"/>
  <c r="C128" i="36" s="1"/>
  <c r="E128" i="36" s="1"/>
  <c r="G128" i="36" s="1"/>
  <c r="C187" i="35"/>
  <c r="E187" i="35" s="1"/>
  <c r="G187" i="35" s="1"/>
  <c r="C187" i="36" s="1"/>
  <c r="E187" i="36" s="1"/>
  <c r="G187" i="36" s="1"/>
  <c r="C63" i="35"/>
  <c r="E63" i="35" s="1"/>
  <c r="G63" i="35" s="1"/>
  <c r="C63" i="36" s="1"/>
  <c r="E63" i="36" s="1"/>
  <c r="G63" i="36" s="1"/>
  <c r="C60" i="35"/>
  <c r="E60" i="35" s="1"/>
  <c r="G60" i="35" s="1"/>
  <c r="C60" i="36" s="1"/>
  <c r="E60" i="36" s="1"/>
  <c r="G60" i="36" s="1"/>
  <c r="C32" i="35"/>
  <c r="E32" i="35" s="1"/>
  <c r="G32" i="35" s="1"/>
  <c r="C194" i="35"/>
  <c r="E194" i="35" s="1"/>
  <c r="G194" i="35" s="1"/>
  <c r="C194" i="36" s="1"/>
  <c r="E194" i="36" s="1"/>
  <c r="G194" i="36" s="1"/>
  <c r="C198" i="35"/>
  <c r="E198" i="35" s="1"/>
  <c r="G198" i="35" s="1"/>
  <c r="C198" i="36" s="1"/>
  <c r="E198" i="36" s="1"/>
  <c r="G198" i="36" s="1"/>
  <c r="C101" i="35"/>
  <c r="E101" i="35" s="1"/>
  <c r="G101" i="35" s="1"/>
  <c r="C101" i="36" s="1"/>
  <c r="E101" i="36" s="1"/>
  <c r="G101" i="36" s="1"/>
  <c r="C162" i="35"/>
  <c r="E162" i="35" s="1"/>
  <c r="G162" i="35" s="1"/>
  <c r="C162" i="36" s="1"/>
  <c r="E162" i="36" s="1"/>
  <c r="G162" i="36" s="1"/>
  <c r="C207" i="35"/>
  <c r="E207" i="35" s="1"/>
  <c r="G207" i="35" s="1"/>
  <c r="C207" i="36" s="1"/>
  <c r="E207" i="36" s="1"/>
  <c r="G207" i="36" s="1"/>
  <c r="C31" i="35"/>
  <c r="E31" i="35" s="1"/>
  <c r="G31" i="35" s="1"/>
  <c r="C49" i="35"/>
  <c r="E49" i="35" s="1"/>
  <c r="G49" i="35" s="1"/>
  <c r="C49" i="36" s="1"/>
  <c r="E49" i="36" s="1"/>
  <c r="G49" i="36" s="1"/>
  <c r="C172" i="35"/>
  <c r="E172" i="35" s="1"/>
  <c r="G172" i="35" s="1"/>
  <c r="C172" i="36" s="1"/>
  <c r="E172" i="36" s="1"/>
  <c r="G172" i="36" s="1"/>
  <c r="C41" i="35"/>
  <c r="E41" i="35" s="1"/>
  <c r="G41" i="35" s="1"/>
  <c r="C41" i="36" s="1"/>
  <c r="E41" i="36" s="1"/>
  <c r="G41" i="36" s="1"/>
  <c r="C148" i="35"/>
  <c r="E148" i="35" s="1"/>
  <c r="G148" i="35" s="1"/>
  <c r="C148" i="36" s="1"/>
  <c r="E148" i="36" s="1"/>
  <c r="G148" i="36" s="1"/>
  <c r="C144" i="35"/>
  <c r="E144" i="35" s="1"/>
  <c r="G144" i="35" s="1"/>
  <c r="C144" i="36" s="1"/>
  <c r="E144" i="36" s="1"/>
  <c r="G144" i="36" s="1"/>
  <c r="C80" i="35"/>
  <c r="E80" i="35" s="1"/>
  <c r="G80" i="35" s="1"/>
  <c r="C80" i="36" s="1"/>
  <c r="E80" i="36" s="1"/>
  <c r="G80" i="36" s="1"/>
  <c r="C197" i="35"/>
  <c r="E197" i="35" s="1"/>
  <c r="G197" i="35" s="1"/>
  <c r="C197" i="36" s="1"/>
  <c r="E197" i="36" s="1"/>
  <c r="G197" i="36" s="1"/>
  <c r="C109" i="35"/>
  <c r="E109" i="35" s="1"/>
  <c r="G109" i="35" s="1"/>
  <c r="C109" i="36" s="1"/>
  <c r="E109" i="36" s="1"/>
  <c r="G109" i="36" s="1"/>
  <c r="C20" i="35"/>
  <c r="E20" i="35" s="1"/>
  <c r="G20" i="35" s="1"/>
  <c r="C125" i="35"/>
  <c r="E125" i="35" s="1"/>
  <c r="G125" i="35" s="1"/>
  <c r="C125" i="36" s="1"/>
  <c r="E125" i="36" s="1"/>
  <c r="G125" i="36" s="1"/>
  <c r="C104" i="35"/>
  <c r="E104" i="35" s="1"/>
  <c r="G104" i="35" s="1"/>
  <c r="C104" i="36" s="1"/>
  <c r="E104" i="36" s="1"/>
  <c r="G104" i="36" s="1"/>
  <c r="C132" i="35"/>
  <c r="E132" i="35" s="1"/>
  <c r="G132" i="35" s="1"/>
  <c r="C132" i="36" s="1"/>
  <c r="E132" i="36" s="1"/>
  <c r="G132" i="36" s="1"/>
  <c r="C111" i="35"/>
  <c r="E111" i="35" s="1"/>
  <c r="G111" i="35" s="1"/>
  <c r="C111" i="36" s="1"/>
  <c r="E111" i="36" s="1"/>
  <c r="G111" i="36" s="1"/>
  <c r="C48" i="35"/>
  <c r="E48" i="35" s="1"/>
  <c r="G48" i="35" s="1"/>
  <c r="C48" i="36" s="1"/>
  <c r="E48" i="36" s="1"/>
  <c r="G48" i="36" s="1"/>
  <c r="C152" i="35"/>
  <c r="E152" i="35" s="1"/>
  <c r="G152" i="35" s="1"/>
  <c r="C152" i="36" s="1"/>
  <c r="E152" i="36" s="1"/>
  <c r="G152" i="36" s="1"/>
  <c r="C45" i="35"/>
  <c r="E45" i="35" s="1"/>
  <c r="G45" i="35" s="1"/>
  <c r="C45" i="36" s="1"/>
  <c r="E45" i="36" s="1"/>
  <c r="G45" i="36" s="1"/>
  <c r="C74" i="35"/>
  <c r="E74" i="35" s="1"/>
  <c r="G74" i="35" s="1"/>
  <c r="C74" i="36" s="1"/>
  <c r="E74" i="36" s="1"/>
  <c r="G74" i="36" s="1"/>
  <c r="C201" i="35"/>
  <c r="E201" i="35" s="1"/>
  <c r="G201" i="35" s="1"/>
  <c r="C201" i="36" s="1"/>
  <c r="E201" i="36" s="1"/>
  <c r="G201" i="36" s="1"/>
  <c r="C175" i="35"/>
  <c r="E175" i="35" s="1"/>
  <c r="G175" i="35" s="1"/>
  <c r="C175" i="36" s="1"/>
  <c r="E175" i="36" s="1"/>
  <c r="G175" i="36" s="1"/>
  <c r="C150" i="35"/>
  <c r="E150" i="35" s="1"/>
  <c r="G150" i="35" s="1"/>
  <c r="C150" i="36" s="1"/>
  <c r="E150" i="36" s="1"/>
  <c r="G150" i="36" s="1"/>
  <c r="C137" i="35"/>
  <c r="E137" i="35" s="1"/>
  <c r="G137" i="35" s="1"/>
  <c r="C137" i="36" s="1"/>
  <c r="E137" i="36" s="1"/>
  <c r="G137" i="36" s="1"/>
  <c r="C40" i="35"/>
  <c r="E40" i="35" s="1"/>
  <c r="G40" i="35" s="1"/>
  <c r="C40" i="36" s="1"/>
  <c r="E40" i="36" s="1"/>
  <c r="G40" i="36" s="1"/>
  <c r="C76" i="35"/>
  <c r="E76" i="35" s="1"/>
  <c r="G76" i="35" s="1"/>
  <c r="C76" i="36" s="1"/>
  <c r="E76" i="36" s="1"/>
  <c r="G76" i="36" s="1"/>
  <c r="C120" i="35"/>
  <c r="E120" i="35" s="1"/>
  <c r="G120" i="35" s="1"/>
  <c r="C120" i="36" s="1"/>
  <c r="E120" i="36" s="1"/>
  <c r="G120" i="36" s="1"/>
  <c r="C36" i="35"/>
  <c r="E36" i="35" s="1"/>
  <c r="G36" i="35" s="1"/>
  <c r="C36" i="36" s="1"/>
  <c r="E36" i="36" s="1"/>
  <c r="G36" i="36" s="1"/>
  <c r="C81" i="35"/>
  <c r="E81" i="35" s="1"/>
  <c r="G81" i="35" s="1"/>
  <c r="C81" i="36" s="1"/>
  <c r="E81" i="36" s="1"/>
  <c r="G81" i="36" s="1"/>
  <c r="C16" i="35"/>
  <c r="E16" i="35" s="1"/>
  <c r="G16" i="35" s="1"/>
  <c r="C71" i="35"/>
  <c r="E71" i="35" s="1"/>
  <c r="G71" i="35" s="1"/>
  <c r="C71" i="36" s="1"/>
  <c r="E71" i="36" s="1"/>
  <c r="G71" i="36" s="1"/>
  <c r="C168" i="35"/>
  <c r="E168" i="35" s="1"/>
  <c r="G168" i="35" s="1"/>
  <c r="C168" i="36" s="1"/>
  <c r="E168" i="36" s="1"/>
  <c r="G168" i="36" s="1"/>
  <c r="C182" i="35"/>
  <c r="E182" i="35" s="1"/>
  <c r="G182" i="35" s="1"/>
  <c r="C182" i="36" s="1"/>
  <c r="E182" i="36" s="1"/>
  <c r="G182" i="36" s="1"/>
  <c r="C184" i="35"/>
  <c r="E184" i="35" s="1"/>
  <c r="G184" i="35" s="1"/>
  <c r="C184" i="36" s="1"/>
  <c r="E184" i="36" s="1"/>
  <c r="G184" i="36" s="1"/>
  <c r="C170" i="35"/>
  <c r="E170" i="35" s="1"/>
  <c r="G170" i="35" s="1"/>
  <c r="C170" i="36" s="1"/>
  <c r="E170" i="36" s="1"/>
  <c r="G170" i="36" s="1"/>
  <c r="C102" i="35"/>
  <c r="E102" i="35" s="1"/>
  <c r="G102" i="35" s="1"/>
  <c r="C102" i="36" s="1"/>
  <c r="E102" i="36" s="1"/>
  <c r="G102" i="36" s="1"/>
  <c r="C200" i="35"/>
  <c r="E200" i="35" s="1"/>
  <c r="G200" i="35" s="1"/>
  <c r="C200" i="36" s="1"/>
  <c r="E200" i="36" s="1"/>
  <c r="G200" i="36" s="1"/>
  <c r="C112" i="35"/>
  <c r="E112" i="35" s="1"/>
  <c r="G112" i="35" s="1"/>
  <c r="C112" i="36" s="1"/>
  <c r="E112" i="36" s="1"/>
  <c r="G112" i="36" s="1"/>
  <c r="C65" i="35"/>
  <c r="E65" i="35" s="1"/>
  <c r="G65" i="35" s="1"/>
  <c r="C65" i="36" s="1"/>
  <c r="E65" i="36" s="1"/>
  <c r="G65" i="36" s="1"/>
  <c r="C17" i="35"/>
  <c r="E17" i="35" s="1"/>
  <c r="G17" i="35" s="1"/>
  <c r="C69" i="35"/>
  <c r="E69" i="35" s="1"/>
  <c r="G69" i="35" s="1"/>
  <c r="C69" i="36" s="1"/>
  <c r="E69" i="36" s="1"/>
  <c r="G69" i="36" s="1"/>
  <c r="C189" i="35"/>
  <c r="E189" i="35" s="1"/>
  <c r="G189" i="35" s="1"/>
  <c r="C189" i="36" s="1"/>
  <c r="E189" i="36" s="1"/>
  <c r="G189" i="36" s="1"/>
  <c r="C19" i="35"/>
  <c r="E19" i="35" s="1"/>
  <c r="G19" i="35" s="1"/>
  <c r="C124" i="35"/>
  <c r="E124" i="35" s="1"/>
  <c r="G124" i="35" s="1"/>
  <c r="C124" i="36" s="1"/>
  <c r="E124" i="36" s="1"/>
  <c r="G124" i="36" s="1"/>
  <c r="C27" i="35"/>
  <c r="E27" i="35" s="1"/>
  <c r="G27" i="35" s="1"/>
  <c r="C176" i="35"/>
  <c r="E176" i="35" s="1"/>
  <c r="G176" i="35" s="1"/>
  <c r="C176" i="36" s="1"/>
  <c r="E176" i="36" s="1"/>
  <c r="G176" i="36" s="1"/>
  <c r="C55" i="35"/>
  <c r="E55" i="35" s="1"/>
  <c r="G55" i="35" s="1"/>
  <c r="C55" i="36" s="1"/>
  <c r="E55" i="36" s="1"/>
  <c r="G55" i="36" s="1"/>
  <c r="C95" i="35"/>
  <c r="E95" i="35" s="1"/>
  <c r="G95" i="35" s="1"/>
  <c r="C95" i="36" s="1"/>
  <c r="E95" i="36" s="1"/>
  <c r="G95" i="36" s="1"/>
  <c r="C115" i="35"/>
  <c r="E115" i="35" s="1"/>
  <c r="G115" i="35" s="1"/>
  <c r="C115" i="36" s="1"/>
  <c r="E115" i="36" s="1"/>
  <c r="G115" i="36" s="1"/>
  <c r="C191" i="35"/>
  <c r="E191" i="35" s="1"/>
  <c r="G191" i="35" s="1"/>
  <c r="C191" i="36" s="1"/>
  <c r="E191" i="36" s="1"/>
  <c r="G191" i="36" s="1"/>
  <c r="C82" i="35"/>
  <c r="E82" i="35" s="1"/>
  <c r="G82" i="35" s="1"/>
  <c r="C82" i="36" s="1"/>
  <c r="E82" i="36" s="1"/>
  <c r="G82" i="36" s="1"/>
  <c r="C62" i="35"/>
  <c r="E62" i="35" s="1"/>
  <c r="G62" i="35" s="1"/>
  <c r="C62" i="36" s="1"/>
  <c r="E62" i="36" s="1"/>
  <c r="G62" i="36" s="1"/>
  <c r="C105" i="35"/>
  <c r="E105" i="35" s="1"/>
  <c r="G105" i="35" s="1"/>
  <c r="C105" i="36" s="1"/>
  <c r="E105" i="36" s="1"/>
  <c r="G105" i="36" s="1"/>
  <c r="C73" i="35"/>
  <c r="E73" i="35" s="1"/>
  <c r="G73" i="35" s="1"/>
  <c r="C73" i="36" s="1"/>
  <c r="E73" i="36" s="1"/>
  <c r="G73" i="36" s="1"/>
  <c r="C167" i="35"/>
  <c r="E167" i="35" s="1"/>
  <c r="G167" i="35" s="1"/>
  <c r="C167" i="36" s="1"/>
  <c r="E167" i="36" s="1"/>
  <c r="G167" i="36" s="1"/>
  <c r="C166" i="35"/>
  <c r="E166" i="35" s="1"/>
  <c r="G166" i="35" s="1"/>
  <c r="C166" i="36" s="1"/>
  <c r="E166" i="36" s="1"/>
  <c r="G166" i="36" s="1"/>
  <c r="C158" i="35"/>
  <c r="E158" i="35" s="1"/>
  <c r="G158" i="35" s="1"/>
  <c r="C158" i="36" s="1"/>
  <c r="E158" i="36" s="1"/>
  <c r="G158" i="36" s="1"/>
  <c r="C151" i="35"/>
  <c r="E151" i="35" s="1"/>
  <c r="G151" i="35" s="1"/>
  <c r="C151" i="36" s="1"/>
  <c r="E151" i="36" s="1"/>
  <c r="G151" i="36" s="1"/>
  <c r="C57" i="35"/>
  <c r="E57" i="35" s="1"/>
  <c r="G57" i="35" s="1"/>
  <c r="C57" i="36" s="1"/>
  <c r="E57" i="36" s="1"/>
  <c r="G57" i="36" s="1"/>
  <c r="C149" i="35"/>
  <c r="E149" i="35" s="1"/>
  <c r="G149" i="35" s="1"/>
  <c r="C149" i="36" s="1"/>
  <c r="E149" i="36" s="1"/>
  <c r="G149" i="36" s="1"/>
  <c r="C157" i="35"/>
  <c r="E157" i="35" s="1"/>
  <c r="G157" i="35" s="1"/>
  <c r="C157" i="36" s="1"/>
  <c r="E157" i="36" s="1"/>
  <c r="G157" i="36" s="1"/>
  <c r="C143" i="35"/>
  <c r="E143" i="35" s="1"/>
  <c r="G143" i="35" s="1"/>
  <c r="C143" i="36" s="1"/>
  <c r="E143" i="36" s="1"/>
  <c r="G143" i="36" s="1"/>
  <c r="C92" i="35"/>
  <c r="E92" i="35" s="1"/>
  <c r="G92" i="35" s="1"/>
  <c r="C92" i="36" s="1"/>
  <c r="E92" i="36" s="1"/>
  <c r="G92" i="36" s="1"/>
  <c r="C18" i="35"/>
  <c r="E18" i="35" s="1"/>
  <c r="G18" i="35" s="1"/>
  <c r="C181" i="35"/>
  <c r="E181" i="35" s="1"/>
  <c r="G181" i="35" s="1"/>
  <c r="C181" i="36" s="1"/>
  <c r="E181" i="36" s="1"/>
  <c r="G181" i="36" s="1"/>
  <c r="C186" i="35"/>
  <c r="E186" i="35" s="1"/>
  <c r="G186" i="35" s="1"/>
  <c r="C186" i="36" s="1"/>
  <c r="E186" i="36" s="1"/>
  <c r="G186" i="36" s="1"/>
  <c r="C146" i="35"/>
  <c r="E146" i="35" s="1"/>
  <c r="G146" i="35" s="1"/>
  <c r="C146" i="36" s="1"/>
  <c r="E146" i="36" s="1"/>
  <c r="G146" i="36" s="1"/>
  <c r="C100" i="35"/>
  <c r="E100" i="35" s="1"/>
  <c r="G100" i="35" s="1"/>
  <c r="C100" i="36" s="1"/>
  <c r="E100" i="36" s="1"/>
  <c r="G100" i="36" s="1"/>
  <c r="C204" i="35"/>
  <c r="E204" i="35" s="1"/>
  <c r="G204" i="35" s="1"/>
  <c r="C204" i="36" s="1"/>
  <c r="E204" i="36" s="1"/>
  <c r="G204" i="36" s="1"/>
  <c r="C119" i="35"/>
  <c r="E119" i="35" s="1"/>
  <c r="G119" i="35" s="1"/>
  <c r="C119" i="36" s="1"/>
  <c r="E119" i="36" s="1"/>
  <c r="G119" i="36" s="1"/>
  <c r="C165" i="35"/>
  <c r="E165" i="35" s="1"/>
  <c r="G165" i="35" s="1"/>
  <c r="C165" i="36" s="1"/>
  <c r="E165" i="36" s="1"/>
  <c r="G165" i="36" s="1"/>
  <c r="C160" i="35"/>
  <c r="E160" i="35" s="1"/>
  <c r="G160" i="35" s="1"/>
  <c r="C160" i="36" s="1"/>
  <c r="E160" i="36" s="1"/>
  <c r="G160" i="36" s="1"/>
  <c r="C145" i="35"/>
  <c r="E145" i="35" s="1"/>
  <c r="G145" i="35" s="1"/>
  <c r="C145" i="36" s="1"/>
  <c r="E145" i="36" s="1"/>
  <c r="G145" i="36" s="1"/>
  <c r="C171" i="35"/>
  <c r="E171" i="35" s="1"/>
  <c r="G171" i="35" s="1"/>
  <c r="C171" i="36" s="1"/>
  <c r="E171" i="36" s="1"/>
  <c r="G171" i="36" s="1"/>
  <c r="C84" i="35"/>
  <c r="E84" i="35" s="1"/>
  <c r="G84" i="35" s="1"/>
  <c r="C84" i="36" s="1"/>
  <c r="E84" i="36" s="1"/>
  <c r="G84" i="36" s="1"/>
  <c r="C9" i="35"/>
  <c r="E9" i="35" s="1"/>
  <c r="G9" i="35" s="1"/>
  <c r="C147" i="35"/>
  <c r="E147" i="35" s="1"/>
  <c r="G147" i="35" s="1"/>
  <c r="C147" i="36" s="1"/>
  <c r="E147" i="36" s="1"/>
  <c r="G147" i="36" s="1"/>
  <c r="C154" i="35"/>
  <c r="E154" i="35" s="1"/>
  <c r="G154" i="35" s="1"/>
  <c r="C154" i="36" s="1"/>
  <c r="E154" i="36" s="1"/>
  <c r="G154" i="36" s="1"/>
  <c r="C183" i="35"/>
  <c r="E183" i="35" s="1"/>
  <c r="G183" i="35" s="1"/>
  <c r="C183" i="36" s="1"/>
  <c r="E183" i="36" s="1"/>
  <c r="G183" i="36" s="1"/>
  <c r="C117" i="35"/>
  <c r="E117" i="35" s="1"/>
  <c r="G117" i="35" s="1"/>
  <c r="C117" i="36" s="1"/>
  <c r="E117" i="36" s="1"/>
  <c r="G117" i="36" s="1"/>
  <c r="C139" i="35"/>
  <c r="E139" i="35" s="1"/>
  <c r="G139" i="35" s="1"/>
  <c r="C139" i="36" s="1"/>
  <c r="E139" i="36" s="1"/>
  <c r="G139" i="36" s="1"/>
  <c r="C7" i="35"/>
  <c r="E7" i="35" s="1"/>
  <c r="G7" i="35" s="1"/>
  <c r="C54" i="35"/>
  <c r="E54" i="35" s="1"/>
  <c r="G54" i="35" s="1"/>
  <c r="C54" i="36" s="1"/>
  <c r="E54" i="36" s="1"/>
  <c r="G54" i="36" s="1"/>
  <c r="C164" i="35"/>
  <c r="E164" i="35" s="1"/>
  <c r="G164" i="35" s="1"/>
  <c r="C164" i="36" s="1"/>
  <c r="E164" i="36" s="1"/>
  <c r="G164" i="36" s="1"/>
  <c r="C130" i="35"/>
  <c r="E130" i="35" s="1"/>
  <c r="G130" i="35" s="1"/>
  <c r="C130" i="36" s="1"/>
  <c r="E130" i="36" s="1"/>
  <c r="G130" i="36" s="1"/>
  <c r="C193" i="35"/>
  <c r="E193" i="35" s="1"/>
  <c r="G193" i="35" s="1"/>
  <c r="C193" i="36" s="1"/>
  <c r="E193" i="36" s="1"/>
  <c r="G193" i="36" s="1"/>
  <c r="C185" i="35"/>
  <c r="E185" i="35" s="1"/>
  <c r="G185" i="35" s="1"/>
  <c r="C185" i="36" s="1"/>
  <c r="E185" i="36" s="1"/>
  <c r="G185" i="36" s="1"/>
  <c r="C129" i="35"/>
  <c r="E129" i="35" s="1"/>
  <c r="G129" i="35" s="1"/>
  <c r="C129" i="36" s="1"/>
  <c r="E129" i="36" s="1"/>
  <c r="G129" i="36" s="1"/>
  <c r="C68" i="35"/>
  <c r="E68" i="35" s="1"/>
  <c r="G68" i="35" s="1"/>
  <c r="C68" i="36" s="1"/>
  <c r="E68" i="36" s="1"/>
  <c r="G68" i="36" s="1"/>
  <c r="C121" i="35"/>
  <c r="E121" i="35" s="1"/>
  <c r="G121" i="35" s="1"/>
  <c r="C121" i="36" s="1"/>
  <c r="E121" i="36" s="1"/>
  <c r="G121" i="36" s="1"/>
  <c r="C173" i="35"/>
  <c r="E173" i="35" s="1"/>
  <c r="G173" i="35" s="1"/>
  <c r="C173" i="36" s="1"/>
  <c r="E173" i="36" s="1"/>
  <c r="G173" i="36" s="1"/>
  <c r="C97" i="35"/>
  <c r="E97" i="35" s="1"/>
  <c r="G97" i="35" s="1"/>
  <c r="C97" i="36" s="1"/>
  <c r="E97" i="36" s="1"/>
  <c r="G97" i="36" s="1"/>
  <c r="C134" i="35"/>
  <c r="E134" i="35" s="1"/>
  <c r="G134" i="35" s="1"/>
  <c r="C134" i="36" s="1"/>
  <c r="E134" i="36" s="1"/>
  <c r="G134" i="36" s="1"/>
  <c r="C53" i="35"/>
  <c r="E53" i="35" s="1"/>
  <c r="G53" i="35" s="1"/>
  <c r="C53" i="36" s="1"/>
  <c r="E53" i="36" s="1"/>
  <c r="G53" i="36" s="1"/>
  <c r="C107" i="35"/>
  <c r="E107" i="35" s="1"/>
  <c r="G107" i="35" s="1"/>
  <c r="C107" i="36" s="1"/>
  <c r="E107" i="36" s="1"/>
  <c r="G107" i="36" s="1"/>
  <c r="C52" i="35"/>
  <c r="E52" i="35" s="1"/>
  <c r="G52" i="35" s="1"/>
  <c r="C52" i="36" s="1"/>
  <c r="E52" i="36" s="1"/>
  <c r="G52" i="36" s="1"/>
  <c r="C15" i="35"/>
  <c r="E15" i="35" s="1"/>
  <c r="G15" i="35" s="1"/>
  <c r="C206" i="35"/>
  <c r="E206" i="35" s="1"/>
  <c r="G206" i="35" s="1"/>
  <c r="C206" i="36" s="1"/>
  <c r="E206" i="36" s="1"/>
  <c r="G206" i="36" s="1"/>
  <c r="C122" i="35"/>
  <c r="E122" i="35" s="1"/>
  <c r="G122" i="35" s="1"/>
  <c r="C122" i="36" s="1"/>
  <c r="E122" i="36" s="1"/>
  <c r="G122" i="36" s="1"/>
  <c r="C179" i="35"/>
  <c r="E179" i="35" s="1"/>
  <c r="G179" i="35" s="1"/>
  <c r="C179" i="36" s="1"/>
  <c r="E179" i="36" s="1"/>
  <c r="G179" i="36" s="1"/>
  <c r="C66" i="35"/>
  <c r="E66" i="35" s="1"/>
  <c r="G66" i="35" s="1"/>
  <c r="C66" i="36" s="1"/>
  <c r="E66" i="36" s="1"/>
  <c r="G66" i="36" s="1"/>
  <c r="C126" i="35"/>
  <c r="E126" i="35" s="1"/>
  <c r="G126" i="35" s="1"/>
  <c r="C126" i="36" s="1"/>
  <c r="E126" i="36" s="1"/>
  <c r="G126" i="36" s="1"/>
  <c r="C135" i="35"/>
  <c r="E135" i="35" s="1"/>
  <c r="G135" i="35" s="1"/>
  <c r="C135" i="36" s="1"/>
  <c r="E135" i="36" s="1"/>
  <c r="G135" i="36" s="1"/>
  <c r="C195" i="35"/>
  <c r="E195" i="35" s="1"/>
  <c r="G195" i="35" s="1"/>
  <c r="C195" i="36" s="1"/>
  <c r="E195" i="36" s="1"/>
  <c r="G195" i="36" s="1"/>
  <c r="C196" i="35"/>
  <c r="E196" i="35" s="1"/>
  <c r="G196" i="35" s="1"/>
  <c r="C196" i="36" s="1"/>
  <c r="E196" i="36" s="1"/>
  <c r="G196" i="36" s="1"/>
  <c r="C64" i="35"/>
  <c r="E64" i="35" s="1"/>
  <c r="G64" i="35" s="1"/>
  <c r="C64" i="36" s="1"/>
  <c r="E64" i="36" s="1"/>
  <c r="G64" i="36" s="1"/>
  <c r="C43" i="35"/>
  <c r="E43" i="35" s="1"/>
  <c r="G43" i="35" s="1"/>
  <c r="C43" i="36" s="1"/>
  <c r="E43" i="36" s="1"/>
  <c r="G43" i="36" s="1"/>
  <c r="C98" i="35"/>
  <c r="E98" i="35" s="1"/>
  <c r="G98" i="35" s="1"/>
  <c r="C98" i="36" s="1"/>
  <c r="E98" i="36" s="1"/>
  <c r="G98" i="36" s="1"/>
  <c r="C26" i="35"/>
  <c r="E26" i="35" s="1"/>
  <c r="G26" i="35" s="1"/>
  <c r="C50" i="35"/>
  <c r="E50" i="35" s="1"/>
  <c r="G50" i="35" s="1"/>
  <c r="C50" i="36" s="1"/>
  <c r="E50" i="36" s="1"/>
  <c r="G50" i="36" s="1"/>
  <c r="C59" i="35"/>
  <c r="E59" i="35" s="1"/>
  <c r="G59" i="35" s="1"/>
  <c r="C59" i="36" s="1"/>
  <c r="E59" i="36" s="1"/>
  <c r="G59" i="36" s="1"/>
  <c r="C12" i="35"/>
  <c r="E12" i="35" s="1"/>
  <c r="G12" i="35" s="1"/>
  <c r="C136" i="35"/>
  <c r="E136" i="35" s="1"/>
  <c r="G136" i="35" s="1"/>
  <c r="C136" i="36" s="1"/>
  <c r="E136" i="36" s="1"/>
  <c r="G136" i="36" s="1"/>
  <c r="C161" i="35"/>
  <c r="E161" i="35" s="1"/>
  <c r="G161" i="35" s="1"/>
  <c r="C161" i="36" s="1"/>
  <c r="E161" i="36" s="1"/>
  <c r="G161" i="36" s="1"/>
  <c r="C108" i="35"/>
  <c r="E108" i="35" s="1"/>
  <c r="G108" i="35" s="1"/>
  <c r="C108" i="36" s="1"/>
  <c r="E108" i="36" s="1"/>
  <c r="G108" i="36" s="1"/>
  <c r="C96" i="35"/>
  <c r="E96" i="35" s="1"/>
  <c r="G96" i="35" s="1"/>
  <c r="C96" i="36" s="1"/>
  <c r="E96" i="36" s="1"/>
  <c r="G96" i="36" s="1"/>
  <c r="C83" i="35"/>
  <c r="E83" i="35" s="1"/>
  <c r="G83" i="35" s="1"/>
  <c r="C83" i="36" s="1"/>
  <c r="E83" i="36" s="1"/>
  <c r="G83" i="36" s="1"/>
  <c r="C38" i="35"/>
  <c r="E38" i="35" s="1"/>
  <c r="G38" i="35" s="1"/>
  <c r="C38" i="36" s="1"/>
  <c r="E38" i="36" s="1"/>
  <c r="G38" i="36" s="1"/>
  <c r="C140" i="35"/>
  <c r="E140" i="35" s="1"/>
  <c r="G140" i="35" s="1"/>
  <c r="C140" i="36" s="1"/>
  <c r="E140" i="36" s="1"/>
  <c r="G140" i="36" s="1"/>
  <c r="C28" i="35"/>
  <c r="E28" i="35" s="1"/>
  <c r="G28" i="35" s="1"/>
  <c r="C33" i="35"/>
  <c r="E33" i="35" s="1"/>
  <c r="G33" i="35" s="1"/>
  <c r="C138" i="35"/>
  <c r="E138" i="35" s="1"/>
  <c r="G138" i="35" s="1"/>
  <c r="C138" i="36" s="1"/>
  <c r="E138" i="36" s="1"/>
  <c r="G138" i="36" s="1"/>
  <c r="C127" i="35"/>
  <c r="E127" i="35" s="1"/>
  <c r="G127" i="35" s="1"/>
  <c r="C127" i="36" s="1"/>
  <c r="E127" i="36" s="1"/>
  <c r="G127" i="36" s="1"/>
  <c r="C56" i="35"/>
  <c r="E56" i="35" s="1"/>
  <c r="G56" i="35" s="1"/>
  <c r="C56" i="36" s="1"/>
  <c r="E56" i="36" s="1"/>
  <c r="G56" i="36" s="1"/>
  <c r="C188" i="35"/>
  <c r="E188" i="35" s="1"/>
  <c r="G188" i="35" s="1"/>
  <c r="C188" i="36" s="1"/>
  <c r="E188" i="36" s="1"/>
  <c r="G188" i="36" s="1"/>
  <c r="C209" i="35"/>
  <c r="E209" i="35" s="1"/>
  <c r="G209" i="35" s="1"/>
  <c r="C209" i="36" s="1"/>
  <c r="E209" i="36" s="1"/>
  <c r="G209" i="36" s="1"/>
  <c r="C10" i="35"/>
  <c r="E10" i="35" s="1"/>
  <c r="G10" i="35" s="1"/>
  <c r="C99" i="35"/>
  <c r="E99" i="35" s="1"/>
  <c r="G99" i="35" s="1"/>
  <c r="C99" i="36" s="1"/>
  <c r="E99" i="36" s="1"/>
  <c r="G99" i="36" s="1"/>
  <c r="C72" i="35"/>
  <c r="E72" i="35" s="1"/>
  <c r="G72" i="35" s="1"/>
  <c r="C72" i="36" s="1"/>
  <c r="E72" i="36" s="1"/>
  <c r="G72" i="36" s="1"/>
  <c r="C174" i="35"/>
  <c r="E174" i="35" s="1"/>
  <c r="G174" i="35" s="1"/>
  <c r="C174" i="36" s="1"/>
  <c r="E174" i="36" s="1"/>
  <c r="G174" i="36" s="1"/>
  <c r="C169" i="35"/>
  <c r="E169" i="35" s="1"/>
  <c r="G169" i="35" s="1"/>
  <c r="C169" i="36" s="1"/>
  <c r="E169" i="36" s="1"/>
  <c r="G169" i="36" s="1"/>
  <c r="C159" i="35"/>
  <c r="E159" i="35" s="1"/>
  <c r="G159" i="35" s="1"/>
  <c r="C159" i="36" s="1"/>
  <c r="E159" i="36" s="1"/>
  <c r="G159" i="36" s="1"/>
  <c r="C208" i="35"/>
  <c r="E208" i="35" s="1"/>
  <c r="G208" i="35" s="1"/>
  <c r="C208" i="36" s="1"/>
  <c r="E208" i="36" s="1"/>
  <c r="G208" i="36" s="1"/>
  <c r="C203" i="35"/>
  <c r="E203" i="35" s="1"/>
  <c r="G203" i="35" s="1"/>
  <c r="C203" i="36" s="1"/>
  <c r="E203" i="36" s="1"/>
  <c r="G203" i="36" s="1"/>
  <c r="C141" i="35"/>
  <c r="E141" i="35" s="1"/>
  <c r="G141" i="35" s="1"/>
  <c r="C141" i="36" s="1"/>
  <c r="E141" i="36" s="1"/>
  <c r="G141" i="36" s="1"/>
  <c r="C103" i="35"/>
  <c r="E103" i="35" s="1"/>
  <c r="G103" i="35" s="1"/>
  <c r="C103" i="36" s="1"/>
  <c r="E103" i="36" s="1"/>
  <c r="G103" i="36" s="1"/>
  <c r="C190" i="35"/>
  <c r="E190" i="35" s="1"/>
  <c r="G190" i="35" s="1"/>
  <c r="C190" i="36" s="1"/>
  <c r="E190" i="36" s="1"/>
  <c r="G190" i="36" s="1"/>
  <c r="C210" i="35"/>
  <c r="E210" i="35" s="1"/>
  <c r="G210" i="35" s="1"/>
  <c r="C210" i="36" s="1"/>
  <c r="E210" i="36" s="1"/>
  <c r="G210" i="36" s="1"/>
  <c r="C93" i="35"/>
  <c r="E93" i="35" s="1"/>
  <c r="G93" i="35" s="1"/>
  <c r="C93" i="36" s="1"/>
  <c r="E93" i="36" s="1"/>
  <c r="G93" i="36" s="1"/>
  <c r="C163" i="35"/>
  <c r="E163" i="35" s="1"/>
  <c r="G163" i="35" s="1"/>
  <c r="C163" i="36" s="1"/>
  <c r="E163" i="36" s="1"/>
  <c r="G163" i="36" s="1"/>
  <c r="C90" i="35"/>
  <c r="E90" i="35" s="1"/>
  <c r="G90" i="35" s="1"/>
  <c r="C90" i="36" s="1"/>
  <c r="E90" i="36" s="1"/>
  <c r="G90" i="36" s="1"/>
  <c r="C205" i="35"/>
  <c r="E205" i="35" s="1"/>
  <c r="G205" i="35" s="1"/>
  <c r="C205" i="36" s="1"/>
  <c r="E205" i="36" s="1"/>
  <c r="G205" i="36" s="1"/>
  <c r="C156" i="35"/>
  <c r="E156" i="35" s="1"/>
  <c r="G156" i="35" s="1"/>
  <c r="C156" i="36" s="1"/>
  <c r="E156" i="36" s="1"/>
  <c r="G156" i="36" s="1"/>
  <c r="C78" i="35"/>
  <c r="E78" i="35" s="1"/>
  <c r="G78" i="35" s="1"/>
  <c r="C78" i="36" s="1"/>
  <c r="E78" i="36" s="1"/>
  <c r="G78" i="36" s="1"/>
  <c r="C106" i="35"/>
  <c r="E106" i="35" s="1"/>
  <c r="G106" i="35" s="1"/>
  <c r="C106" i="36" s="1"/>
  <c r="E106" i="36" s="1"/>
  <c r="G106" i="36" s="1"/>
  <c r="C91" i="35"/>
  <c r="E91" i="35" s="1"/>
  <c r="G91" i="35" s="1"/>
  <c r="C91" i="36" s="1"/>
  <c r="E91" i="36" s="1"/>
  <c r="G91" i="36" s="1"/>
  <c r="C30" i="35"/>
  <c r="E30" i="35" s="1"/>
  <c r="G30" i="35" s="1"/>
  <c r="C123" i="35"/>
  <c r="E123" i="35" s="1"/>
  <c r="G123" i="35" s="1"/>
  <c r="C123" i="36" s="1"/>
  <c r="E123" i="36" s="1"/>
  <c r="G123" i="36" s="1"/>
  <c r="C142" i="35"/>
  <c r="E142" i="35" s="1"/>
  <c r="G142" i="35" s="1"/>
  <c r="C142" i="36" s="1"/>
  <c r="E142" i="36" s="1"/>
  <c r="G142" i="36" s="1"/>
  <c r="C202" i="35"/>
  <c r="E202" i="35" s="1"/>
  <c r="G202" i="35" s="1"/>
  <c r="C202" i="36" s="1"/>
  <c r="E202" i="36" s="1"/>
  <c r="G202" i="36" s="1"/>
  <c r="C133" i="35"/>
  <c r="E133" i="35" s="1"/>
  <c r="G133" i="35" s="1"/>
  <c r="C133" i="36" s="1"/>
  <c r="E133" i="36" s="1"/>
  <c r="G133" i="36" s="1"/>
  <c r="C113" i="35"/>
  <c r="E113" i="35" s="1"/>
  <c r="G113" i="35" s="1"/>
  <c r="C113" i="36" s="1"/>
  <c r="E113" i="36" s="1"/>
  <c r="G113" i="36" s="1"/>
  <c r="C116" i="35"/>
  <c r="E116" i="35" s="1"/>
  <c r="G116" i="35" s="1"/>
  <c r="C116" i="36" s="1"/>
  <c r="E116" i="36" s="1"/>
  <c r="G116" i="36" s="1"/>
  <c r="C110" i="35"/>
  <c r="E110" i="35" s="1"/>
  <c r="G110" i="35" s="1"/>
  <c r="C110" i="36" s="1"/>
  <c r="E110" i="36" s="1"/>
  <c r="G110" i="36" s="1"/>
  <c r="C29" i="35"/>
  <c r="E29" i="35" s="1"/>
  <c r="G29" i="35" s="1"/>
  <c r="C118" i="35"/>
  <c r="E118" i="35" s="1"/>
  <c r="G118" i="35" s="1"/>
  <c r="C118" i="36" s="1"/>
  <c r="E118" i="36" s="1"/>
  <c r="G118" i="36" s="1"/>
  <c r="C177" i="35"/>
  <c r="E177" i="35" s="1"/>
  <c r="G177" i="35" s="1"/>
  <c r="C177" i="36" s="1"/>
  <c r="E177" i="36" s="1"/>
  <c r="G177" i="36" s="1"/>
  <c r="C25" i="35"/>
  <c r="E25" i="35" s="1"/>
  <c r="G25" i="35" s="1"/>
  <c r="C39" i="35"/>
  <c r="E39" i="35" s="1"/>
  <c r="G39" i="35" s="1"/>
  <c r="C39" i="36" s="1"/>
  <c r="E39" i="36" s="1"/>
  <c r="G39" i="36" s="1"/>
  <c r="C61" i="35"/>
  <c r="E61" i="35" s="1"/>
  <c r="G61" i="35" s="1"/>
  <c r="C61" i="36" s="1"/>
  <c r="E61" i="36" s="1"/>
  <c r="G61" i="36" s="1"/>
  <c r="C199" i="35"/>
  <c r="E199" i="35" s="1"/>
  <c r="G199" i="35" s="1"/>
  <c r="C199" i="36" s="1"/>
  <c r="E199" i="36" s="1"/>
  <c r="G199" i="36" s="1"/>
  <c r="C131" i="35"/>
  <c r="E131" i="35" s="1"/>
  <c r="G131" i="35" s="1"/>
  <c r="C131" i="36" s="1"/>
  <c r="E131" i="36" s="1"/>
  <c r="G131" i="36" s="1"/>
  <c r="C94" i="35"/>
  <c r="E94" i="35" s="1"/>
  <c r="G94" i="35" s="1"/>
  <c r="C94" i="36" s="1"/>
  <c r="E94" i="36" s="1"/>
  <c r="G94" i="36" s="1"/>
  <c r="C21" i="35"/>
  <c r="E21" i="35" s="1"/>
  <c r="G21" i="35" s="1"/>
  <c r="C67" i="35"/>
  <c r="E67" i="35" s="1"/>
  <c r="G67" i="35" s="1"/>
  <c r="C67" i="36" s="1"/>
  <c r="E67" i="36" s="1"/>
  <c r="G67" i="36" s="1"/>
  <c r="C75" i="35"/>
  <c r="E75" i="35" s="1"/>
  <c r="G75" i="35" s="1"/>
  <c r="C75" i="36" s="1"/>
  <c r="E75" i="36" s="1"/>
  <c r="G75" i="36" s="1"/>
  <c r="C155" i="35"/>
  <c r="E155" i="35" s="1"/>
  <c r="G155" i="35" s="1"/>
  <c r="C155" i="36" s="1"/>
  <c r="E155" i="36" s="1"/>
  <c r="G155" i="36" s="1"/>
  <c r="C42" i="35"/>
  <c r="E42" i="35" s="1"/>
  <c r="G42" i="35" s="1"/>
  <c r="C42" i="36" s="1"/>
  <c r="E42" i="36" s="1"/>
  <c r="G42" i="36" s="1"/>
  <c r="C153" i="35"/>
  <c r="E153" i="35" s="1"/>
  <c r="G153" i="35" s="1"/>
  <c r="C153" i="36" s="1"/>
  <c r="E153" i="36" s="1"/>
  <c r="G153" i="36" s="1"/>
  <c r="C8" i="35"/>
  <c r="E8" i="35" s="1"/>
  <c r="G8" i="35" s="1"/>
  <c r="C11" i="35"/>
  <c r="E11" i="35" s="1"/>
  <c r="G11" i="35" s="1"/>
  <c r="C114" i="35"/>
  <c r="E114" i="35" s="1"/>
  <c r="G114" i="35" s="1"/>
  <c r="C114" i="36" s="1"/>
  <c r="E114" i="36" s="1"/>
  <c r="G114" i="36" s="1"/>
  <c r="C178" i="35"/>
  <c r="E178" i="35" s="1"/>
  <c r="G178" i="35" s="1"/>
  <c r="C178" i="36" s="1"/>
  <c r="E178" i="36" s="1"/>
  <c r="G178" i="36" s="1"/>
  <c r="C89" i="35"/>
  <c r="E89" i="35" s="1"/>
  <c r="G89" i="35" s="1"/>
  <c r="C89" i="36" s="1"/>
  <c r="E89" i="36" s="1"/>
  <c r="G89" i="36" s="1"/>
  <c r="C88" i="35"/>
  <c r="E88" i="35" s="1"/>
  <c r="G88" i="35" s="1"/>
  <c r="C88" i="36" s="1"/>
  <c r="E88" i="36" s="1"/>
  <c r="G88" i="36" s="1"/>
  <c r="C87" i="35"/>
  <c r="E87" i="35" s="1"/>
  <c r="G87" i="35" s="1"/>
  <c r="C87" i="36" s="1"/>
  <c r="E87" i="36" s="1"/>
  <c r="G87" i="36" s="1"/>
  <c r="C86" i="35"/>
  <c r="E86" i="35" s="1"/>
  <c r="G86" i="35" s="1"/>
  <c r="C86" i="36" s="1"/>
  <c r="E86" i="36" s="1"/>
  <c r="G86" i="36" s="1"/>
  <c r="C85" i="35"/>
  <c r="E85" i="35" s="1"/>
  <c r="G85" i="35" s="1"/>
  <c r="C85" i="36" s="1"/>
  <c r="E85" i="36" s="1"/>
  <c r="G85" i="36" s="1"/>
  <c r="C79" i="35"/>
  <c r="E79" i="35" s="1"/>
  <c r="G79" i="35" s="1"/>
  <c r="C79" i="36" s="1"/>
  <c r="E79" i="36" s="1"/>
  <c r="G79" i="36" s="1"/>
  <c r="C77" i="35"/>
  <c r="E77" i="35" s="1"/>
  <c r="G77" i="35" s="1"/>
  <c r="C77" i="36" s="1"/>
  <c r="E77" i="36" s="1"/>
  <c r="G77" i="36" s="1"/>
  <c r="C70" i="35"/>
  <c r="E70" i="35" s="1"/>
  <c r="G70" i="35" s="1"/>
  <c r="C70" i="36" s="1"/>
  <c r="E70" i="36" s="1"/>
  <c r="G70" i="36" s="1"/>
  <c r="C51" i="35"/>
  <c r="E51" i="35" s="1"/>
  <c r="G51" i="35" s="1"/>
  <c r="C51" i="36" s="1"/>
  <c r="E51" i="36" s="1"/>
  <c r="G51" i="36" s="1"/>
  <c r="C47" i="35"/>
  <c r="E47" i="35" s="1"/>
  <c r="G47" i="35" s="1"/>
  <c r="C47" i="36" s="1"/>
  <c r="E47" i="36" s="1"/>
  <c r="G47" i="36" s="1"/>
  <c r="C46" i="35"/>
  <c r="E46" i="35" s="1"/>
  <c r="G46" i="35" s="1"/>
  <c r="C46" i="36" s="1"/>
  <c r="E46" i="36" s="1"/>
  <c r="G46" i="36" s="1"/>
  <c r="C44" i="35"/>
  <c r="E44" i="35" s="1"/>
  <c r="G44" i="35" s="1"/>
  <c r="C44" i="36" s="1"/>
  <c r="E44" i="36" s="1"/>
  <c r="G44" i="36" s="1"/>
  <c r="C37" i="35"/>
  <c r="E37" i="35" s="1"/>
  <c r="G37" i="35" s="1"/>
  <c r="C37" i="36" s="1"/>
  <c r="E37" i="36" s="1"/>
  <c r="G37" i="36" s="1"/>
  <c r="C13" i="35"/>
  <c r="E13" i="35" s="1"/>
  <c r="G13" i="35" s="1"/>
  <c r="C35" i="35"/>
  <c r="E35" i="35" s="1"/>
  <c r="G35" i="35" s="1"/>
  <c r="C34" i="35"/>
  <c r="E34" i="35" s="1"/>
  <c r="G34" i="35" s="1"/>
  <c r="C24" i="35"/>
  <c r="E24" i="35" s="1"/>
  <c r="G24" i="35" s="1"/>
  <c r="C23" i="35"/>
  <c r="E23" i="35" s="1"/>
  <c r="G23" i="35" s="1"/>
  <c r="C22" i="35"/>
  <c r="E22" i="35" s="1"/>
  <c r="G22" i="35" s="1"/>
  <c r="C14" i="35"/>
  <c r="E14" i="35" s="1"/>
  <c r="G14" i="35" s="1"/>
  <c r="E29" i="14"/>
  <c r="E58" i="14"/>
  <c r="E61" i="14"/>
  <c r="E25" i="14"/>
  <c r="E206" i="14"/>
  <c r="E128" i="14"/>
  <c r="G128" i="14"/>
  <c r="E99" i="14"/>
  <c r="G99" i="14"/>
  <c r="E173" i="14"/>
  <c r="G173" i="14"/>
  <c r="E147" i="14"/>
  <c r="G147" i="14"/>
  <c r="E207" i="14"/>
  <c r="G207" i="14"/>
  <c r="E104" i="14"/>
  <c r="G104" i="14"/>
  <c r="E32" i="14"/>
  <c r="G32" i="14"/>
  <c r="E155" i="14"/>
  <c r="G155" i="14"/>
  <c r="E63" i="14"/>
  <c r="G63" i="14"/>
  <c r="E191" i="14"/>
  <c r="G191" i="14"/>
  <c r="E88" i="14"/>
  <c r="G88" i="14"/>
  <c r="E165" i="14"/>
  <c r="G165" i="14"/>
  <c r="E160" i="14"/>
  <c r="G160" i="14"/>
  <c r="E80" i="14"/>
  <c r="G80" i="14"/>
  <c r="E164" i="14"/>
  <c r="G164" i="14"/>
  <c r="E53" i="14"/>
  <c r="G53" i="14"/>
  <c r="E78" i="14"/>
  <c r="G78" i="14"/>
  <c r="E82" i="14"/>
  <c r="G82" i="14"/>
  <c r="E115" i="14"/>
  <c r="G115" i="14"/>
  <c r="E59" i="14"/>
  <c r="G59" i="14"/>
  <c r="E70" i="14"/>
  <c r="G70" i="14"/>
  <c r="E72" i="14"/>
  <c r="G72" i="14"/>
  <c r="E52" i="14"/>
  <c r="G52" i="14"/>
  <c r="E30" i="14"/>
  <c r="G30" i="14"/>
  <c r="E126" i="14"/>
  <c r="G126" i="14"/>
  <c r="E186" i="14"/>
  <c r="G186" i="14"/>
  <c r="E196" i="14"/>
  <c r="G196" i="14"/>
  <c r="E183" i="14"/>
  <c r="G183" i="14"/>
  <c r="E57" i="14"/>
  <c r="G57" i="14"/>
  <c r="E201" i="14"/>
  <c r="G201" i="14"/>
  <c r="E46" i="14"/>
  <c r="G46" i="14"/>
  <c r="E19" i="14"/>
  <c r="G19" i="14"/>
  <c r="E140" i="14"/>
  <c r="G140" i="14"/>
  <c r="E42" i="14"/>
  <c r="G42" i="14"/>
  <c r="E153" i="14"/>
  <c r="G153" i="14"/>
  <c r="E50" i="14"/>
  <c r="G50" i="14"/>
  <c r="E118" i="14"/>
  <c r="G118" i="14"/>
  <c r="E116" i="14"/>
  <c r="G116" i="14"/>
  <c r="E56" i="14"/>
  <c r="G56" i="14"/>
  <c r="E20" i="14"/>
  <c r="G20" i="14"/>
  <c r="E135" i="14"/>
  <c r="G135" i="14"/>
  <c r="E98" i="14"/>
  <c r="G98" i="14"/>
  <c r="E17" i="14"/>
  <c r="G17" i="14"/>
  <c r="E69" i="14"/>
  <c r="G69" i="14"/>
  <c r="E217" i="51"/>
  <c r="G217" i="51" s="1"/>
  <c r="E74" i="14"/>
  <c r="G74" i="14"/>
  <c r="E138" i="14"/>
  <c r="G138" i="14"/>
  <c r="E44" i="14"/>
  <c r="G44" i="14"/>
  <c r="E188" i="14"/>
  <c r="G188" i="14"/>
  <c r="E15" i="14"/>
  <c r="G15" i="14"/>
  <c r="E181" i="14"/>
  <c r="G181" i="14"/>
  <c r="E175" i="14"/>
  <c r="G175" i="14"/>
  <c r="E64" i="14"/>
  <c r="G64" i="14"/>
  <c r="E117" i="14"/>
  <c r="G117" i="14"/>
  <c r="E139" i="14"/>
  <c r="G139" i="14"/>
  <c r="E7" i="14"/>
  <c r="G7" i="14"/>
  <c r="E18" i="14"/>
  <c r="G18" i="14"/>
  <c r="E180" i="14"/>
  <c r="G180" i="14"/>
  <c r="E33" i="14"/>
  <c r="G33" i="14"/>
  <c r="E136" i="14"/>
  <c r="G136" i="14"/>
  <c r="E176" i="14"/>
  <c r="G176" i="14"/>
  <c r="E108" i="14"/>
  <c r="G108" i="14"/>
  <c r="E129" i="14"/>
  <c r="G129" i="14"/>
  <c r="E68" i="14"/>
  <c r="G68" i="14"/>
  <c r="E28" i="14"/>
  <c r="G28" i="14"/>
  <c r="E197" i="14"/>
  <c r="G197" i="14"/>
  <c r="E51" i="14"/>
  <c r="G51" i="14"/>
  <c r="E91" i="14"/>
  <c r="G91" i="14"/>
  <c r="E86" i="14"/>
  <c r="G86" i="14"/>
  <c r="E97" i="14"/>
  <c r="G97" i="14"/>
  <c r="E14" i="14"/>
  <c r="G14" i="14"/>
  <c r="E134" i="14"/>
  <c r="G134" i="14"/>
  <c r="E123" i="14"/>
  <c r="G123" i="14"/>
  <c r="E142" i="14"/>
  <c r="G142" i="14"/>
  <c r="E202" i="14"/>
  <c r="G202" i="14"/>
  <c r="E133" i="14"/>
  <c r="G133" i="14"/>
  <c r="E168" i="14"/>
  <c r="G168" i="14"/>
  <c r="E34" i="14"/>
  <c r="G34" i="14"/>
  <c r="E39" i="14"/>
  <c r="G39" i="14"/>
  <c r="E87" i="14"/>
  <c r="G87" i="14"/>
  <c r="E203" i="14"/>
  <c r="G203" i="14"/>
  <c r="E26" i="14"/>
  <c r="G26" i="14"/>
  <c r="E174" i="14"/>
  <c r="G174" i="14"/>
  <c r="E23" i="14"/>
  <c r="G23" i="14"/>
  <c r="E130" i="14"/>
  <c r="G130" i="14"/>
  <c r="E132" i="14"/>
  <c r="G132" i="14"/>
  <c r="E179" i="14"/>
  <c r="G179" i="14"/>
  <c r="E205" i="14"/>
  <c r="G205" i="14"/>
  <c r="E102" i="14"/>
  <c r="G102" i="14"/>
  <c r="E89" i="14"/>
  <c r="G89" i="14"/>
  <c r="E94" i="14"/>
  <c r="G94" i="14"/>
  <c r="E156" i="14"/>
  <c r="G156" i="14"/>
  <c r="E121" i="14"/>
  <c r="E190" i="14"/>
  <c r="G190" i="14"/>
  <c r="E71" i="14"/>
  <c r="G71" i="14"/>
  <c r="E96" i="14"/>
  <c r="G96" i="14"/>
  <c r="E125" i="14"/>
  <c r="G125" i="14"/>
  <c r="E41" i="14"/>
  <c r="G41" i="14"/>
  <c r="E75" i="14"/>
  <c r="G75" i="14"/>
  <c r="E193" i="14"/>
  <c r="G193" i="14"/>
  <c r="E106" i="14"/>
  <c r="G106" i="14"/>
  <c r="E159" i="14"/>
  <c r="G159" i="14"/>
  <c r="E194" i="14"/>
  <c r="G194" i="14"/>
  <c r="E195" i="14"/>
  <c r="G195" i="14"/>
  <c r="E189" i="14"/>
  <c r="G189" i="14"/>
  <c r="E54" i="14"/>
  <c r="G54" i="14"/>
  <c r="E209" i="14"/>
  <c r="G209" i="14"/>
  <c r="E171" i="14"/>
  <c r="G171" i="14"/>
  <c r="E8" i="14"/>
  <c r="G8" i="14"/>
  <c r="E124" i="14"/>
  <c r="G124" i="14"/>
  <c r="E182" i="14"/>
  <c r="G182" i="14"/>
  <c r="E77" i="14"/>
  <c r="G77" i="14"/>
  <c r="E141" i="14"/>
  <c r="G141" i="14"/>
  <c r="E103" i="14"/>
  <c r="G103" i="14"/>
  <c r="E177" i="14"/>
  <c r="G177" i="14"/>
  <c r="E13" i="14"/>
  <c r="G13" i="14"/>
  <c r="E162" i="14"/>
  <c r="G162" i="14"/>
  <c r="E49" i="14"/>
  <c r="G49" i="14"/>
  <c r="E83" i="14"/>
  <c r="G83" i="14"/>
  <c r="E122" i="14"/>
  <c r="G122" i="14"/>
  <c r="E24" i="14"/>
  <c r="G24" i="14"/>
  <c r="E37" i="14"/>
  <c r="G37" i="14"/>
  <c r="E144" i="14"/>
  <c r="G144" i="14"/>
  <c r="E172" i="14"/>
  <c r="G172" i="14"/>
  <c r="E79" i="14"/>
  <c r="G79" i="14"/>
  <c r="E105" i="14"/>
  <c r="G105" i="14"/>
  <c r="E199" i="14"/>
  <c r="G199" i="14"/>
  <c r="E131" i="14"/>
  <c r="G131" i="14"/>
  <c r="E210" i="14"/>
  <c r="G210" i="14"/>
  <c r="E93" i="14"/>
  <c r="G93" i="14"/>
  <c r="E90" i="14"/>
  <c r="G90" i="14"/>
  <c r="E192" i="14"/>
  <c r="G192" i="14"/>
  <c r="E119" i="14"/>
  <c r="G119" i="14"/>
  <c r="E43" i="14"/>
  <c r="G43" i="14"/>
  <c r="E113" i="14"/>
  <c r="G113" i="14"/>
  <c r="E148" i="14"/>
  <c r="E22" i="14"/>
  <c r="G22" i="14"/>
  <c r="E47" i="14"/>
  <c r="G47" i="14"/>
  <c r="E85" i="14"/>
  <c r="G85" i="14"/>
  <c r="E137" i="14"/>
  <c r="G137" i="14"/>
  <c r="E198" i="14"/>
  <c r="G198" i="14"/>
  <c r="E11" i="14"/>
  <c r="G11" i="14"/>
  <c r="E114" i="14"/>
  <c r="G114" i="14"/>
  <c r="E9" i="14"/>
  <c r="G9" i="14"/>
  <c r="E31" i="14"/>
  <c r="G31" i="14"/>
  <c r="E167" i="14"/>
  <c r="G167" i="14"/>
  <c r="E120" i="14"/>
  <c r="G120" i="14"/>
  <c r="E36" i="14"/>
  <c r="G36" i="14"/>
  <c r="E76" i="14"/>
  <c r="G76" i="14"/>
  <c r="E10" i="14"/>
  <c r="G10" i="14"/>
  <c r="E35" i="14"/>
  <c r="G35" i="14"/>
  <c r="E146" i="14"/>
  <c r="G146" i="14"/>
  <c r="E184" i="14"/>
  <c r="G184" i="14"/>
  <c r="E170" i="14"/>
  <c r="G170" i="14"/>
  <c r="E127" i="14"/>
  <c r="G127" i="14"/>
  <c r="E62" i="14"/>
  <c r="G62" i="14"/>
  <c r="E187" i="14"/>
  <c r="G187" i="14"/>
  <c r="E163" i="14"/>
  <c r="G163" i="14"/>
  <c r="E55" i="14"/>
  <c r="G55" i="14"/>
  <c r="E161" i="14"/>
  <c r="G161" i="14"/>
  <c r="E111" i="14"/>
  <c r="G111" i="14"/>
  <c r="E48" i="14"/>
  <c r="G48" i="14"/>
  <c r="E152" i="14"/>
  <c r="G152" i="14"/>
  <c r="E208" i="14"/>
  <c r="G208" i="14"/>
  <c r="E81" i="14"/>
  <c r="G81" i="14"/>
  <c r="E65" i="14"/>
  <c r="G65" i="14"/>
  <c r="E38" i="14"/>
  <c r="G38" i="14"/>
  <c r="E110" i="14"/>
  <c r="G110" i="14"/>
  <c r="E166" i="14"/>
  <c r="G166" i="14"/>
  <c r="E158" i="14"/>
  <c r="G158" i="14"/>
  <c r="E151" i="14"/>
  <c r="G151" i="14"/>
  <c r="E149" i="14"/>
  <c r="G149" i="14"/>
  <c r="E157" i="14"/>
  <c r="G157" i="14"/>
  <c r="E143" i="14"/>
  <c r="G143" i="14"/>
  <c r="E92" i="14"/>
  <c r="G92" i="14"/>
  <c r="E16" i="14"/>
  <c r="G16" i="14"/>
  <c r="E100" i="14"/>
  <c r="G100" i="14"/>
  <c r="E200" i="14"/>
  <c r="G200" i="14"/>
  <c r="E112" i="14"/>
  <c r="G112" i="14"/>
  <c r="E109" i="14"/>
  <c r="G109" i="14"/>
  <c r="E5" i="14"/>
  <c r="G5" i="14"/>
  <c r="E73" i="14"/>
  <c r="G73" i="14"/>
  <c r="E60" i="14"/>
  <c r="G60" i="14"/>
  <c r="E40" i="14"/>
  <c r="G40" i="14"/>
  <c r="E84" i="14"/>
  <c r="G84" i="14"/>
  <c r="E12" i="14"/>
  <c r="G12" i="14"/>
  <c r="E107" i="14"/>
  <c r="G107" i="14"/>
  <c r="E185" i="14"/>
  <c r="G185" i="14"/>
  <c r="E95" i="14"/>
  <c r="G95" i="14"/>
  <c r="E204" i="14"/>
  <c r="G204" i="14"/>
  <c r="E145" i="14"/>
  <c r="G145" i="14"/>
  <c r="E27" i="14"/>
  <c r="G27" i="14"/>
  <c r="E45" i="14"/>
  <c r="G45" i="14"/>
  <c r="E67" i="14"/>
  <c r="G67" i="14"/>
  <c r="E150" i="14"/>
  <c r="G150" i="14"/>
  <c r="E66" i="14"/>
  <c r="G66" i="14"/>
  <c r="E21" i="14"/>
  <c r="G21" i="14"/>
  <c r="E169" i="14"/>
  <c r="G169" i="14"/>
  <c r="C218" i="54" l="1"/>
  <c r="E218" i="54" s="1"/>
  <c r="G218" i="54" s="1"/>
  <c r="C6" i="52"/>
  <c r="E6" i="52" s="1"/>
  <c r="G6" i="52" s="1"/>
  <c r="C211" i="52"/>
  <c r="E211" i="52" s="1"/>
  <c r="G211" i="52" s="1"/>
  <c r="C214" i="52"/>
  <c r="E214" i="52" s="1"/>
  <c r="G214" i="52" s="1"/>
  <c r="C216" i="52"/>
  <c r="E216" i="52" s="1"/>
  <c r="G216" i="52" s="1"/>
  <c r="C213" i="52"/>
  <c r="E213" i="52" s="1"/>
  <c r="G213" i="52" s="1"/>
  <c r="C212" i="52"/>
  <c r="E212" i="52" s="1"/>
  <c r="G212" i="52" s="1"/>
  <c r="C217" i="52"/>
  <c r="E217" i="52" s="1"/>
  <c r="G217" i="52" s="1"/>
  <c r="C215" i="52"/>
  <c r="E215" i="52" s="1"/>
  <c r="G215" i="52" s="1"/>
  <c r="C203" i="37"/>
  <c r="E203" i="37" s="1"/>
  <c r="G203" i="37" s="1"/>
  <c r="C38" i="37"/>
  <c r="E38" i="37" s="1"/>
  <c r="G38" i="37" s="1"/>
  <c r="C119" i="37"/>
  <c r="E119" i="37" s="1"/>
  <c r="G119" i="37" s="1"/>
  <c r="C175" i="37"/>
  <c r="E175" i="37" s="1"/>
  <c r="G175" i="37" s="1"/>
  <c r="C41" i="37"/>
  <c r="E41" i="37" s="1"/>
  <c r="G41" i="37" s="1"/>
  <c r="C67" i="37"/>
  <c r="E67" i="37" s="1"/>
  <c r="G67" i="37" s="1"/>
  <c r="C61" i="37"/>
  <c r="E61" i="37" s="1"/>
  <c r="G61" i="37" s="1"/>
  <c r="C142" i="37"/>
  <c r="E142" i="37" s="1"/>
  <c r="G142" i="37" s="1"/>
  <c r="C208" i="37"/>
  <c r="E208" i="37" s="1"/>
  <c r="G208" i="37" s="1"/>
  <c r="C99" i="37"/>
  <c r="E99" i="37" s="1"/>
  <c r="G99" i="37" s="1"/>
  <c r="C83" i="37"/>
  <c r="E83" i="37" s="1"/>
  <c r="G83" i="37" s="1"/>
  <c r="C66" i="37"/>
  <c r="E66" i="37" s="1"/>
  <c r="G66" i="37" s="1"/>
  <c r="C130" i="37"/>
  <c r="E130" i="37" s="1"/>
  <c r="G130" i="37" s="1"/>
  <c r="C204" i="37"/>
  <c r="E204" i="37" s="1"/>
  <c r="G204" i="37" s="1"/>
  <c r="C105" i="37"/>
  <c r="E105" i="37" s="1"/>
  <c r="G105" i="37" s="1"/>
  <c r="C200" i="37"/>
  <c r="E200" i="37" s="1"/>
  <c r="G200" i="37" s="1"/>
  <c r="C201" i="37"/>
  <c r="E201" i="37" s="1"/>
  <c r="G201" i="37" s="1"/>
  <c r="C172" i="37"/>
  <c r="E172" i="37" s="1"/>
  <c r="G172" i="37" s="1"/>
  <c r="C75" i="37"/>
  <c r="E75" i="37" s="1"/>
  <c r="G75" i="37" s="1"/>
  <c r="C126" i="37"/>
  <c r="E126" i="37" s="1"/>
  <c r="G126" i="37" s="1"/>
  <c r="C73" i="37"/>
  <c r="E73" i="37" s="1"/>
  <c r="G73" i="37" s="1"/>
  <c r="C112" i="37"/>
  <c r="E112" i="37" s="1"/>
  <c r="G112" i="37" s="1"/>
  <c r="C8" i="36"/>
  <c r="E8" i="36" s="1"/>
  <c r="G8" i="36" s="1"/>
  <c r="C110" i="37"/>
  <c r="E110" i="37" s="1"/>
  <c r="G110" i="37" s="1"/>
  <c r="C210" i="37"/>
  <c r="E210" i="37" s="1"/>
  <c r="G210" i="37" s="1"/>
  <c r="C138" i="37"/>
  <c r="E138" i="37" s="1"/>
  <c r="G138" i="37" s="1"/>
  <c r="C64" i="37"/>
  <c r="E64" i="37" s="1"/>
  <c r="G64" i="37" s="1"/>
  <c r="C121" i="37"/>
  <c r="E121" i="37" s="1"/>
  <c r="G121" i="37" s="1"/>
  <c r="C171" i="37"/>
  <c r="E171" i="37" s="1"/>
  <c r="G171" i="37" s="1"/>
  <c r="C151" i="37"/>
  <c r="E151" i="37" s="1"/>
  <c r="G151" i="37" s="1"/>
  <c r="C189" i="37"/>
  <c r="E189" i="37" s="1"/>
  <c r="G189" i="37" s="1"/>
  <c r="C76" i="37"/>
  <c r="E76" i="37" s="1"/>
  <c r="G76" i="37" s="1"/>
  <c r="C197" i="37"/>
  <c r="E197" i="37" s="1"/>
  <c r="G197" i="37" s="1"/>
  <c r="C187" i="37"/>
  <c r="E187" i="37" s="1"/>
  <c r="G187" i="37" s="1"/>
  <c r="C193" i="37"/>
  <c r="E193" i="37" s="1"/>
  <c r="G193" i="37" s="1"/>
  <c r="C153" i="37"/>
  <c r="E153" i="37" s="1"/>
  <c r="G153" i="37" s="1"/>
  <c r="C116" i="37"/>
  <c r="E116" i="37" s="1"/>
  <c r="G116" i="37" s="1"/>
  <c r="C190" i="37"/>
  <c r="E190" i="37" s="1"/>
  <c r="G190" i="37" s="1"/>
  <c r="C159" i="37"/>
  <c r="E159" i="37" s="1"/>
  <c r="G159" i="37" s="1"/>
  <c r="C33" i="36"/>
  <c r="E33" i="36" s="1"/>
  <c r="G33" i="36" s="1"/>
  <c r="C196" i="37"/>
  <c r="E196" i="37" s="1"/>
  <c r="G196" i="37" s="1"/>
  <c r="C68" i="37"/>
  <c r="E68" i="37" s="1"/>
  <c r="G68" i="37" s="1"/>
  <c r="C145" i="37"/>
  <c r="E145" i="37" s="1"/>
  <c r="G145" i="37" s="1"/>
  <c r="C158" i="37"/>
  <c r="E158" i="37" s="1"/>
  <c r="G158" i="37" s="1"/>
  <c r="C69" i="37"/>
  <c r="E69" i="37" s="1"/>
  <c r="G69" i="37" s="1"/>
  <c r="C40" i="37"/>
  <c r="E40" i="37" s="1"/>
  <c r="G40" i="37" s="1"/>
  <c r="C80" i="37"/>
  <c r="E80" i="37" s="1"/>
  <c r="G80" i="37" s="1"/>
  <c r="C128" i="37"/>
  <c r="E128" i="37" s="1"/>
  <c r="G128" i="37" s="1"/>
  <c r="C25" i="36"/>
  <c r="E25" i="36" s="1"/>
  <c r="G25" i="36" s="1"/>
  <c r="C209" i="37"/>
  <c r="E209" i="37" s="1"/>
  <c r="G209" i="37" s="1"/>
  <c r="C50" i="37"/>
  <c r="E50" i="37" s="1"/>
  <c r="G50" i="37" s="1"/>
  <c r="C53" i="37"/>
  <c r="E53" i="37" s="1"/>
  <c r="G53" i="37" s="1"/>
  <c r="C154" i="37"/>
  <c r="E154" i="37" s="1"/>
  <c r="G154" i="37" s="1"/>
  <c r="C143" i="37"/>
  <c r="E143" i="37" s="1"/>
  <c r="G143" i="37" s="1"/>
  <c r="C176" i="37"/>
  <c r="E176" i="37" s="1"/>
  <c r="G176" i="37" s="1"/>
  <c r="C16" i="36"/>
  <c r="E16" i="36" s="1"/>
  <c r="G16" i="36" s="1"/>
  <c r="C104" i="37"/>
  <c r="E104" i="37" s="1"/>
  <c r="G104" i="37" s="1"/>
  <c r="C194" i="37"/>
  <c r="E194" i="37" s="1"/>
  <c r="G194" i="37" s="1"/>
  <c r="C180" i="37"/>
  <c r="E180" i="37" s="1"/>
  <c r="G180" i="37" s="1"/>
  <c r="C205" i="37"/>
  <c r="E205" i="37" s="1"/>
  <c r="G205" i="37" s="1"/>
  <c r="C177" i="37"/>
  <c r="E177" i="37" s="1"/>
  <c r="G177" i="37" s="1"/>
  <c r="C90" i="37"/>
  <c r="E90" i="37" s="1"/>
  <c r="G90" i="37" s="1"/>
  <c r="C188" i="37"/>
  <c r="E188" i="37" s="1"/>
  <c r="G188" i="37" s="1"/>
  <c r="C26" i="36"/>
  <c r="E26" i="36" s="1"/>
  <c r="G26" i="36" s="1"/>
  <c r="C134" i="37"/>
  <c r="E134" i="37" s="1"/>
  <c r="G134" i="37" s="1"/>
  <c r="C147" i="37"/>
  <c r="E147" i="37" s="1"/>
  <c r="G147" i="37" s="1"/>
  <c r="C157" i="37"/>
  <c r="E157" i="37" s="1"/>
  <c r="G157" i="37" s="1"/>
  <c r="C27" i="36"/>
  <c r="E27" i="36" s="1"/>
  <c r="G27" i="36" s="1"/>
  <c r="C81" i="37"/>
  <c r="E81" i="37" s="1"/>
  <c r="G81" i="37" s="1"/>
  <c r="C125" i="37"/>
  <c r="E125" i="37" s="1"/>
  <c r="G125" i="37" s="1"/>
  <c r="C32" i="36"/>
  <c r="E32" i="36" s="1"/>
  <c r="G32" i="36" s="1"/>
  <c r="C202" i="37"/>
  <c r="E202" i="37" s="1"/>
  <c r="G202" i="37" s="1"/>
  <c r="C131" i="37"/>
  <c r="E131" i="37" s="1"/>
  <c r="G131" i="37" s="1"/>
  <c r="C91" i="37"/>
  <c r="E91" i="37" s="1"/>
  <c r="G91" i="37" s="1"/>
  <c r="C174" i="37"/>
  <c r="E174" i="37" s="1"/>
  <c r="G174" i="37" s="1"/>
  <c r="C161" i="37"/>
  <c r="E161" i="37" s="1"/>
  <c r="G161" i="37" s="1"/>
  <c r="C206" i="37"/>
  <c r="E206" i="37" s="1"/>
  <c r="G206" i="37" s="1"/>
  <c r="C7" i="36"/>
  <c r="E7" i="36" s="1"/>
  <c r="G7" i="36" s="1"/>
  <c r="C186" i="37"/>
  <c r="E186" i="37" s="1"/>
  <c r="G186" i="37" s="1"/>
  <c r="C191" i="37"/>
  <c r="E191" i="37" s="1"/>
  <c r="G191" i="37" s="1"/>
  <c r="C184" i="37"/>
  <c r="E184" i="37" s="1"/>
  <c r="G184" i="37" s="1"/>
  <c r="C152" i="37"/>
  <c r="E152" i="37" s="1"/>
  <c r="G152" i="37" s="1"/>
  <c r="C207" i="37"/>
  <c r="E207" i="37" s="1"/>
  <c r="G207" i="37" s="1"/>
  <c r="C155" i="37"/>
  <c r="E155" i="37" s="1"/>
  <c r="G155" i="37" s="1"/>
  <c r="C199" i="37"/>
  <c r="E199" i="37" s="1"/>
  <c r="G199" i="37" s="1"/>
  <c r="C106" i="37"/>
  <c r="E106" i="37" s="1"/>
  <c r="G106" i="37" s="1"/>
  <c r="C72" i="37"/>
  <c r="E72" i="37" s="1"/>
  <c r="G72" i="37" s="1"/>
  <c r="C136" i="37"/>
  <c r="E136" i="37" s="1"/>
  <c r="G136" i="37" s="1"/>
  <c r="C15" i="36"/>
  <c r="E15" i="36" s="1"/>
  <c r="G15" i="36" s="1"/>
  <c r="C139" i="37"/>
  <c r="E139" i="37" s="1"/>
  <c r="G139" i="37" s="1"/>
  <c r="C181" i="37"/>
  <c r="E181" i="37" s="1"/>
  <c r="G181" i="37" s="1"/>
  <c r="C115" i="37"/>
  <c r="E115" i="37" s="1"/>
  <c r="G115" i="37" s="1"/>
  <c r="C182" i="37"/>
  <c r="E182" i="37" s="1"/>
  <c r="G182" i="37" s="1"/>
  <c r="C48" i="37"/>
  <c r="E48" i="37" s="1"/>
  <c r="G48" i="37" s="1"/>
  <c r="C162" i="37"/>
  <c r="E162" i="37" s="1"/>
  <c r="G162" i="37" s="1"/>
  <c r="C58" i="37"/>
  <c r="E58" i="37" s="1"/>
  <c r="G58" i="37" s="1"/>
  <c r="C84" i="37"/>
  <c r="E84" i="37" s="1"/>
  <c r="G84" i="37" s="1"/>
  <c r="C132" i="37"/>
  <c r="E132" i="37" s="1"/>
  <c r="G132" i="37" s="1"/>
  <c r="C118" i="37"/>
  <c r="E118" i="37" s="1"/>
  <c r="G118" i="37" s="1"/>
  <c r="C55" i="37"/>
  <c r="E55" i="37" s="1"/>
  <c r="G55" i="37" s="1"/>
  <c r="C144" i="37"/>
  <c r="E144" i="37" s="1"/>
  <c r="G144" i="37" s="1"/>
  <c r="C49" i="37"/>
  <c r="E49" i="37" s="1"/>
  <c r="G49" i="37" s="1"/>
  <c r="C43" i="37"/>
  <c r="E43" i="37" s="1"/>
  <c r="G43" i="37" s="1"/>
  <c r="C92" i="37"/>
  <c r="E92" i="37" s="1"/>
  <c r="G92" i="37" s="1"/>
  <c r="C129" i="37"/>
  <c r="E129" i="37" s="1"/>
  <c r="G129" i="37" s="1"/>
  <c r="C148" i="37"/>
  <c r="E148" i="37" s="1"/>
  <c r="G148" i="37" s="1"/>
  <c r="C173" i="37"/>
  <c r="E173" i="37" s="1"/>
  <c r="G173" i="37" s="1"/>
  <c r="C65" i="37"/>
  <c r="E65" i="37" s="1"/>
  <c r="G65" i="37" s="1"/>
  <c r="C57" i="37"/>
  <c r="E57" i="37" s="1"/>
  <c r="G57" i="37" s="1"/>
  <c r="C127" i="37"/>
  <c r="E127" i="37" s="1"/>
  <c r="G127" i="37" s="1"/>
  <c r="C165" i="37"/>
  <c r="E165" i="37" s="1"/>
  <c r="G165" i="37" s="1"/>
  <c r="C95" i="37"/>
  <c r="E95" i="37" s="1"/>
  <c r="G95" i="37" s="1"/>
  <c r="C63" i="37"/>
  <c r="E63" i="37" s="1"/>
  <c r="G63" i="37" s="1"/>
  <c r="C137" i="37"/>
  <c r="E137" i="37" s="1"/>
  <c r="G137" i="37" s="1"/>
  <c r="C113" i="37"/>
  <c r="E113" i="37" s="1"/>
  <c r="G113" i="37" s="1"/>
  <c r="C114" i="37"/>
  <c r="E114" i="37" s="1"/>
  <c r="G114" i="37" s="1"/>
  <c r="C103" i="37"/>
  <c r="E103" i="37" s="1"/>
  <c r="G103" i="37" s="1"/>
  <c r="C168" i="37"/>
  <c r="E168" i="37" s="1"/>
  <c r="G168" i="37" s="1"/>
  <c r="C62" i="37"/>
  <c r="E62" i="37" s="1"/>
  <c r="G62" i="37" s="1"/>
  <c r="C74" i="37"/>
  <c r="E74" i="37" s="1"/>
  <c r="G74" i="37" s="1"/>
  <c r="C109" i="37"/>
  <c r="E109" i="37" s="1"/>
  <c r="G109" i="37" s="1"/>
  <c r="C166" i="37"/>
  <c r="E166" i="37" s="1"/>
  <c r="G166" i="37" s="1"/>
  <c r="C146" i="37"/>
  <c r="E146" i="37" s="1"/>
  <c r="G146" i="37" s="1"/>
  <c r="C169" i="37"/>
  <c r="E169" i="37" s="1"/>
  <c r="G169" i="37" s="1"/>
  <c r="C52" i="37"/>
  <c r="E52" i="37" s="1"/>
  <c r="G52" i="37" s="1"/>
  <c r="C150" i="37"/>
  <c r="E150" i="37" s="1"/>
  <c r="G150" i="37" s="1"/>
  <c r="C54" i="37"/>
  <c r="E54" i="37" s="1"/>
  <c r="G54" i="37" s="1"/>
  <c r="C124" i="37"/>
  <c r="E124" i="37" s="1"/>
  <c r="G124" i="37" s="1"/>
  <c r="C195" i="37"/>
  <c r="E195" i="37" s="1"/>
  <c r="G195" i="37" s="1"/>
  <c r="C107" i="37"/>
  <c r="E107" i="37" s="1"/>
  <c r="G107" i="37" s="1"/>
  <c r="C100" i="37"/>
  <c r="E100" i="37" s="1"/>
  <c r="G100" i="37" s="1"/>
  <c r="C45" i="37"/>
  <c r="E45" i="37" s="1"/>
  <c r="G45" i="37" s="1"/>
  <c r="C185" i="37"/>
  <c r="E185" i="37" s="1"/>
  <c r="G185" i="37" s="1"/>
  <c r="C60" i="37"/>
  <c r="E60" i="37" s="1"/>
  <c r="G60" i="37" s="1"/>
  <c r="C82" i="37"/>
  <c r="E82" i="37" s="1"/>
  <c r="G82" i="37" s="1"/>
  <c r="C21" i="36"/>
  <c r="E21" i="36" s="1"/>
  <c r="G21" i="36" s="1"/>
  <c r="C28" i="36"/>
  <c r="E28" i="36" s="1"/>
  <c r="G28" i="36" s="1"/>
  <c r="C12" i="36"/>
  <c r="E12" i="36" s="1"/>
  <c r="G12" i="36" s="1"/>
  <c r="C9" i="36"/>
  <c r="E9" i="36" s="1"/>
  <c r="G9" i="36" s="1"/>
  <c r="C18" i="36"/>
  <c r="E18" i="36" s="1"/>
  <c r="G18" i="36" s="1"/>
  <c r="C17" i="36"/>
  <c r="E17" i="36" s="1"/>
  <c r="G17" i="36" s="1"/>
  <c r="C20" i="36"/>
  <c r="E20" i="36" s="1"/>
  <c r="G20" i="36" s="1"/>
  <c r="C42" i="37"/>
  <c r="E42" i="37" s="1"/>
  <c r="G42" i="37" s="1"/>
  <c r="C36" i="37"/>
  <c r="E36" i="37" s="1"/>
  <c r="G36" i="37" s="1"/>
  <c r="C163" i="37"/>
  <c r="E163" i="37" s="1"/>
  <c r="G163" i="37" s="1"/>
  <c r="C141" i="37"/>
  <c r="E141" i="37" s="1"/>
  <c r="G141" i="37" s="1"/>
  <c r="C96" i="37"/>
  <c r="E96" i="37" s="1"/>
  <c r="G96" i="37" s="1"/>
  <c r="C120" i="37"/>
  <c r="E120" i="37" s="1"/>
  <c r="G120" i="37" s="1"/>
  <c r="C93" i="37"/>
  <c r="E93" i="37" s="1"/>
  <c r="G93" i="37" s="1"/>
  <c r="C122" i="37"/>
  <c r="E122" i="37" s="1"/>
  <c r="G122" i="37" s="1"/>
  <c r="C133" i="37"/>
  <c r="E133" i="37" s="1"/>
  <c r="G133" i="37" s="1"/>
  <c r="C78" i="37"/>
  <c r="E78" i="37" s="1"/>
  <c r="G78" i="37" s="1"/>
  <c r="C192" i="37"/>
  <c r="E192" i="37" s="1"/>
  <c r="G192" i="37" s="1"/>
  <c r="C39" i="37"/>
  <c r="E39" i="37" s="1"/>
  <c r="G39" i="37" s="1"/>
  <c r="C108" i="37"/>
  <c r="E108" i="37" s="1"/>
  <c r="G108" i="37" s="1"/>
  <c r="C135" i="37"/>
  <c r="E135" i="37" s="1"/>
  <c r="G135" i="37" s="1"/>
  <c r="C98" i="37"/>
  <c r="E98" i="37" s="1"/>
  <c r="G98" i="37" s="1"/>
  <c r="C97" i="37"/>
  <c r="E97" i="37" s="1"/>
  <c r="G97" i="37" s="1"/>
  <c r="C102" i="37"/>
  <c r="E102" i="37" s="1"/>
  <c r="G102" i="37" s="1"/>
  <c r="C179" i="37"/>
  <c r="E179" i="37" s="1"/>
  <c r="G179" i="37" s="1"/>
  <c r="C11" i="36"/>
  <c r="E11" i="36" s="1"/>
  <c r="G11" i="36" s="1"/>
  <c r="C29" i="36"/>
  <c r="E29" i="36" s="1"/>
  <c r="G29" i="36" s="1"/>
  <c r="C30" i="36"/>
  <c r="E30" i="36" s="1"/>
  <c r="G30" i="36" s="1"/>
  <c r="C10" i="36"/>
  <c r="E10" i="36" s="1"/>
  <c r="G10" i="36" s="1"/>
  <c r="C19" i="36"/>
  <c r="E19" i="36" s="1"/>
  <c r="G19" i="36" s="1"/>
  <c r="C31" i="36"/>
  <c r="E31" i="36" s="1"/>
  <c r="G31" i="36" s="1"/>
  <c r="C71" i="37"/>
  <c r="E71" i="37" s="1"/>
  <c r="G71" i="37" s="1"/>
  <c r="C111" i="37"/>
  <c r="E111" i="37" s="1"/>
  <c r="G111" i="37" s="1"/>
  <c r="C170" i="37"/>
  <c r="E170" i="37" s="1"/>
  <c r="G170" i="37" s="1"/>
  <c r="C167" i="37"/>
  <c r="E167" i="37" s="1"/>
  <c r="G167" i="37" s="1"/>
  <c r="C123" i="37"/>
  <c r="E123" i="37" s="1"/>
  <c r="G123" i="37" s="1"/>
  <c r="C156" i="37"/>
  <c r="E156" i="37" s="1"/>
  <c r="G156" i="37" s="1"/>
  <c r="C56" i="37"/>
  <c r="E56" i="37" s="1"/>
  <c r="G56" i="37" s="1"/>
  <c r="C149" i="37"/>
  <c r="E149" i="37" s="1"/>
  <c r="G149" i="37" s="1"/>
  <c r="C183" i="37"/>
  <c r="E183" i="37" s="1"/>
  <c r="G183" i="37" s="1"/>
  <c r="C164" i="37"/>
  <c r="E164" i="37" s="1"/>
  <c r="G164" i="37" s="1"/>
  <c r="C198" i="37"/>
  <c r="E198" i="37" s="1"/>
  <c r="G198" i="37" s="1"/>
  <c r="C117" i="37"/>
  <c r="E117" i="37" s="1"/>
  <c r="G117" i="37" s="1"/>
  <c r="C101" i="37"/>
  <c r="E101" i="37" s="1"/>
  <c r="G101" i="37" s="1"/>
  <c r="C59" i="37"/>
  <c r="E59" i="37" s="1"/>
  <c r="G59" i="37" s="1"/>
  <c r="C94" i="37"/>
  <c r="E94" i="37" s="1"/>
  <c r="G94" i="37" s="1"/>
  <c r="C140" i="37"/>
  <c r="E140" i="37" s="1"/>
  <c r="G140" i="37" s="1"/>
  <c r="C160" i="37"/>
  <c r="E160" i="37" s="1"/>
  <c r="G160" i="37" s="1"/>
  <c r="C178" i="37"/>
  <c r="E178" i="37" s="1"/>
  <c r="G178" i="37" s="1"/>
  <c r="C89" i="37"/>
  <c r="E89" i="37" s="1"/>
  <c r="G89" i="37" s="1"/>
  <c r="C88" i="37"/>
  <c r="E88" i="37" s="1"/>
  <c r="G88" i="37" s="1"/>
  <c r="C87" i="37"/>
  <c r="E87" i="37" s="1"/>
  <c r="G87" i="37" s="1"/>
  <c r="C86" i="37"/>
  <c r="E86" i="37" s="1"/>
  <c r="G86" i="37" s="1"/>
  <c r="C85" i="37"/>
  <c r="E85" i="37" s="1"/>
  <c r="G85" i="37" s="1"/>
  <c r="C79" i="37"/>
  <c r="E79" i="37" s="1"/>
  <c r="G79" i="37" s="1"/>
  <c r="C77" i="37"/>
  <c r="E77" i="37" s="1"/>
  <c r="G77" i="37" s="1"/>
  <c r="C70" i="37"/>
  <c r="E70" i="37" s="1"/>
  <c r="G70" i="37" s="1"/>
  <c r="C51" i="37"/>
  <c r="E51" i="37" s="1"/>
  <c r="G51" i="37" s="1"/>
  <c r="C47" i="37"/>
  <c r="E47" i="37" s="1"/>
  <c r="G47" i="37" s="1"/>
  <c r="C46" i="37"/>
  <c r="E46" i="37" s="1"/>
  <c r="G46" i="37" s="1"/>
  <c r="C44" i="37"/>
  <c r="E44" i="37" s="1"/>
  <c r="G44" i="37" s="1"/>
  <c r="C37" i="37"/>
  <c r="E37" i="37" s="1"/>
  <c r="G37" i="37" s="1"/>
  <c r="C13" i="36"/>
  <c r="E13" i="36" s="1"/>
  <c r="G13" i="36" s="1"/>
  <c r="C35" i="36"/>
  <c r="E35" i="36" s="1"/>
  <c r="G35" i="36" s="1"/>
  <c r="C34" i="36"/>
  <c r="E34" i="36" s="1"/>
  <c r="G34" i="36" s="1"/>
  <c r="C24" i="36"/>
  <c r="E24" i="36" s="1"/>
  <c r="G24" i="36" s="1"/>
  <c r="C23" i="36"/>
  <c r="E23" i="36" s="1"/>
  <c r="G23" i="36" s="1"/>
  <c r="C22" i="36"/>
  <c r="E22" i="36" s="1"/>
  <c r="G22" i="36" s="1"/>
  <c r="C14" i="36"/>
  <c r="E14" i="36" s="1"/>
  <c r="G14" i="36" s="1"/>
  <c r="C218" i="55" l="1"/>
  <c r="E218" i="55" s="1"/>
  <c r="G218" i="55" s="1"/>
  <c r="C6" i="53"/>
  <c r="E6" i="53" s="1"/>
  <c r="G6" i="53" s="1"/>
  <c r="C213" i="53"/>
  <c r="E213" i="53" s="1"/>
  <c r="G213" i="53" s="1"/>
  <c r="C217" i="53"/>
  <c r="E217" i="53" s="1"/>
  <c r="G217" i="53" s="1"/>
  <c r="C214" i="53"/>
  <c r="E214" i="53" s="1"/>
  <c r="G214" i="53" s="1"/>
  <c r="C215" i="53"/>
  <c r="E215" i="53" s="1"/>
  <c r="G215" i="53" s="1"/>
  <c r="C216" i="53"/>
  <c r="E216" i="53" s="1"/>
  <c r="G216" i="53" s="1"/>
  <c r="C212" i="53"/>
  <c r="E212" i="53" s="1"/>
  <c r="G212" i="53" s="1"/>
  <c r="C211" i="53"/>
  <c r="E211" i="53" s="1"/>
  <c r="G211" i="53" s="1"/>
  <c r="C140" i="38"/>
  <c r="E140" i="38" s="1"/>
  <c r="G140" i="38" s="1"/>
  <c r="C149" i="38"/>
  <c r="E149" i="38" s="1"/>
  <c r="G149" i="38" s="1"/>
  <c r="C97" i="38"/>
  <c r="E97" i="38" s="1"/>
  <c r="G97" i="38" s="1"/>
  <c r="C122" i="38"/>
  <c r="E122" i="38" s="1"/>
  <c r="G122" i="38" s="1"/>
  <c r="C60" i="38"/>
  <c r="E60" i="38" s="1"/>
  <c r="G60" i="38" s="1"/>
  <c r="C150" i="38"/>
  <c r="E150" i="38" s="1"/>
  <c r="G150" i="38" s="1"/>
  <c r="C127" i="38"/>
  <c r="E127" i="38" s="1"/>
  <c r="G127" i="38" s="1"/>
  <c r="C49" i="38"/>
  <c r="E49" i="38" s="1"/>
  <c r="G49" i="38" s="1"/>
  <c r="C48" i="38"/>
  <c r="E48" i="38" s="1"/>
  <c r="G48" i="38" s="1"/>
  <c r="C106" i="38"/>
  <c r="E106" i="38" s="1"/>
  <c r="G106" i="38" s="1"/>
  <c r="C125" i="38"/>
  <c r="E125" i="38" s="1"/>
  <c r="G125" i="38" s="1"/>
  <c r="C80" i="38"/>
  <c r="E80" i="38" s="1"/>
  <c r="G80" i="38" s="1"/>
  <c r="C105" i="38"/>
  <c r="E105" i="38" s="1"/>
  <c r="G105" i="38" s="1"/>
  <c r="C94" i="38"/>
  <c r="E94" i="38" s="1"/>
  <c r="G94" i="38" s="1"/>
  <c r="C56" i="38"/>
  <c r="E56" i="38" s="1"/>
  <c r="G56" i="38" s="1"/>
  <c r="C98" i="38"/>
  <c r="E98" i="38" s="1"/>
  <c r="G98" i="38" s="1"/>
  <c r="C93" i="38"/>
  <c r="E93" i="38" s="1"/>
  <c r="G93" i="38" s="1"/>
  <c r="C52" i="38"/>
  <c r="E52" i="38" s="1"/>
  <c r="G52" i="38" s="1"/>
  <c r="C103" i="38"/>
  <c r="E103" i="38" s="1"/>
  <c r="G103" i="38" s="1"/>
  <c r="C144" i="38"/>
  <c r="E144" i="38" s="1"/>
  <c r="G144" i="38" s="1"/>
  <c r="C90" i="38"/>
  <c r="E90" i="38" s="1"/>
  <c r="G90" i="38" s="1"/>
  <c r="C143" i="38"/>
  <c r="E143" i="38" s="1"/>
  <c r="G143" i="38" s="1"/>
  <c r="C151" i="38"/>
  <c r="E151" i="38" s="1"/>
  <c r="G151" i="38" s="1"/>
  <c r="C112" i="38"/>
  <c r="E112" i="38" s="1"/>
  <c r="G112" i="38" s="1"/>
  <c r="C86" i="38"/>
  <c r="E86" i="38" s="1"/>
  <c r="G86" i="38" s="1"/>
  <c r="C59" i="38"/>
  <c r="E59" i="38" s="1"/>
  <c r="G59" i="38" s="1"/>
  <c r="C135" i="38"/>
  <c r="E135" i="38" s="1"/>
  <c r="G135" i="38" s="1"/>
  <c r="C120" i="38"/>
  <c r="E120" i="38" s="1"/>
  <c r="G120" i="38" s="1"/>
  <c r="C45" i="38"/>
  <c r="E45" i="38" s="1"/>
  <c r="G45" i="38" s="1"/>
  <c r="C114" i="38"/>
  <c r="E114" i="38" s="1"/>
  <c r="G114" i="38" s="1"/>
  <c r="C65" i="38"/>
  <c r="E65" i="38" s="1"/>
  <c r="G65" i="38" s="1"/>
  <c r="C115" i="38"/>
  <c r="E115" i="38" s="1"/>
  <c r="G115" i="38" s="1"/>
  <c r="C69" i="38"/>
  <c r="E69" i="38" s="1"/>
  <c r="G69" i="38" s="1"/>
  <c r="C116" i="38"/>
  <c r="E116" i="38" s="1"/>
  <c r="G116" i="38" s="1"/>
  <c r="C130" i="38"/>
  <c r="E130" i="38" s="1"/>
  <c r="G130" i="38" s="1"/>
  <c r="C87" i="38"/>
  <c r="E87" i="38" s="1"/>
  <c r="G87" i="38" s="1"/>
  <c r="C101" i="38"/>
  <c r="E101" i="38" s="1"/>
  <c r="G101" i="38" s="1"/>
  <c r="C123" i="38"/>
  <c r="E123" i="38" s="1"/>
  <c r="G123" i="38" s="1"/>
  <c r="C108" i="38"/>
  <c r="E108" i="38" s="1"/>
  <c r="G108" i="38" s="1"/>
  <c r="C96" i="38"/>
  <c r="E96" i="38" s="1"/>
  <c r="G96" i="38" s="1"/>
  <c r="C100" i="38"/>
  <c r="E100" i="38" s="1"/>
  <c r="G100" i="38" s="1"/>
  <c r="C146" i="38"/>
  <c r="E146" i="38" s="1"/>
  <c r="G146" i="38" s="1"/>
  <c r="C113" i="38"/>
  <c r="E113" i="38" s="1"/>
  <c r="G113" i="38" s="1"/>
  <c r="C118" i="38"/>
  <c r="E118" i="38" s="1"/>
  <c r="G118" i="38" s="1"/>
  <c r="C53" i="38"/>
  <c r="E53" i="38" s="1"/>
  <c r="G53" i="38" s="1"/>
  <c r="C153" i="38"/>
  <c r="E153" i="38" s="1"/>
  <c r="G153" i="38" s="1"/>
  <c r="C121" i="38"/>
  <c r="E121" i="38" s="1"/>
  <c r="G121" i="38" s="1"/>
  <c r="C126" i="38"/>
  <c r="E126" i="38" s="1"/>
  <c r="G126" i="38" s="1"/>
  <c r="C88" i="38"/>
  <c r="E88" i="38" s="1"/>
  <c r="G88" i="38" s="1"/>
  <c r="C117" i="38"/>
  <c r="E117" i="38" s="1"/>
  <c r="G117" i="38" s="1"/>
  <c r="C141" i="38"/>
  <c r="E141" i="38" s="1"/>
  <c r="G141" i="38" s="1"/>
  <c r="C107" i="38"/>
  <c r="E107" i="38" s="1"/>
  <c r="G107" i="38" s="1"/>
  <c r="C137" i="38"/>
  <c r="E137" i="38" s="1"/>
  <c r="G137" i="38" s="1"/>
  <c r="C148" i="38"/>
  <c r="E148" i="38" s="1"/>
  <c r="G148" i="38" s="1"/>
  <c r="C132" i="38"/>
  <c r="E132" i="38" s="1"/>
  <c r="G132" i="38" s="1"/>
  <c r="C139" i="38"/>
  <c r="E139" i="38" s="1"/>
  <c r="G139" i="38" s="1"/>
  <c r="C91" i="38"/>
  <c r="E91" i="38" s="1"/>
  <c r="G91" i="38" s="1"/>
  <c r="C145" i="38"/>
  <c r="E145" i="38" s="1"/>
  <c r="G145" i="38" s="1"/>
  <c r="C64" i="38"/>
  <c r="E64" i="38" s="1"/>
  <c r="G64" i="38" s="1"/>
  <c r="C75" i="38"/>
  <c r="E75" i="38" s="1"/>
  <c r="G75" i="38" s="1"/>
  <c r="C83" i="38"/>
  <c r="E83" i="38" s="1"/>
  <c r="G83" i="38" s="1"/>
  <c r="C119" i="38"/>
  <c r="E119" i="38" s="1"/>
  <c r="G119" i="38" s="1"/>
  <c r="C51" i="38"/>
  <c r="E51" i="38" s="1"/>
  <c r="G51" i="38" s="1"/>
  <c r="C109" i="38"/>
  <c r="E109" i="38" s="1"/>
  <c r="G109" i="38" s="1"/>
  <c r="C129" i="38"/>
  <c r="E129" i="38" s="1"/>
  <c r="G129" i="38" s="1"/>
  <c r="C84" i="38"/>
  <c r="E84" i="38" s="1"/>
  <c r="G84" i="38" s="1"/>
  <c r="C131" i="38"/>
  <c r="E131" i="38" s="1"/>
  <c r="G131" i="38" s="1"/>
  <c r="C147" i="38"/>
  <c r="E147" i="38" s="1"/>
  <c r="G147" i="38" s="1"/>
  <c r="C68" i="38"/>
  <c r="E68" i="38" s="1"/>
  <c r="G68" i="38" s="1"/>
  <c r="C138" i="38"/>
  <c r="E138" i="38" s="1"/>
  <c r="G138" i="38" s="1"/>
  <c r="C99" i="38"/>
  <c r="E99" i="38" s="1"/>
  <c r="G99" i="38" s="1"/>
  <c r="C111" i="38"/>
  <c r="E111" i="38" s="1"/>
  <c r="G111" i="38" s="1"/>
  <c r="C36" i="38"/>
  <c r="E36" i="38" s="1"/>
  <c r="G36" i="38" s="1"/>
  <c r="C124" i="38"/>
  <c r="E124" i="38" s="1"/>
  <c r="G124" i="38" s="1"/>
  <c r="C74" i="38"/>
  <c r="E74" i="38" s="1"/>
  <c r="G74" i="38" s="1"/>
  <c r="C95" i="38"/>
  <c r="E95" i="38" s="1"/>
  <c r="G95" i="38" s="1"/>
  <c r="C92" i="38"/>
  <c r="E92" i="38" s="1"/>
  <c r="G92" i="38" s="1"/>
  <c r="C58" i="38"/>
  <c r="E58" i="38" s="1"/>
  <c r="G58" i="38" s="1"/>
  <c r="C136" i="38"/>
  <c r="E136" i="38" s="1"/>
  <c r="G136" i="38" s="1"/>
  <c r="C134" i="38"/>
  <c r="E134" i="38" s="1"/>
  <c r="G134" i="38" s="1"/>
  <c r="C104" i="38"/>
  <c r="E104" i="38" s="1"/>
  <c r="G104" i="38" s="1"/>
  <c r="C102" i="38"/>
  <c r="E102" i="38" s="1"/>
  <c r="G102" i="38" s="1"/>
  <c r="C133" i="38"/>
  <c r="E133" i="38" s="1"/>
  <c r="G133" i="38" s="1"/>
  <c r="C43" i="38"/>
  <c r="E43" i="38" s="1"/>
  <c r="G43" i="38" s="1"/>
  <c r="C72" i="38"/>
  <c r="E72" i="38" s="1"/>
  <c r="G72" i="38" s="1"/>
  <c r="C128" i="38"/>
  <c r="E128" i="38" s="1"/>
  <c r="G128" i="38" s="1"/>
  <c r="C76" i="38"/>
  <c r="E76" i="38" s="1"/>
  <c r="G76" i="38" s="1"/>
  <c r="C110" i="38"/>
  <c r="E110" i="38" s="1"/>
  <c r="G110" i="38" s="1"/>
  <c r="C142" i="38"/>
  <c r="E142" i="38" s="1"/>
  <c r="G142" i="38" s="1"/>
  <c r="C89" i="38"/>
  <c r="E89" i="38" s="1"/>
  <c r="G89" i="38" s="1"/>
  <c r="C85" i="38"/>
  <c r="E85" i="38" s="1"/>
  <c r="G85" i="38" s="1"/>
  <c r="C82" i="38"/>
  <c r="E82" i="38" s="1"/>
  <c r="G82" i="38" s="1"/>
  <c r="C81" i="38"/>
  <c r="E81" i="38" s="1"/>
  <c r="G81" i="38" s="1"/>
  <c r="C78" i="38"/>
  <c r="E78" i="38" s="1"/>
  <c r="G78" i="38" s="1"/>
  <c r="C77" i="38"/>
  <c r="E77" i="38" s="1"/>
  <c r="G77" i="38" s="1"/>
  <c r="C66" i="38"/>
  <c r="E66" i="38" s="1"/>
  <c r="G66" i="38" s="1"/>
  <c r="C62" i="38"/>
  <c r="E62" i="38" s="1"/>
  <c r="G62" i="38" s="1"/>
  <c r="C61" i="38"/>
  <c r="E61" i="38" s="1"/>
  <c r="G61" i="38" s="1"/>
  <c r="C50" i="38"/>
  <c r="E50" i="38" s="1"/>
  <c r="G50" i="38" s="1"/>
  <c r="C46" i="38"/>
  <c r="E46" i="38" s="1"/>
  <c r="G46" i="38" s="1"/>
  <c r="C44" i="38"/>
  <c r="E44" i="38" s="1"/>
  <c r="G44" i="38" s="1"/>
  <c r="C42" i="38"/>
  <c r="E42" i="38" s="1"/>
  <c r="G42" i="38" s="1"/>
  <c r="C37" i="38"/>
  <c r="E37" i="38" s="1"/>
  <c r="G37" i="38" s="1"/>
  <c r="C152" i="38"/>
  <c r="E152" i="38" s="1"/>
  <c r="G152" i="38" s="1"/>
  <c r="C79" i="38"/>
  <c r="E79" i="38" s="1"/>
  <c r="G79" i="38" s="1"/>
  <c r="C73" i="38"/>
  <c r="E73" i="38" s="1"/>
  <c r="G73" i="38" s="1"/>
  <c r="C71" i="38"/>
  <c r="E71" i="38" s="1"/>
  <c r="G71" i="38" s="1"/>
  <c r="C70" i="38"/>
  <c r="E70" i="38" s="1"/>
  <c r="G70" i="38" s="1"/>
  <c r="C67" i="38"/>
  <c r="E67" i="38" s="1"/>
  <c r="G67" i="38" s="1"/>
  <c r="C63" i="38"/>
  <c r="E63" i="38" s="1"/>
  <c r="G63" i="38" s="1"/>
  <c r="C57" i="38"/>
  <c r="E57" i="38" s="1"/>
  <c r="G57" i="38" s="1"/>
  <c r="C55" i="38"/>
  <c r="E55" i="38" s="1"/>
  <c r="G55" i="38" s="1"/>
  <c r="C54" i="38"/>
  <c r="E54" i="38" s="1"/>
  <c r="G54" i="38" s="1"/>
  <c r="C47" i="38"/>
  <c r="E47" i="38" s="1"/>
  <c r="G47" i="38" s="1"/>
  <c r="C41" i="38"/>
  <c r="E41" i="38" s="1"/>
  <c r="G41" i="38" s="1"/>
  <c r="C40" i="38"/>
  <c r="E40" i="38" s="1"/>
  <c r="G40" i="38" s="1"/>
  <c r="C39" i="38"/>
  <c r="E39" i="38" s="1"/>
  <c r="G39" i="38" s="1"/>
  <c r="C38" i="38"/>
  <c r="E38" i="38" s="1"/>
  <c r="G38" i="38" s="1"/>
  <c r="C165" i="38"/>
  <c r="E165" i="38" s="1"/>
  <c r="G165" i="38" s="1"/>
  <c r="C162" i="38"/>
  <c r="E162" i="38" s="1"/>
  <c r="G162" i="38" s="1"/>
  <c r="C186" i="38"/>
  <c r="E186" i="38" s="1"/>
  <c r="G186" i="38" s="1"/>
  <c r="C200" i="38"/>
  <c r="E200" i="38" s="1"/>
  <c r="G200" i="38" s="1"/>
  <c r="C168" i="38"/>
  <c r="E168" i="38" s="1"/>
  <c r="G168" i="38" s="1"/>
  <c r="C188" i="38"/>
  <c r="E188" i="38" s="1"/>
  <c r="G188" i="38" s="1"/>
  <c r="C176" i="38"/>
  <c r="E176" i="38" s="1"/>
  <c r="G176" i="38" s="1"/>
  <c r="C159" i="38"/>
  <c r="E159" i="38" s="1"/>
  <c r="G159" i="38" s="1"/>
  <c r="C189" i="38"/>
  <c r="E189" i="38" s="1"/>
  <c r="G189" i="38" s="1"/>
  <c r="C185" i="38"/>
  <c r="E185" i="38" s="1"/>
  <c r="G185" i="38" s="1"/>
  <c r="C182" i="38"/>
  <c r="E182" i="38" s="1"/>
  <c r="G182" i="38" s="1"/>
  <c r="C199" i="38"/>
  <c r="E199" i="38" s="1"/>
  <c r="G199" i="38" s="1"/>
  <c r="C206" i="38"/>
  <c r="E206" i="38" s="1"/>
  <c r="G206" i="38" s="1"/>
  <c r="C190" i="38"/>
  <c r="E190" i="38" s="1"/>
  <c r="G190" i="38" s="1"/>
  <c r="C204" i="38"/>
  <c r="E204" i="38" s="1"/>
  <c r="G204" i="38" s="1"/>
  <c r="C156" i="38"/>
  <c r="E156" i="38" s="1"/>
  <c r="G156" i="38" s="1"/>
  <c r="C169" i="38"/>
  <c r="E169" i="38" s="1"/>
  <c r="G169" i="38" s="1"/>
  <c r="C155" i="38"/>
  <c r="E155" i="38" s="1"/>
  <c r="G155" i="38" s="1"/>
  <c r="C161" i="38"/>
  <c r="E161" i="38" s="1"/>
  <c r="G161" i="38" s="1"/>
  <c r="C177" i="38"/>
  <c r="E177" i="38" s="1"/>
  <c r="G177" i="38" s="1"/>
  <c r="C154" i="38"/>
  <c r="E154" i="38" s="1"/>
  <c r="G154" i="38" s="1"/>
  <c r="C171" i="38"/>
  <c r="E171" i="38" s="1"/>
  <c r="G171" i="38" s="1"/>
  <c r="C173" i="38"/>
  <c r="E173" i="38" s="1"/>
  <c r="G173" i="38" s="1"/>
  <c r="C181" i="38"/>
  <c r="E181" i="38" s="1"/>
  <c r="G181" i="38" s="1"/>
  <c r="C207" i="38"/>
  <c r="E207" i="38" s="1"/>
  <c r="G207" i="38" s="1"/>
  <c r="C174" i="38"/>
  <c r="E174" i="38" s="1"/>
  <c r="G174" i="38" s="1"/>
  <c r="C205" i="38"/>
  <c r="E205" i="38" s="1"/>
  <c r="G205" i="38" s="1"/>
  <c r="C158" i="38"/>
  <c r="E158" i="38" s="1"/>
  <c r="G158" i="38" s="1"/>
  <c r="C175" i="38"/>
  <c r="E175" i="38" s="1"/>
  <c r="G175" i="38" s="1"/>
  <c r="C160" i="38"/>
  <c r="E160" i="38" s="1"/>
  <c r="G160" i="38" s="1"/>
  <c r="C183" i="38"/>
  <c r="E183" i="38" s="1"/>
  <c r="G183" i="38" s="1"/>
  <c r="C166" i="38"/>
  <c r="E166" i="38" s="1"/>
  <c r="G166" i="38" s="1"/>
  <c r="C157" i="38"/>
  <c r="E157" i="38" s="1"/>
  <c r="G157" i="38" s="1"/>
  <c r="C180" i="38"/>
  <c r="E180" i="38" s="1"/>
  <c r="G180" i="38" s="1"/>
  <c r="C193" i="38"/>
  <c r="E193" i="38" s="1"/>
  <c r="G193" i="38" s="1"/>
  <c r="C167" i="38"/>
  <c r="E167" i="38" s="1"/>
  <c r="G167" i="38" s="1"/>
  <c r="C198" i="38"/>
  <c r="E198" i="38" s="1"/>
  <c r="G198" i="38" s="1"/>
  <c r="C170" i="38"/>
  <c r="E170" i="38" s="1"/>
  <c r="G170" i="38" s="1"/>
  <c r="C192" i="38"/>
  <c r="E192" i="38" s="1"/>
  <c r="G192" i="38" s="1"/>
  <c r="C163" i="38"/>
  <c r="E163" i="38" s="1"/>
  <c r="G163" i="38" s="1"/>
  <c r="C195" i="38"/>
  <c r="E195" i="38" s="1"/>
  <c r="G195" i="38" s="1"/>
  <c r="C184" i="38"/>
  <c r="E184" i="38" s="1"/>
  <c r="G184" i="38" s="1"/>
  <c r="C194" i="38"/>
  <c r="E194" i="38" s="1"/>
  <c r="G194" i="38" s="1"/>
  <c r="C209" i="38"/>
  <c r="E209" i="38" s="1"/>
  <c r="G209" i="38" s="1"/>
  <c r="C187" i="38"/>
  <c r="E187" i="38" s="1"/>
  <c r="G187" i="38" s="1"/>
  <c r="C172" i="38"/>
  <c r="E172" i="38" s="1"/>
  <c r="G172" i="38" s="1"/>
  <c r="C178" i="38"/>
  <c r="E178" i="38" s="1"/>
  <c r="G178" i="38" s="1"/>
  <c r="C164" i="38"/>
  <c r="E164" i="38" s="1"/>
  <c r="G164" i="38" s="1"/>
  <c r="C179" i="38"/>
  <c r="E179" i="38" s="1"/>
  <c r="G179" i="38" s="1"/>
  <c r="C191" i="38"/>
  <c r="E191" i="38" s="1"/>
  <c r="G191" i="38" s="1"/>
  <c r="C202" i="38"/>
  <c r="E202" i="38" s="1"/>
  <c r="G202" i="38" s="1"/>
  <c r="C196" i="38"/>
  <c r="E196" i="38" s="1"/>
  <c r="G196" i="38" s="1"/>
  <c r="C197" i="38"/>
  <c r="E197" i="38" s="1"/>
  <c r="G197" i="38" s="1"/>
  <c r="C210" i="38"/>
  <c r="E210" i="38" s="1"/>
  <c r="G210" i="38" s="1"/>
  <c r="C201" i="38"/>
  <c r="E201" i="38" s="1"/>
  <c r="G201" i="38" s="1"/>
  <c r="C208" i="38"/>
  <c r="E208" i="38" s="1"/>
  <c r="G208" i="38" s="1"/>
  <c r="C203" i="38"/>
  <c r="E203" i="38" s="1"/>
  <c r="G203" i="38" s="1"/>
  <c r="C16" i="37"/>
  <c r="E16" i="37" s="1"/>
  <c r="G16" i="37" s="1"/>
  <c r="C33" i="37"/>
  <c r="E33" i="37" s="1"/>
  <c r="G33" i="37" s="1"/>
  <c r="C26" i="37"/>
  <c r="E26" i="37" s="1"/>
  <c r="G26" i="37" s="1"/>
  <c r="C18" i="37"/>
  <c r="E18" i="37" s="1"/>
  <c r="G18" i="37" s="1"/>
  <c r="C10" i="37"/>
  <c r="E10" i="37" s="1"/>
  <c r="G10" i="37" s="1"/>
  <c r="C27" i="37"/>
  <c r="E27" i="37" s="1"/>
  <c r="G27" i="37" s="1"/>
  <c r="C21" i="37"/>
  <c r="E21" i="37" s="1"/>
  <c r="G21" i="37" s="1"/>
  <c r="C25" i="37"/>
  <c r="E25" i="37" s="1"/>
  <c r="G25" i="37" s="1"/>
  <c r="C9" i="37"/>
  <c r="E9" i="37" s="1"/>
  <c r="G9" i="37" s="1"/>
  <c r="C19" i="37"/>
  <c r="E19" i="37" s="1"/>
  <c r="G19" i="37" s="1"/>
  <c r="C11" i="37"/>
  <c r="E11" i="37" s="1"/>
  <c r="G11" i="37" s="1"/>
  <c r="C15" i="37"/>
  <c r="E15" i="37" s="1"/>
  <c r="G15" i="37" s="1"/>
  <c r="C30" i="37"/>
  <c r="E30" i="37" s="1"/>
  <c r="G30" i="37" s="1"/>
  <c r="C32" i="37"/>
  <c r="E32" i="37" s="1"/>
  <c r="G32" i="37" s="1"/>
  <c r="C8" i="37"/>
  <c r="E8" i="37" s="1"/>
  <c r="G8" i="37" s="1"/>
  <c r="C31" i="37"/>
  <c r="E31" i="37" s="1"/>
  <c r="G31" i="37" s="1"/>
  <c r="C29" i="37"/>
  <c r="E29" i="37" s="1"/>
  <c r="G29" i="37" s="1"/>
  <c r="C20" i="37"/>
  <c r="E20" i="37" s="1"/>
  <c r="G20" i="37" s="1"/>
  <c r="C12" i="37"/>
  <c r="E12" i="37" s="1"/>
  <c r="G12" i="37" s="1"/>
  <c r="C7" i="37"/>
  <c r="E7" i="37" s="1"/>
  <c r="G7" i="37" s="1"/>
  <c r="C17" i="37"/>
  <c r="E17" i="37" s="1"/>
  <c r="G17" i="37" s="1"/>
  <c r="C28" i="37"/>
  <c r="E28" i="37" s="1"/>
  <c r="G28" i="37" s="1"/>
  <c r="C13" i="37"/>
  <c r="E13" i="37" s="1"/>
  <c r="G13" i="37" s="1"/>
  <c r="C35" i="37"/>
  <c r="E35" i="37" s="1"/>
  <c r="G35" i="37" s="1"/>
  <c r="C34" i="37"/>
  <c r="E34" i="37" s="1"/>
  <c r="G34" i="37" s="1"/>
  <c r="C24" i="37"/>
  <c r="E24" i="37" s="1"/>
  <c r="G24" i="37" s="1"/>
  <c r="C23" i="37"/>
  <c r="E23" i="37" s="1"/>
  <c r="G23" i="37" s="1"/>
  <c r="C22" i="37"/>
  <c r="E22" i="37" s="1"/>
  <c r="G22" i="37" s="1"/>
  <c r="C14" i="37"/>
  <c r="E14" i="37" s="1"/>
  <c r="G14" i="37" s="1"/>
  <c r="C218" i="56" l="1"/>
  <c r="E218" i="56" s="1"/>
  <c r="G218" i="56" s="1"/>
  <c r="C215" i="54"/>
  <c r="E215" i="54" s="1"/>
  <c r="G215" i="54" s="1"/>
  <c r="C214" i="54"/>
  <c r="E214" i="54" s="1"/>
  <c r="G214" i="54" s="1"/>
  <c r="C217" i="54"/>
  <c r="E217" i="54" s="1"/>
  <c r="G217" i="54" s="1"/>
  <c r="C211" i="54"/>
  <c r="E211" i="54" s="1"/>
  <c r="G211" i="54" s="1"/>
  <c r="C213" i="54"/>
  <c r="E213" i="54" s="1"/>
  <c r="G213" i="54" s="1"/>
  <c r="C212" i="54"/>
  <c r="E212" i="54" s="1"/>
  <c r="G212" i="54" s="1"/>
  <c r="C216" i="54"/>
  <c r="E216" i="54" s="1"/>
  <c r="G216" i="54" s="1"/>
  <c r="C6" i="54"/>
  <c r="E6" i="54" s="1"/>
  <c r="G6" i="54" s="1"/>
  <c r="C166" i="39"/>
  <c r="E166" i="39" s="1"/>
  <c r="G166" i="39" s="1"/>
  <c r="C181" i="39"/>
  <c r="E181" i="39" s="1"/>
  <c r="G181" i="39" s="1"/>
  <c r="C92" i="39"/>
  <c r="E92" i="39" s="1"/>
  <c r="G92" i="39" s="1"/>
  <c r="C99" i="39"/>
  <c r="E99" i="39" s="1"/>
  <c r="G99" i="39" s="1"/>
  <c r="C145" i="39"/>
  <c r="E145" i="39" s="1"/>
  <c r="G145" i="39" s="1"/>
  <c r="C53" i="39"/>
  <c r="E53" i="39" s="1"/>
  <c r="G53" i="39" s="1"/>
  <c r="C108" i="39"/>
  <c r="E108" i="39" s="1"/>
  <c r="G108" i="39" s="1"/>
  <c r="C59" i="39"/>
  <c r="E59" i="39" s="1"/>
  <c r="G59" i="39" s="1"/>
  <c r="C105" i="39"/>
  <c r="E105" i="39" s="1"/>
  <c r="G105" i="39" s="1"/>
  <c r="C127" i="39"/>
  <c r="E127" i="39" s="1"/>
  <c r="G127" i="39" s="1"/>
  <c r="C142" i="39"/>
  <c r="E142" i="39" s="1"/>
  <c r="G142" i="39" s="1"/>
  <c r="C133" i="39"/>
  <c r="E133" i="39" s="1"/>
  <c r="G133" i="39" s="1"/>
  <c r="C138" i="39"/>
  <c r="E138" i="39" s="1"/>
  <c r="G138" i="39" s="1"/>
  <c r="C91" i="39"/>
  <c r="E91" i="39" s="1"/>
  <c r="G91" i="39" s="1"/>
  <c r="C141" i="39"/>
  <c r="E141" i="39" s="1"/>
  <c r="G141" i="39" s="1"/>
  <c r="C123" i="39"/>
  <c r="E123" i="39" s="1"/>
  <c r="G123" i="39" s="1"/>
  <c r="C86" i="39"/>
  <c r="E86" i="39" s="1"/>
  <c r="G86" i="39" s="1"/>
  <c r="C103" i="39"/>
  <c r="E103" i="39" s="1"/>
  <c r="G103" i="39" s="1"/>
  <c r="C150" i="39"/>
  <c r="E150" i="39" s="1"/>
  <c r="G150" i="39" s="1"/>
  <c r="C209" i="39"/>
  <c r="E209" i="39" s="1"/>
  <c r="G209" i="39" s="1"/>
  <c r="C102" i="39"/>
  <c r="E102" i="39" s="1"/>
  <c r="G102" i="39" s="1"/>
  <c r="C68" i="39"/>
  <c r="E68" i="39" s="1"/>
  <c r="G68" i="39" s="1"/>
  <c r="C51" i="39"/>
  <c r="E51" i="39" s="1"/>
  <c r="G51" i="39" s="1"/>
  <c r="C117" i="39"/>
  <c r="E117" i="39" s="1"/>
  <c r="G117" i="39" s="1"/>
  <c r="C101" i="39"/>
  <c r="E101" i="39" s="1"/>
  <c r="G101" i="39" s="1"/>
  <c r="C65" i="39"/>
  <c r="E65" i="39" s="1"/>
  <c r="G65" i="39" s="1"/>
  <c r="C52" i="39"/>
  <c r="E52" i="39" s="1"/>
  <c r="G52" i="39" s="1"/>
  <c r="C60" i="39"/>
  <c r="E60" i="39" s="1"/>
  <c r="G60" i="39" s="1"/>
  <c r="C196" i="39"/>
  <c r="E196" i="39" s="1"/>
  <c r="G196" i="39" s="1"/>
  <c r="C104" i="39"/>
  <c r="E104" i="39" s="1"/>
  <c r="G104" i="39" s="1"/>
  <c r="C74" i="39"/>
  <c r="E74" i="39" s="1"/>
  <c r="G74" i="39" s="1"/>
  <c r="C119" i="39"/>
  <c r="E119" i="39" s="1"/>
  <c r="G119" i="39" s="1"/>
  <c r="C88" i="39"/>
  <c r="E88" i="39" s="1"/>
  <c r="G88" i="39" s="1"/>
  <c r="C113" i="39"/>
  <c r="E113" i="39" s="1"/>
  <c r="G113" i="39" s="1"/>
  <c r="C114" i="39"/>
  <c r="E114" i="39" s="1"/>
  <c r="G114" i="39" s="1"/>
  <c r="C93" i="39"/>
  <c r="E93" i="39" s="1"/>
  <c r="G93" i="39" s="1"/>
  <c r="C125" i="39"/>
  <c r="E125" i="39" s="1"/>
  <c r="G125" i="39" s="1"/>
  <c r="C159" i="39"/>
  <c r="E159" i="39" s="1"/>
  <c r="G159" i="39" s="1"/>
  <c r="C158" i="39"/>
  <c r="E158" i="39" s="1"/>
  <c r="G158" i="39" s="1"/>
  <c r="C76" i="39"/>
  <c r="E76" i="39" s="1"/>
  <c r="G76" i="39" s="1"/>
  <c r="C124" i="39"/>
  <c r="E124" i="39" s="1"/>
  <c r="G124" i="39" s="1"/>
  <c r="C83" i="39"/>
  <c r="E83" i="39" s="1"/>
  <c r="G83" i="39" s="1"/>
  <c r="C132" i="39"/>
  <c r="E132" i="39" s="1"/>
  <c r="G132" i="39" s="1"/>
  <c r="C146" i="39"/>
  <c r="E146" i="39" s="1"/>
  <c r="G146" i="39" s="1"/>
  <c r="C45" i="39"/>
  <c r="E45" i="39" s="1"/>
  <c r="G45" i="39" s="1"/>
  <c r="C151" i="39"/>
  <c r="E151" i="39" s="1"/>
  <c r="G151" i="39" s="1"/>
  <c r="C106" i="39"/>
  <c r="E106" i="39" s="1"/>
  <c r="G106" i="39" s="1"/>
  <c r="C199" i="39"/>
  <c r="E199" i="39" s="1"/>
  <c r="G199" i="39" s="1"/>
  <c r="C128" i="39"/>
  <c r="E128" i="39" s="1"/>
  <c r="G128" i="39" s="1"/>
  <c r="C36" i="39"/>
  <c r="E36" i="39" s="1"/>
  <c r="G36" i="39" s="1"/>
  <c r="C131" i="39"/>
  <c r="E131" i="39" s="1"/>
  <c r="G131" i="39" s="1"/>
  <c r="C148" i="39"/>
  <c r="E148" i="39" s="1"/>
  <c r="G148" i="39" s="1"/>
  <c r="C100" i="39"/>
  <c r="E100" i="39" s="1"/>
  <c r="G100" i="39" s="1"/>
  <c r="C130" i="39"/>
  <c r="E130" i="39" s="1"/>
  <c r="G130" i="39" s="1"/>
  <c r="C143" i="39"/>
  <c r="E143" i="39" s="1"/>
  <c r="G143" i="39" s="1"/>
  <c r="C48" i="39"/>
  <c r="E48" i="39" s="1"/>
  <c r="G48" i="39" s="1"/>
  <c r="C97" i="39"/>
  <c r="E97" i="39" s="1"/>
  <c r="G97" i="39" s="1"/>
  <c r="C164" i="39"/>
  <c r="E164" i="39" s="1"/>
  <c r="G164" i="39" s="1"/>
  <c r="C72" i="39"/>
  <c r="E72" i="39" s="1"/>
  <c r="G72" i="39" s="1"/>
  <c r="C136" i="39"/>
  <c r="E136" i="39" s="1"/>
  <c r="G136" i="39" s="1"/>
  <c r="C84" i="39"/>
  <c r="E84" i="39" s="1"/>
  <c r="G84" i="39" s="1"/>
  <c r="C137" i="39"/>
  <c r="E137" i="39" s="1"/>
  <c r="G137" i="39" s="1"/>
  <c r="C121" i="39"/>
  <c r="E121" i="39" s="1"/>
  <c r="G121" i="39" s="1"/>
  <c r="C116" i="39"/>
  <c r="E116" i="39" s="1"/>
  <c r="G116" i="39" s="1"/>
  <c r="C90" i="39"/>
  <c r="E90" i="39" s="1"/>
  <c r="G90" i="39" s="1"/>
  <c r="C56" i="39"/>
  <c r="E56" i="39" s="1"/>
  <c r="G56" i="39" s="1"/>
  <c r="C149" i="39"/>
  <c r="E149" i="39" s="1"/>
  <c r="G149" i="39" s="1"/>
  <c r="C208" i="39"/>
  <c r="E208" i="39" s="1"/>
  <c r="G208" i="39" s="1"/>
  <c r="C58" i="39"/>
  <c r="E58" i="39" s="1"/>
  <c r="G58" i="39" s="1"/>
  <c r="C129" i="39"/>
  <c r="E129" i="39" s="1"/>
  <c r="G129" i="39" s="1"/>
  <c r="C64" i="39"/>
  <c r="E64" i="39" s="1"/>
  <c r="G64" i="39" s="1"/>
  <c r="C153" i="39"/>
  <c r="E153" i="39" s="1"/>
  <c r="G153" i="39" s="1"/>
  <c r="C69" i="39"/>
  <c r="E69" i="39" s="1"/>
  <c r="G69" i="39" s="1"/>
  <c r="C135" i="39"/>
  <c r="E135" i="39" s="1"/>
  <c r="G135" i="39" s="1"/>
  <c r="C94" i="39"/>
  <c r="E94" i="39" s="1"/>
  <c r="G94" i="39" s="1"/>
  <c r="C140" i="39"/>
  <c r="E140" i="39" s="1"/>
  <c r="G140" i="39" s="1"/>
  <c r="C14" i="38"/>
  <c r="E14" i="38" s="1"/>
  <c r="G14" i="38" s="1"/>
  <c r="C28" i="38"/>
  <c r="E28" i="38" s="1"/>
  <c r="G28" i="38" s="1"/>
  <c r="C32" i="38"/>
  <c r="E32" i="38" s="1"/>
  <c r="G32" i="38" s="1"/>
  <c r="C194" i="39"/>
  <c r="E194" i="39" s="1"/>
  <c r="G194" i="39" s="1"/>
  <c r="C160" i="39"/>
  <c r="E160" i="39" s="1"/>
  <c r="G160" i="39" s="1"/>
  <c r="C185" i="39"/>
  <c r="E185" i="39" s="1"/>
  <c r="G185" i="39" s="1"/>
  <c r="C41" i="39"/>
  <c r="E41" i="39" s="1"/>
  <c r="G41" i="39" s="1"/>
  <c r="C71" i="39"/>
  <c r="E71" i="39" s="1"/>
  <c r="G71" i="39" s="1"/>
  <c r="C175" i="39"/>
  <c r="E175" i="39" s="1"/>
  <c r="G175" i="39" s="1"/>
  <c r="C189" i="39"/>
  <c r="E189" i="39" s="1"/>
  <c r="G189" i="39" s="1"/>
  <c r="C186" i="39"/>
  <c r="E186" i="39" s="1"/>
  <c r="G186" i="39" s="1"/>
  <c r="C73" i="39"/>
  <c r="E73" i="39" s="1"/>
  <c r="G73" i="39" s="1"/>
  <c r="C110" i="39"/>
  <c r="E110" i="39" s="1"/>
  <c r="G110" i="39" s="1"/>
  <c r="C43" i="39"/>
  <c r="E43" i="39" s="1"/>
  <c r="G43" i="39" s="1"/>
  <c r="C134" i="39"/>
  <c r="E134" i="39" s="1"/>
  <c r="G134" i="39" s="1"/>
  <c r="C95" i="39"/>
  <c r="E95" i="39" s="1"/>
  <c r="G95" i="39" s="1"/>
  <c r="C111" i="39"/>
  <c r="E111" i="39" s="1"/>
  <c r="G111" i="39" s="1"/>
  <c r="C147" i="39"/>
  <c r="E147" i="39" s="1"/>
  <c r="G147" i="39" s="1"/>
  <c r="C109" i="39"/>
  <c r="E109" i="39" s="1"/>
  <c r="G109" i="39" s="1"/>
  <c r="C75" i="39"/>
  <c r="E75" i="39" s="1"/>
  <c r="G75" i="39" s="1"/>
  <c r="C139" i="39"/>
  <c r="E139" i="39" s="1"/>
  <c r="G139" i="39" s="1"/>
  <c r="C107" i="39"/>
  <c r="E107" i="39" s="1"/>
  <c r="G107" i="39" s="1"/>
  <c r="C126" i="39"/>
  <c r="E126" i="39" s="1"/>
  <c r="G126" i="39" s="1"/>
  <c r="C118" i="39"/>
  <c r="E118" i="39" s="1"/>
  <c r="G118" i="39" s="1"/>
  <c r="C96" i="39"/>
  <c r="E96" i="39" s="1"/>
  <c r="G96" i="39" s="1"/>
  <c r="C87" i="39"/>
  <c r="E87" i="39" s="1"/>
  <c r="G87" i="39" s="1"/>
  <c r="C115" i="39"/>
  <c r="E115" i="39" s="1"/>
  <c r="G115" i="39" s="1"/>
  <c r="C120" i="39"/>
  <c r="E120" i="39" s="1"/>
  <c r="G120" i="39" s="1"/>
  <c r="C112" i="39"/>
  <c r="E112" i="39" s="1"/>
  <c r="G112" i="39" s="1"/>
  <c r="C144" i="39"/>
  <c r="E144" i="39" s="1"/>
  <c r="G144" i="39" s="1"/>
  <c r="C98" i="39"/>
  <c r="E98" i="39" s="1"/>
  <c r="G98" i="39" s="1"/>
  <c r="C80" i="39"/>
  <c r="E80" i="39" s="1"/>
  <c r="G80" i="39" s="1"/>
  <c r="C49" i="39"/>
  <c r="E49" i="39" s="1"/>
  <c r="G49" i="39" s="1"/>
  <c r="C122" i="39"/>
  <c r="E122" i="39" s="1"/>
  <c r="G122" i="39" s="1"/>
  <c r="C167" i="39"/>
  <c r="E167" i="39" s="1"/>
  <c r="G167" i="39" s="1"/>
  <c r="C7" i="38"/>
  <c r="E7" i="38" s="1"/>
  <c r="G7" i="38" s="1"/>
  <c r="C15" i="38"/>
  <c r="E15" i="38" s="1"/>
  <c r="G15" i="38" s="1"/>
  <c r="C18" i="38"/>
  <c r="E18" i="38" s="1"/>
  <c r="G18" i="38" s="1"/>
  <c r="C210" i="39"/>
  <c r="E210" i="39" s="1"/>
  <c r="G210" i="39" s="1"/>
  <c r="C195" i="39"/>
  <c r="E195" i="39" s="1"/>
  <c r="G195" i="39" s="1"/>
  <c r="C193" i="39"/>
  <c r="E193" i="39" s="1"/>
  <c r="G193" i="39" s="1"/>
  <c r="C171" i="39"/>
  <c r="E171" i="39" s="1"/>
  <c r="G171" i="39" s="1"/>
  <c r="C204" i="39"/>
  <c r="E204" i="39" s="1"/>
  <c r="G204" i="39" s="1"/>
  <c r="C162" i="39"/>
  <c r="E162" i="39" s="1"/>
  <c r="G162" i="39" s="1"/>
  <c r="C54" i="39"/>
  <c r="E54" i="39" s="1"/>
  <c r="G54" i="39" s="1"/>
  <c r="C10" i="38"/>
  <c r="E10" i="38" s="1"/>
  <c r="G10" i="38" s="1"/>
  <c r="C22" i="38"/>
  <c r="E22" i="38" s="1"/>
  <c r="G22" i="38" s="1"/>
  <c r="C11" i="38"/>
  <c r="E11" i="38" s="1"/>
  <c r="G11" i="38" s="1"/>
  <c r="C197" i="39"/>
  <c r="E197" i="39" s="1"/>
  <c r="G197" i="39" s="1"/>
  <c r="C154" i="39"/>
  <c r="E154" i="39" s="1"/>
  <c r="G154" i="39" s="1"/>
  <c r="C190" i="39"/>
  <c r="E190" i="39" s="1"/>
  <c r="G190" i="39" s="1"/>
  <c r="C165" i="39"/>
  <c r="E165" i="39" s="1"/>
  <c r="G165" i="39" s="1"/>
  <c r="C152" i="39"/>
  <c r="E152" i="39" s="1"/>
  <c r="G152" i="39" s="1"/>
  <c r="C30" i="38"/>
  <c r="E30" i="38" s="1"/>
  <c r="G30" i="38" s="1"/>
  <c r="C20" i="38"/>
  <c r="E20" i="38" s="1"/>
  <c r="G20" i="38" s="1"/>
  <c r="C19" i="38"/>
  <c r="E19" i="38" s="1"/>
  <c r="G19" i="38" s="1"/>
  <c r="C33" i="38"/>
  <c r="E33" i="38" s="1"/>
  <c r="G33" i="38" s="1"/>
  <c r="C172" i="39"/>
  <c r="E172" i="39" s="1"/>
  <c r="G172" i="39" s="1"/>
  <c r="C163" i="39"/>
  <c r="E163" i="39" s="1"/>
  <c r="G163" i="39" s="1"/>
  <c r="C157" i="39"/>
  <c r="E157" i="39" s="1"/>
  <c r="G157" i="39" s="1"/>
  <c r="C205" i="39"/>
  <c r="E205" i="39" s="1"/>
  <c r="G205" i="39" s="1"/>
  <c r="C206" i="39"/>
  <c r="E206" i="39" s="1"/>
  <c r="G206" i="39" s="1"/>
  <c r="C176" i="39"/>
  <c r="E176" i="39" s="1"/>
  <c r="G176" i="39" s="1"/>
  <c r="C57" i="39"/>
  <c r="E57" i="39" s="1"/>
  <c r="G57" i="39" s="1"/>
  <c r="C173" i="39"/>
  <c r="E173" i="39" s="1"/>
  <c r="G173" i="39" s="1"/>
  <c r="C29" i="38"/>
  <c r="E29" i="38" s="1"/>
  <c r="G29" i="38" s="1"/>
  <c r="C9" i="38"/>
  <c r="E9" i="38" s="1"/>
  <c r="G9" i="38" s="1"/>
  <c r="C16" i="38"/>
  <c r="E16" i="38" s="1"/>
  <c r="G16" i="38" s="1"/>
  <c r="C187" i="39"/>
  <c r="E187" i="39" s="1"/>
  <c r="G187" i="39" s="1"/>
  <c r="C192" i="39"/>
  <c r="E192" i="39" s="1"/>
  <c r="G192" i="39" s="1"/>
  <c r="C174" i="39"/>
  <c r="E174" i="39" s="1"/>
  <c r="G174" i="39" s="1"/>
  <c r="C161" i="39"/>
  <c r="E161" i="39" s="1"/>
  <c r="G161" i="39" s="1"/>
  <c r="C188" i="39"/>
  <c r="E188" i="39" s="1"/>
  <c r="G188" i="39" s="1"/>
  <c r="C184" i="39"/>
  <c r="E184" i="39" s="1"/>
  <c r="G184" i="39" s="1"/>
  <c r="C25" i="38"/>
  <c r="E25" i="38" s="1"/>
  <c r="G25" i="38" s="1"/>
  <c r="C203" i="39"/>
  <c r="E203" i="39" s="1"/>
  <c r="G203" i="39" s="1"/>
  <c r="C202" i="39"/>
  <c r="E202" i="39" s="1"/>
  <c r="G202" i="39" s="1"/>
  <c r="C170" i="39"/>
  <c r="E170" i="39" s="1"/>
  <c r="G170" i="39" s="1"/>
  <c r="C207" i="39"/>
  <c r="E207" i="39" s="1"/>
  <c r="G207" i="39" s="1"/>
  <c r="C155" i="39"/>
  <c r="E155" i="39" s="1"/>
  <c r="G155" i="39" s="1"/>
  <c r="C168" i="39"/>
  <c r="E168" i="39" s="1"/>
  <c r="G168" i="39" s="1"/>
  <c r="C156" i="39"/>
  <c r="E156" i="39" s="1"/>
  <c r="G156" i="39" s="1"/>
  <c r="C13" i="38"/>
  <c r="E13" i="38" s="1"/>
  <c r="G13" i="38" s="1"/>
  <c r="C8" i="38"/>
  <c r="E8" i="38" s="1"/>
  <c r="G8" i="38" s="1"/>
  <c r="C21" i="38"/>
  <c r="E21" i="38" s="1"/>
  <c r="G21" i="38" s="1"/>
  <c r="C191" i="39"/>
  <c r="E191" i="39" s="1"/>
  <c r="G191" i="39" s="1"/>
  <c r="C198" i="39"/>
  <c r="E198" i="39" s="1"/>
  <c r="G198" i="39" s="1"/>
  <c r="C183" i="39"/>
  <c r="E183" i="39" s="1"/>
  <c r="G183" i="39" s="1"/>
  <c r="C169" i="39"/>
  <c r="E169" i="39" s="1"/>
  <c r="G169" i="39" s="1"/>
  <c r="C182" i="39"/>
  <c r="E182" i="39" s="1"/>
  <c r="G182" i="39" s="1"/>
  <c r="C201" i="39"/>
  <c r="E201" i="39" s="1"/>
  <c r="G201" i="39" s="1"/>
  <c r="C180" i="39"/>
  <c r="E180" i="39" s="1"/>
  <c r="G180" i="39" s="1"/>
  <c r="C200" i="39"/>
  <c r="E200" i="39" s="1"/>
  <c r="G200" i="39" s="1"/>
  <c r="C179" i="39"/>
  <c r="E179" i="39" s="1"/>
  <c r="G179" i="39" s="1"/>
  <c r="C178" i="39"/>
  <c r="E178" i="39" s="1"/>
  <c r="G178" i="39" s="1"/>
  <c r="C177" i="39"/>
  <c r="E177" i="39" s="1"/>
  <c r="G177" i="39" s="1"/>
  <c r="C89" i="39"/>
  <c r="E89" i="39" s="1"/>
  <c r="G89" i="39" s="1"/>
  <c r="C85" i="39"/>
  <c r="E85" i="39" s="1"/>
  <c r="G85" i="39" s="1"/>
  <c r="C82" i="39"/>
  <c r="E82" i="39" s="1"/>
  <c r="G82" i="39" s="1"/>
  <c r="C81" i="39"/>
  <c r="E81" i="39" s="1"/>
  <c r="G81" i="39" s="1"/>
  <c r="C79" i="39"/>
  <c r="E79" i="39" s="1"/>
  <c r="G79" i="39" s="1"/>
  <c r="C78" i="39"/>
  <c r="E78" i="39" s="1"/>
  <c r="G78" i="39" s="1"/>
  <c r="C77" i="39"/>
  <c r="E77" i="39" s="1"/>
  <c r="G77" i="39" s="1"/>
  <c r="C70" i="39"/>
  <c r="E70" i="39" s="1"/>
  <c r="G70" i="39" s="1"/>
  <c r="C67" i="39"/>
  <c r="E67" i="39" s="1"/>
  <c r="G67" i="39" s="1"/>
  <c r="C66" i="39"/>
  <c r="E66" i="39" s="1"/>
  <c r="G66" i="39" s="1"/>
  <c r="C63" i="39"/>
  <c r="E63" i="39" s="1"/>
  <c r="G63" i="39" s="1"/>
  <c r="C62" i="39"/>
  <c r="E62" i="39" s="1"/>
  <c r="G62" i="39" s="1"/>
  <c r="C61" i="39"/>
  <c r="E61" i="39" s="1"/>
  <c r="G61" i="39" s="1"/>
  <c r="C55" i="39"/>
  <c r="E55" i="39" s="1"/>
  <c r="G55" i="39" s="1"/>
  <c r="C50" i="39"/>
  <c r="E50" i="39" s="1"/>
  <c r="G50" i="39" s="1"/>
  <c r="C47" i="39"/>
  <c r="E47" i="39" s="1"/>
  <c r="G47" i="39" s="1"/>
  <c r="C46" i="39"/>
  <c r="E46" i="39" s="1"/>
  <c r="G46" i="39" s="1"/>
  <c r="C44" i="39"/>
  <c r="E44" i="39" s="1"/>
  <c r="G44" i="39" s="1"/>
  <c r="C42" i="39"/>
  <c r="E42" i="39" s="1"/>
  <c r="G42" i="39" s="1"/>
  <c r="C40" i="39"/>
  <c r="E40" i="39" s="1"/>
  <c r="G40" i="39" s="1"/>
  <c r="C39" i="39"/>
  <c r="E39" i="39" s="1"/>
  <c r="G39" i="39" s="1"/>
  <c r="C38" i="39"/>
  <c r="E38" i="39" s="1"/>
  <c r="G38" i="39" s="1"/>
  <c r="C37" i="39"/>
  <c r="E37" i="39" s="1"/>
  <c r="G37" i="39" s="1"/>
  <c r="C35" i="38"/>
  <c r="E35" i="38" s="1"/>
  <c r="G35" i="38" s="1"/>
  <c r="C31" i="38"/>
  <c r="E31" i="38" s="1"/>
  <c r="G31" i="38" s="1"/>
  <c r="C27" i="38"/>
  <c r="E27" i="38" s="1"/>
  <c r="G27" i="38" s="1"/>
  <c r="C26" i="38"/>
  <c r="E26" i="38" s="1"/>
  <c r="G26" i="38" s="1"/>
  <c r="C34" i="38"/>
  <c r="E34" i="38" s="1"/>
  <c r="G34" i="38" s="1"/>
  <c r="C24" i="38"/>
  <c r="E24" i="38" s="1"/>
  <c r="G24" i="38" s="1"/>
  <c r="C23" i="38"/>
  <c r="E23" i="38" s="1"/>
  <c r="G23" i="38" s="1"/>
  <c r="C17" i="38"/>
  <c r="E17" i="38" s="1"/>
  <c r="G17" i="38" s="1"/>
  <c r="C12" i="38"/>
  <c r="E12" i="38" s="1"/>
  <c r="G12" i="38" s="1"/>
  <c r="C212" i="55" l="1"/>
  <c r="E212" i="55" s="1"/>
  <c r="G212" i="55" s="1"/>
  <c r="C213" i="55"/>
  <c r="E213" i="55" s="1"/>
  <c r="G213" i="55" s="1"/>
  <c r="C211" i="55"/>
  <c r="E211" i="55" s="1"/>
  <c r="G211" i="55" s="1"/>
  <c r="C214" i="55"/>
  <c r="E214" i="55" s="1"/>
  <c r="G214" i="55" s="1"/>
  <c r="C215" i="55"/>
  <c r="E215" i="55" s="1"/>
  <c r="G215" i="55" s="1"/>
  <c r="C218" i="57"/>
  <c r="E218" i="57" s="1"/>
  <c r="G218" i="57" s="1"/>
  <c r="C216" i="55"/>
  <c r="E216" i="55" s="1"/>
  <c r="G216" i="55" s="1"/>
  <c r="C217" i="55"/>
  <c r="E217" i="55" s="1"/>
  <c r="G217" i="55" s="1"/>
  <c r="C6" i="55"/>
  <c r="E6" i="55" s="1"/>
  <c r="G6" i="55" s="1"/>
  <c r="C170" i="40"/>
  <c r="E170" i="40" s="1"/>
  <c r="G170" i="40" s="1"/>
  <c r="C173" i="40"/>
  <c r="E173" i="40" s="1"/>
  <c r="G173" i="40" s="1"/>
  <c r="C163" i="40"/>
  <c r="E163" i="40" s="1"/>
  <c r="G163" i="40" s="1"/>
  <c r="C10" i="39"/>
  <c r="E10" i="39" s="1"/>
  <c r="G10" i="39" s="1"/>
  <c r="C49" i="40"/>
  <c r="E49" i="40" s="1"/>
  <c r="G49" i="40" s="1"/>
  <c r="C115" i="40"/>
  <c r="E115" i="40" s="1"/>
  <c r="G115" i="40" s="1"/>
  <c r="C43" i="40"/>
  <c r="E43" i="40" s="1"/>
  <c r="G43" i="40" s="1"/>
  <c r="C14" i="39"/>
  <c r="E14" i="39" s="1"/>
  <c r="G14" i="39" s="1"/>
  <c r="C64" i="40"/>
  <c r="E64" i="40" s="1"/>
  <c r="G64" i="40" s="1"/>
  <c r="C164" i="40"/>
  <c r="E164" i="40" s="1"/>
  <c r="G164" i="40" s="1"/>
  <c r="C45" i="40"/>
  <c r="E45" i="40" s="1"/>
  <c r="G45" i="40" s="1"/>
  <c r="C158" i="40"/>
  <c r="E158" i="40" s="1"/>
  <c r="G158" i="40" s="1"/>
  <c r="C65" i="40"/>
  <c r="E65" i="40" s="1"/>
  <c r="G65" i="40" s="1"/>
  <c r="C138" i="40"/>
  <c r="E138" i="40" s="1"/>
  <c r="G138" i="40" s="1"/>
  <c r="C108" i="40"/>
  <c r="E108" i="40" s="1"/>
  <c r="G108" i="40" s="1"/>
  <c r="C182" i="40"/>
  <c r="E182" i="40" s="1"/>
  <c r="G182" i="40" s="1"/>
  <c r="C202" i="40"/>
  <c r="E202" i="40" s="1"/>
  <c r="G202" i="40" s="1"/>
  <c r="C174" i="40"/>
  <c r="E174" i="40" s="1"/>
  <c r="G174" i="40" s="1"/>
  <c r="C172" i="40"/>
  <c r="E172" i="40" s="1"/>
  <c r="G172" i="40" s="1"/>
  <c r="C54" i="40"/>
  <c r="E54" i="40" s="1"/>
  <c r="G54" i="40" s="1"/>
  <c r="C210" i="40"/>
  <c r="E210" i="40" s="1"/>
  <c r="G210" i="40" s="1"/>
  <c r="C87" i="40"/>
  <c r="E87" i="40" s="1"/>
  <c r="G87" i="40" s="1"/>
  <c r="C110" i="40"/>
  <c r="E110" i="40" s="1"/>
  <c r="G110" i="40" s="1"/>
  <c r="C41" i="40"/>
  <c r="E41" i="40" s="1"/>
  <c r="G41" i="40" s="1"/>
  <c r="C129" i="40"/>
  <c r="E129" i="40" s="1"/>
  <c r="G129" i="40" s="1"/>
  <c r="C97" i="40"/>
  <c r="E97" i="40" s="1"/>
  <c r="G97" i="40" s="1"/>
  <c r="C131" i="40"/>
  <c r="E131" i="40" s="1"/>
  <c r="G131" i="40" s="1"/>
  <c r="C159" i="40"/>
  <c r="E159" i="40" s="1"/>
  <c r="G159" i="40" s="1"/>
  <c r="C101" i="40"/>
  <c r="E101" i="40" s="1"/>
  <c r="G101" i="40" s="1"/>
  <c r="C150" i="40"/>
  <c r="E150" i="40" s="1"/>
  <c r="G150" i="40" s="1"/>
  <c r="C53" i="40"/>
  <c r="E53" i="40" s="1"/>
  <c r="G53" i="40" s="1"/>
  <c r="C13" i="39"/>
  <c r="E13" i="39" s="1"/>
  <c r="G13" i="39" s="1"/>
  <c r="C192" i="40"/>
  <c r="E192" i="40" s="1"/>
  <c r="G192" i="40" s="1"/>
  <c r="C33" i="39"/>
  <c r="E33" i="39" s="1"/>
  <c r="G33" i="39" s="1"/>
  <c r="C190" i="40"/>
  <c r="E190" i="40" s="1"/>
  <c r="G190" i="40" s="1"/>
  <c r="C18" i="39"/>
  <c r="E18" i="39" s="1"/>
  <c r="G18" i="39" s="1"/>
  <c r="C96" i="40"/>
  <c r="E96" i="40" s="1"/>
  <c r="G96" i="40" s="1"/>
  <c r="C109" i="40"/>
  <c r="E109" i="40" s="1"/>
  <c r="G109" i="40" s="1"/>
  <c r="C185" i="40"/>
  <c r="E185" i="40" s="1"/>
  <c r="G185" i="40" s="1"/>
  <c r="C58" i="40"/>
  <c r="E58" i="40" s="1"/>
  <c r="G58" i="40" s="1"/>
  <c r="C121" i="40"/>
  <c r="E121" i="40" s="1"/>
  <c r="G121" i="40" s="1"/>
  <c r="C36" i="40"/>
  <c r="E36" i="40" s="1"/>
  <c r="G36" i="40" s="1"/>
  <c r="C125" i="40"/>
  <c r="E125" i="40" s="1"/>
  <c r="G125" i="40" s="1"/>
  <c r="C74" i="40"/>
  <c r="E74" i="40" s="1"/>
  <c r="G74" i="40" s="1"/>
  <c r="C103" i="40"/>
  <c r="E103" i="40" s="1"/>
  <c r="G103" i="40" s="1"/>
  <c r="C145" i="40"/>
  <c r="E145" i="40" s="1"/>
  <c r="G145" i="40" s="1"/>
  <c r="C169" i="40"/>
  <c r="E169" i="40" s="1"/>
  <c r="G169" i="40" s="1"/>
  <c r="C156" i="40"/>
  <c r="E156" i="40" s="1"/>
  <c r="G156" i="40" s="1"/>
  <c r="C187" i="40"/>
  <c r="E187" i="40" s="1"/>
  <c r="G187" i="40" s="1"/>
  <c r="C176" i="40"/>
  <c r="E176" i="40" s="1"/>
  <c r="G176" i="40" s="1"/>
  <c r="C154" i="40"/>
  <c r="E154" i="40" s="1"/>
  <c r="G154" i="40" s="1"/>
  <c r="C15" i="39"/>
  <c r="E15" i="39" s="1"/>
  <c r="G15" i="39" s="1"/>
  <c r="C98" i="40"/>
  <c r="E98" i="40" s="1"/>
  <c r="G98" i="40" s="1"/>
  <c r="C147" i="40"/>
  <c r="E147" i="40" s="1"/>
  <c r="G147" i="40" s="1"/>
  <c r="C160" i="40"/>
  <c r="E160" i="40" s="1"/>
  <c r="G160" i="40" s="1"/>
  <c r="C94" i="40"/>
  <c r="E94" i="40" s="1"/>
  <c r="G94" i="40" s="1"/>
  <c r="C137" i="40"/>
  <c r="E137" i="40" s="1"/>
  <c r="G137" i="40" s="1"/>
  <c r="C128" i="40"/>
  <c r="E128" i="40" s="1"/>
  <c r="G128" i="40" s="1"/>
  <c r="C132" i="40"/>
  <c r="E132" i="40" s="1"/>
  <c r="G132" i="40" s="1"/>
  <c r="C104" i="40"/>
  <c r="E104" i="40" s="1"/>
  <c r="G104" i="40" s="1"/>
  <c r="C86" i="40"/>
  <c r="E86" i="40" s="1"/>
  <c r="G86" i="40" s="1"/>
  <c r="C142" i="40"/>
  <c r="E142" i="40" s="1"/>
  <c r="G142" i="40" s="1"/>
  <c r="C168" i="40"/>
  <c r="E168" i="40" s="1"/>
  <c r="G168" i="40" s="1"/>
  <c r="C25" i="39"/>
  <c r="E25" i="39" s="1"/>
  <c r="G25" i="39" s="1"/>
  <c r="C206" i="40"/>
  <c r="E206" i="40" s="1"/>
  <c r="G206" i="40" s="1"/>
  <c r="C197" i="40"/>
  <c r="E197" i="40" s="1"/>
  <c r="G197" i="40" s="1"/>
  <c r="C204" i="40"/>
  <c r="E204" i="40" s="1"/>
  <c r="G204" i="40" s="1"/>
  <c r="C144" i="40"/>
  <c r="E144" i="40" s="1"/>
  <c r="G144" i="40" s="1"/>
  <c r="C111" i="40"/>
  <c r="E111" i="40" s="1"/>
  <c r="G111" i="40" s="1"/>
  <c r="C186" i="40"/>
  <c r="E186" i="40" s="1"/>
  <c r="G186" i="40" s="1"/>
  <c r="C135" i="40"/>
  <c r="E135" i="40" s="1"/>
  <c r="G135" i="40" s="1"/>
  <c r="C84" i="40"/>
  <c r="E84" i="40" s="1"/>
  <c r="G84" i="40" s="1"/>
  <c r="C143" i="40"/>
  <c r="E143" i="40" s="1"/>
  <c r="G143" i="40" s="1"/>
  <c r="C83" i="40"/>
  <c r="E83" i="40" s="1"/>
  <c r="G83" i="40" s="1"/>
  <c r="C196" i="40"/>
  <c r="E196" i="40" s="1"/>
  <c r="G196" i="40" s="1"/>
  <c r="C51" i="40"/>
  <c r="E51" i="40" s="1"/>
  <c r="G51" i="40" s="1"/>
  <c r="C127" i="40"/>
  <c r="E127" i="40" s="1"/>
  <c r="G127" i="40" s="1"/>
  <c r="C198" i="40"/>
  <c r="E198" i="40" s="1"/>
  <c r="G198" i="40" s="1"/>
  <c r="C184" i="40"/>
  <c r="E184" i="40" s="1"/>
  <c r="G184" i="40" s="1"/>
  <c r="C205" i="40"/>
  <c r="E205" i="40" s="1"/>
  <c r="G205" i="40" s="1"/>
  <c r="C20" i="39"/>
  <c r="E20" i="39" s="1"/>
  <c r="G20" i="39" s="1"/>
  <c r="C171" i="40"/>
  <c r="E171" i="40" s="1"/>
  <c r="G171" i="40" s="1"/>
  <c r="C112" i="40"/>
  <c r="E112" i="40" s="1"/>
  <c r="G112" i="40" s="1"/>
  <c r="C126" i="40"/>
  <c r="E126" i="40" s="1"/>
  <c r="G126" i="40" s="1"/>
  <c r="C189" i="40"/>
  <c r="E189" i="40" s="1"/>
  <c r="G189" i="40" s="1"/>
  <c r="C69" i="40"/>
  <c r="E69" i="40" s="1"/>
  <c r="G69" i="40" s="1"/>
  <c r="C149" i="40"/>
  <c r="E149" i="40" s="1"/>
  <c r="G149" i="40" s="1"/>
  <c r="C130" i="40"/>
  <c r="E130" i="40" s="1"/>
  <c r="G130" i="40" s="1"/>
  <c r="C124" i="40"/>
  <c r="E124" i="40" s="1"/>
  <c r="G124" i="40" s="1"/>
  <c r="C114" i="40"/>
  <c r="E114" i="40" s="1"/>
  <c r="G114" i="40" s="1"/>
  <c r="C68" i="40"/>
  <c r="E68" i="40" s="1"/>
  <c r="G68" i="40" s="1"/>
  <c r="C105" i="40"/>
  <c r="E105" i="40" s="1"/>
  <c r="G105" i="40" s="1"/>
  <c r="C92" i="40"/>
  <c r="E92" i="40" s="1"/>
  <c r="G92" i="40" s="1"/>
  <c r="C191" i="40"/>
  <c r="E191" i="40" s="1"/>
  <c r="G191" i="40" s="1"/>
  <c r="C188" i="40"/>
  <c r="E188" i="40" s="1"/>
  <c r="G188" i="40" s="1"/>
  <c r="C9" i="39"/>
  <c r="E9" i="39" s="1"/>
  <c r="G9" i="39" s="1"/>
  <c r="C30" i="39"/>
  <c r="E30" i="39" s="1"/>
  <c r="G30" i="39" s="1"/>
  <c r="C193" i="40"/>
  <c r="E193" i="40" s="1"/>
  <c r="G193" i="40" s="1"/>
  <c r="C167" i="40"/>
  <c r="E167" i="40" s="1"/>
  <c r="G167" i="40" s="1"/>
  <c r="C107" i="40"/>
  <c r="E107" i="40" s="1"/>
  <c r="G107" i="40" s="1"/>
  <c r="C175" i="40"/>
  <c r="E175" i="40" s="1"/>
  <c r="G175" i="40" s="1"/>
  <c r="C32" i="39"/>
  <c r="E32" i="39" s="1"/>
  <c r="G32" i="39" s="1"/>
  <c r="C56" i="40"/>
  <c r="E56" i="40" s="1"/>
  <c r="G56" i="40" s="1"/>
  <c r="C100" i="40"/>
  <c r="E100" i="40" s="1"/>
  <c r="G100" i="40" s="1"/>
  <c r="C106" i="40"/>
  <c r="E106" i="40" s="1"/>
  <c r="G106" i="40" s="1"/>
  <c r="C113" i="40"/>
  <c r="E113" i="40" s="1"/>
  <c r="G113" i="40" s="1"/>
  <c r="C102" i="40"/>
  <c r="E102" i="40" s="1"/>
  <c r="G102" i="40" s="1"/>
  <c r="C141" i="40"/>
  <c r="E141" i="40" s="1"/>
  <c r="G141" i="40" s="1"/>
  <c r="C181" i="40"/>
  <c r="E181" i="40" s="1"/>
  <c r="G181" i="40" s="1"/>
  <c r="C21" i="39"/>
  <c r="E21" i="39" s="1"/>
  <c r="G21" i="39" s="1"/>
  <c r="C207" i="40"/>
  <c r="E207" i="40" s="1"/>
  <c r="G207" i="40" s="1"/>
  <c r="C29" i="39"/>
  <c r="E29" i="39" s="1"/>
  <c r="G29" i="39" s="1"/>
  <c r="C152" i="40"/>
  <c r="E152" i="40" s="1"/>
  <c r="G152" i="40" s="1"/>
  <c r="C22" i="39"/>
  <c r="E22" i="39" s="1"/>
  <c r="G22" i="39" s="1"/>
  <c r="C122" i="40"/>
  <c r="E122" i="40" s="1"/>
  <c r="G122" i="40" s="1"/>
  <c r="C139" i="40"/>
  <c r="E139" i="40" s="1"/>
  <c r="G139" i="40" s="1"/>
  <c r="C134" i="40"/>
  <c r="E134" i="40" s="1"/>
  <c r="G134" i="40" s="1"/>
  <c r="C28" i="39"/>
  <c r="E28" i="39" s="1"/>
  <c r="G28" i="39" s="1"/>
  <c r="C90" i="40"/>
  <c r="E90" i="40" s="1"/>
  <c r="G90" i="40" s="1"/>
  <c r="C72" i="40"/>
  <c r="E72" i="40" s="1"/>
  <c r="G72" i="40" s="1"/>
  <c r="C151" i="40"/>
  <c r="E151" i="40" s="1"/>
  <c r="G151" i="40" s="1"/>
  <c r="C88" i="40"/>
  <c r="E88" i="40" s="1"/>
  <c r="G88" i="40" s="1"/>
  <c r="C52" i="40"/>
  <c r="E52" i="40" s="1"/>
  <c r="G52" i="40" s="1"/>
  <c r="C91" i="40"/>
  <c r="E91" i="40" s="1"/>
  <c r="G91" i="40" s="1"/>
  <c r="C166" i="40"/>
  <c r="E166" i="40" s="1"/>
  <c r="G166" i="40" s="1"/>
  <c r="C203" i="40"/>
  <c r="E203" i="40" s="1"/>
  <c r="G203" i="40" s="1"/>
  <c r="C161" i="40"/>
  <c r="E161" i="40" s="1"/>
  <c r="G161" i="40" s="1"/>
  <c r="C165" i="40"/>
  <c r="E165" i="40" s="1"/>
  <c r="G165" i="40" s="1"/>
  <c r="C162" i="40"/>
  <c r="E162" i="40" s="1"/>
  <c r="G162" i="40" s="1"/>
  <c r="C195" i="40"/>
  <c r="E195" i="40" s="1"/>
  <c r="G195" i="40" s="1"/>
  <c r="C7" i="39"/>
  <c r="E7" i="39" s="1"/>
  <c r="G7" i="39" s="1"/>
  <c r="C80" i="40"/>
  <c r="E80" i="40" s="1"/>
  <c r="G80" i="40" s="1"/>
  <c r="C120" i="40"/>
  <c r="E120" i="40" s="1"/>
  <c r="G120" i="40" s="1"/>
  <c r="C118" i="40"/>
  <c r="E118" i="40" s="1"/>
  <c r="G118" i="40" s="1"/>
  <c r="C75" i="40"/>
  <c r="E75" i="40" s="1"/>
  <c r="G75" i="40" s="1"/>
  <c r="C95" i="40"/>
  <c r="E95" i="40" s="1"/>
  <c r="G95" i="40" s="1"/>
  <c r="C73" i="40"/>
  <c r="E73" i="40" s="1"/>
  <c r="G73" i="40" s="1"/>
  <c r="C71" i="40"/>
  <c r="E71" i="40" s="1"/>
  <c r="G71" i="40" s="1"/>
  <c r="C194" i="40"/>
  <c r="E194" i="40" s="1"/>
  <c r="G194" i="40" s="1"/>
  <c r="C140" i="40"/>
  <c r="E140" i="40" s="1"/>
  <c r="G140" i="40" s="1"/>
  <c r="C153" i="40"/>
  <c r="E153" i="40" s="1"/>
  <c r="G153" i="40" s="1"/>
  <c r="C208" i="40"/>
  <c r="E208" i="40" s="1"/>
  <c r="G208" i="40" s="1"/>
  <c r="C116" i="40"/>
  <c r="E116" i="40" s="1"/>
  <c r="G116" i="40" s="1"/>
  <c r="C136" i="40"/>
  <c r="E136" i="40" s="1"/>
  <c r="G136" i="40" s="1"/>
  <c r="C48" i="40"/>
  <c r="E48" i="40" s="1"/>
  <c r="G48" i="40" s="1"/>
  <c r="C148" i="40"/>
  <c r="E148" i="40" s="1"/>
  <c r="G148" i="40" s="1"/>
  <c r="C199" i="40"/>
  <c r="E199" i="40" s="1"/>
  <c r="G199" i="40" s="1"/>
  <c r="C146" i="40"/>
  <c r="E146" i="40" s="1"/>
  <c r="G146" i="40" s="1"/>
  <c r="C76" i="40"/>
  <c r="E76" i="40" s="1"/>
  <c r="G76" i="40" s="1"/>
  <c r="C93" i="40"/>
  <c r="E93" i="40" s="1"/>
  <c r="G93" i="40" s="1"/>
  <c r="C119" i="40"/>
  <c r="E119" i="40" s="1"/>
  <c r="G119" i="40" s="1"/>
  <c r="C60" i="40"/>
  <c r="E60" i="40" s="1"/>
  <c r="G60" i="40" s="1"/>
  <c r="C117" i="40"/>
  <c r="E117" i="40" s="1"/>
  <c r="G117" i="40" s="1"/>
  <c r="C209" i="40"/>
  <c r="E209" i="40" s="1"/>
  <c r="G209" i="40" s="1"/>
  <c r="C123" i="40"/>
  <c r="E123" i="40" s="1"/>
  <c r="G123" i="40" s="1"/>
  <c r="C133" i="40"/>
  <c r="E133" i="40" s="1"/>
  <c r="G133" i="40" s="1"/>
  <c r="C59" i="40"/>
  <c r="E59" i="40" s="1"/>
  <c r="G59" i="40" s="1"/>
  <c r="C99" i="40"/>
  <c r="E99" i="40" s="1"/>
  <c r="G99" i="40" s="1"/>
  <c r="C16" i="39"/>
  <c r="E16" i="39" s="1"/>
  <c r="G16" i="39" s="1"/>
  <c r="C19" i="39"/>
  <c r="E19" i="39" s="1"/>
  <c r="G19" i="39" s="1"/>
  <c r="C11" i="39"/>
  <c r="E11" i="39" s="1"/>
  <c r="G11" i="39" s="1"/>
  <c r="C157" i="40"/>
  <c r="E157" i="40" s="1"/>
  <c r="G157" i="40" s="1"/>
  <c r="C8" i="39"/>
  <c r="E8" i="39" s="1"/>
  <c r="G8" i="39" s="1"/>
  <c r="C57" i="40"/>
  <c r="E57" i="40" s="1"/>
  <c r="G57" i="40" s="1"/>
  <c r="C34" i="39"/>
  <c r="E34" i="39" s="1"/>
  <c r="G34" i="39" s="1"/>
  <c r="C183" i="40"/>
  <c r="E183" i="40" s="1"/>
  <c r="G183" i="40" s="1"/>
  <c r="C155" i="40"/>
  <c r="E155" i="40" s="1"/>
  <c r="G155" i="40" s="1"/>
  <c r="C201" i="40"/>
  <c r="E201" i="40" s="1"/>
  <c r="G201" i="40" s="1"/>
  <c r="C180" i="40"/>
  <c r="E180" i="40" s="1"/>
  <c r="G180" i="40" s="1"/>
  <c r="C200" i="40"/>
  <c r="E200" i="40" s="1"/>
  <c r="G200" i="40" s="1"/>
  <c r="C179" i="40"/>
  <c r="E179" i="40" s="1"/>
  <c r="G179" i="40" s="1"/>
  <c r="C178" i="40"/>
  <c r="E178" i="40" s="1"/>
  <c r="G178" i="40" s="1"/>
  <c r="C177" i="40"/>
  <c r="E177" i="40" s="1"/>
  <c r="G177" i="40" s="1"/>
  <c r="C89" i="40"/>
  <c r="E89" i="40" s="1"/>
  <c r="G89" i="40" s="1"/>
  <c r="C85" i="40"/>
  <c r="E85" i="40" s="1"/>
  <c r="G85" i="40" s="1"/>
  <c r="C82" i="40"/>
  <c r="E82" i="40" s="1"/>
  <c r="G82" i="40" s="1"/>
  <c r="C81" i="40"/>
  <c r="E81" i="40" s="1"/>
  <c r="G81" i="40" s="1"/>
  <c r="C79" i="40"/>
  <c r="E79" i="40" s="1"/>
  <c r="G79" i="40" s="1"/>
  <c r="C78" i="40"/>
  <c r="E78" i="40" s="1"/>
  <c r="G78" i="40" s="1"/>
  <c r="C77" i="40"/>
  <c r="E77" i="40" s="1"/>
  <c r="G77" i="40" s="1"/>
  <c r="C70" i="40"/>
  <c r="E70" i="40" s="1"/>
  <c r="G70" i="40" s="1"/>
  <c r="C67" i="40"/>
  <c r="E67" i="40" s="1"/>
  <c r="G67" i="40" s="1"/>
  <c r="C66" i="40"/>
  <c r="E66" i="40" s="1"/>
  <c r="G66" i="40" s="1"/>
  <c r="C63" i="40"/>
  <c r="E63" i="40" s="1"/>
  <c r="G63" i="40" s="1"/>
  <c r="C62" i="40"/>
  <c r="E62" i="40" s="1"/>
  <c r="G62" i="40" s="1"/>
  <c r="C61" i="40"/>
  <c r="E61" i="40" s="1"/>
  <c r="G61" i="40" s="1"/>
  <c r="C55" i="40"/>
  <c r="E55" i="40" s="1"/>
  <c r="G55" i="40" s="1"/>
  <c r="C50" i="40"/>
  <c r="E50" i="40" s="1"/>
  <c r="G50" i="40" s="1"/>
  <c r="C47" i="40"/>
  <c r="E47" i="40" s="1"/>
  <c r="G47" i="40" s="1"/>
  <c r="C46" i="40"/>
  <c r="E46" i="40" s="1"/>
  <c r="G46" i="40" s="1"/>
  <c r="C44" i="40"/>
  <c r="E44" i="40" s="1"/>
  <c r="G44" i="40" s="1"/>
  <c r="C42" i="40"/>
  <c r="E42" i="40" s="1"/>
  <c r="G42" i="40" s="1"/>
  <c r="C40" i="40"/>
  <c r="E40" i="40" s="1"/>
  <c r="G40" i="40" s="1"/>
  <c r="C39" i="40"/>
  <c r="E39" i="40" s="1"/>
  <c r="G39" i="40" s="1"/>
  <c r="C38" i="40"/>
  <c r="E38" i="40" s="1"/>
  <c r="G38" i="40" s="1"/>
  <c r="C37" i="40"/>
  <c r="E37" i="40" s="1"/>
  <c r="G37" i="40" s="1"/>
  <c r="C35" i="39"/>
  <c r="E35" i="39" s="1"/>
  <c r="G35" i="39" s="1"/>
  <c r="C31" i="39"/>
  <c r="E31" i="39" s="1"/>
  <c r="G31" i="39" s="1"/>
  <c r="C27" i="39"/>
  <c r="E27" i="39" s="1"/>
  <c r="G27" i="39" s="1"/>
  <c r="C26" i="39"/>
  <c r="E26" i="39" s="1"/>
  <c r="G26" i="39" s="1"/>
  <c r="C24" i="39"/>
  <c r="E24" i="39" s="1"/>
  <c r="G24" i="39" s="1"/>
  <c r="C23" i="39"/>
  <c r="E23" i="39" s="1"/>
  <c r="G23" i="39" s="1"/>
  <c r="C17" i="39"/>
  <c r="E17" i="39" s="1"/>
  <c r="G17" i="39" s="1"/>
  <c r="C12" i="39"/>
  <c r="E12" i="39" s="1"/>
  <c r="G12" i="39" s="1"/>
  <c r="C217" i="56" l="1"/>
  <c r="E217" i="56" s="1"/>
  <c r="G217" i="56" s="1"/>
  <c r="C216" i="56"/>
  <c r="E216" i="56" s="1"/>
  <c r="G216" i="56" s="1"/>
  <c r="C218" i="58"/>
  <c r="E218" i="58" s="1"/>
  <c r="G218" i="58" s="1"/>
  <c r="C215" i="56"/>
  <c r="E215" i="56" s="1"/>
  <c r="G215" i="56" s="1"/>
  <c r="C214" i="56"/>
  <c r="E214" i="56" s="1"/>
  <c r="G214" i="56" s="1"/>
  <c r="C213" i="56"/>
  <c r="E213" i="56" s="1"/>
  <c r="G213" i="56" s="1"/>
  <c r="C211" i="56"/>
  <c r="E211" i="56" s="1"/>
  <c r="G211" i="56" s="1"/>
  <c r="C212" i="56"/>
  <c r="E212" i="56" s="1"/>
  <c r="G212" i="56" s="1"/>
  <c r="C6" i="56"/>
  <c r="E6" i="56" s="1"/>
  <c r="G6" i="56" s="1"/>
  <c r="C56" i="41"/>
  <c r="E56" i="41" s="1"/>
  <c r="G56" i="41" s="1"/>
  <c r="C114" i="41"/>
  <c r="E114" i="41" s="1"/>
  <c r="G114" i="41" s="1"/>
  <c r="C127" i="41"/>
  <c r="E127" i="41" s="1"/>
  <c r="G127" i="41" s="1"/>
  <c r="C135" i="41"/>
  <c r="E135" i="41" s="1"/>
  <c r="G135" i="41" s="1"/>
  <c r="C128" i="41"/>
  <c r="E128" i="41" s="1"/>
  <c r="G128" i="41" s="1"/>
  <c r="C103" i="41"/>
  <c r="E103" i="41" s="1"/>
  <c r="G103" i="41" s="1"/>
  <c r="C185" i="41"/>
  <c r="E185" i="41" s="1"/>
  <c r="G185" i="41" s="1"/>
  <c r="C97" i="41"/>
  <c r="E97" i="41" s="1"/>
  <c r="G97" i="41" s="1"/>
  <c r="C65" i="41"/>
  <c r="E65" i="41" s="1"/>
  <c r="G65" i="41" s="1"/>
  <c r="C43" i="41"/>
  <c r="E43" i="41" s="1"/>
  <c r="G43" i="41" s="1"/>
  <c r="C153" i="41"/>
  <c r="E153" i="41" s="1"/>
  <c r="G153" i="41" s="1"/>
  <c r="C117" i="41"/>
  <c r="E117" i="41" s="1"/>
  <c r="G117" i="41" s="1"/>
  <c r="C199" i="41"/>
  <c r="E199" i="41" s="1"/>
  <c r="G199" i="41" s="1"/>
  <c r="C118" i="41"/>
  <c r="E118" i="41" s="1"/>
  <c r="G118" i="41" s="1"/>
  <c r="C151" i="41"/>
  <c r="E151" i="41" s="1"/>
  <c r="G151" i="41" s="1"/>
  <c r="C122" i="41"/>
  <c r="E122" i="41" s="1"/>
  <c r="G122" i="41" s="1"/>
  <c r="C32" i="40"/>
  <c r="E32" i="40" s="1"/>
  <c r="G32" i="40" s="1"/>
  <c r="C124" i="41"/>
  <c r="E124" i="41" s="1"/>
  <c r="G124" i="41" s="1"/>
  <c r="C112" i="41"/>
  <c r="E112" i="41" s="1"/>
  <c r="G112" i="41" s="1"/>
  <c r="C186" i="41"/>
  <c r="E186" i="41" s="1"/>
  <c r="G186" i="41" s="1"/>
  <c r="C137" i="41"/>
  <c r="E137" i="41" s="1"/>
  <c r="G137" i="41" s="1"/>
  <c r="C154" i="41"/>
  <c r="E154" i="41" s="1"/>
  <c r="G154" i="41" s="1"/>
  <c r="C109" i="41"/>
  <c r="E109" i="41" s="1"/>
  <c r="G109" i="41" s="1"/>
  <c r="C129" i="41"/>
  <c r="E129" i="41" s="1"/>
  <c r="G129" i="41" s="1"/>
  <c r="C172" i="41"/>
  <c r="E172" i="41" s="1"/>
  <c r="G172" i="41" s="1"/>
  <c r="C115" i="41"/>
  <c r="E115" i="41" s="1"/>
  <c r="G115" i="41" s="1"/>
  <c r="C209" i="41"/>
  <c r="E209" i="41" s="1"/>
  <c r="G209" i="41" s="1"/>
  <c r="C16" i="40"/>
  <c r="E16" i="40" s="1"/>
  <c r="G16" i="40" s="1"/>
  <c r="C148" i="41"/>
  <c r="E148" i="41" s="1"/>
  <c r="G148" i="41" s="1"/>
  <c r="C120" i="41"/>
  <c r="E120" i="41" s="1"/>
  <c r="G120" i="41" s="1"/>
  <c r="C161" i="41"/>
  <c r="E161" i="41" s="1"/>
  <c r="G161" i="41" s="1"/>
  <c r="C22" i="40"/>
  <c r="E22" i="40" s="1"/>
  <c r="G22" i="40" s="1"/>
  <c r="C175" i="41"/>
  <c r="E175" i="41" s="1"/>
  <c r="G175" i="41" s="1"/>
  <c r="C188" i="41"/>
  <c r="E188" i="41" s="1"/>
  <c r="G188" i="41" s="1"/>
  <c r="C171" i="41"/>
  <c r="E171" i="41" s="1"/>
  <c r="G171" i="41" s="1"/>
  <c r="C111" i="41"/>
  <c r="E111" i="41" s="1"/>
  <c r="G111" i="41" s="1"/>
  <c r="C168" i="41"/>
  <c r="E168" i="41" s="1"/>
  <c r="G168" i="41" s="1"/>
  <c r="C176" i="41"/>
  <c r="E176" i="41" s="1"/>
  <c r="G176" i="41" s="1"/>
  <c r="C96" i="41"/>
  <c r="E96" i="41" s="1"/>
  <c r="G96" i="41" s="1"/>
  <c r="C53" i="41"/>
  <c r="E53" i="41" s="1"/>
  <c r="G53" i="41" s="1"/>
  <c r="C174" i="41"/>
  <c r="E174" i="41" s="1"/>
  <c r="G174" i="41" s="1"/>
  <c r="C49" i="41"/>
  <c r="E49" i="41" s="1"/>
  <c r="G49" i="41" s="1"/>
  <c r="C88" i="41"/>
  <c r="E88" i="41" s="1"/>
  <c r="G88" i="41" s="1"/>
  <c r="C34" i="40"/>
  <c r="E34" i="40" s="1"/>
  <c r="G34" i="40" s="1"/>
  <c r="C99" i="41"/>
  <c r="E99" i="41" s="1"/>
  <c r="G99" i="41" s="1"/>
  <c r="C48" i="41"/>
  <c r="E48" i="41" s="1"/>
  <c r="G48" i="41" s="1"/>
  <c r="C194" i="41"/>
  <c r="E194" i="41" s="1"/>
  <c r="G194" i="41" s="1"/>
  <c r="C203" i="41"/>
  <c r="E203" i="41" s="1"/>
  <c r="G203" i="41" s="1"/>
  <c r="C152" i="41"/>
  <c r="E152" i="41" s="1"/>
  <c r="G152" i="41" s="1"/>
  <c r="C102" i="41"/>
  <c r="E102" i="41" s="1"/>
  <c r="G102" i="41" s="1"/>
  <c r="C191" i="41"/>
  <c r="E191" i="41" s="1"/>
  <c r="G191" i="41" s="1"/>
  <c r="C20" i="40"/>
  <c r="E20" i="40" s="1"/>
  <c r="G20" i="40" s="1"/>
  <c r="C196" i="41"/>
  <c r="E196" i="41" s="1"/>
  <c r="G196" i="41" s="1"/>
  <c r="C142" i="41"/>
  <c r="E142" i="41" s="1"/>
  <c r="G142" i="41" s="1"/>
  <c r="C187" i="41"/>
  <c r="E187" i="41" s="1"/>
  <c r="G187" i="41" s="1"/>
  <c r="C125" i="41"/>
  <c r="E125" i="41" s="1"/>
  <c r="G125" i="41" s="1"/>
  <c r="C150" i="41"/>
  <c r="E150" i="41" s="1"/>
  <c r="G150" i="41" s="1"/>
  <c r="C202" i="41"/>
  <c r="E202" i="41" s="1"/>
  <c r="G202" i="41" s="1"/>
  <c r="C45" i="41"/>
  <c r="E45" i="41" s="1"/>
  <c r="G45" i="41" s="1"/>
  <c r="C75" i="41"/>
  <c r="E75" i="41" s="1"/>
  <c r="G75" i="41" s="1"/>
  <c r="C59" i="41"/>
  <c r="E59" i="41" s="1"/>
  <c r="G59" i="41" s="1"/>
  <c r="C119" i="41"/>
  <c r="E119" i="41" s="1"/>
  <c r="G119" i="41" s="1"/>
  <c r="C71" i="41"/>
  <c r="E71" i="41" s="1"/>
  <c r="G71" i="41" s="1"/>
  <c r="C166" i="41"/>
  <c r="E166" i="41" s="1"/>
  <c r="G166" i="41" s="1"/>
  <c r="C90" i="41"/>
  <c r="E90" i="41" s="1"/>
  <c r="G90" i="41" s="1"/>
  <c r="C113" i="41"/>
  <c r="E113" i="41" s="1"/>
  <c r="G113" i="41" s="1"/>
  <c r="C92" i="41"/>
  <c r="E92" i="41" s="1"/>
  <c r="G92" i="41" s="1"/>
  <c r="C149" i="41"/>
  <c r="E149" i="41" s="1"/>
  <c r="G149" i="41" s="1"/>
  <c r="C83" i="41"/>
  <c r="E83" i="41" s="1"/>
  <c r="G83" i="41" s="1"/>
  <c r="C86" i="41"/>
  <c r="E86" i="41" s="1"/>
  <c r="G86" i="41" s="1"/>
  <c r="C160" i="41"/>
  <c r="E160" i="41" s="1"/>
  <c r="G160" i="41" s="1"/>
  <c r="C36" i="41"/>
  <c r="E36" i="41" s="1"/>
  <c r="G36" i="41" s="1"/>
  <c r="C101" i="41"/>
  <c r="E101" i="41" s="1"/>
  <c r="G101" i="41" s="1"/>
  <c r="C110" i="41"/>
  <c r="E110" i="41" s="1"/>
  <c r="G110" i="41" s="1"/>
  <c r="C164" i="41"/>
  <c r="E164" i="41" s="1"/>
  <c r="G164" i="41" s="1"/>
  <c r="C181" i="41"/>
  <c r="E181" i="41" s="1"/>
  <c r="G181" i="41" s="1"/>
  <c r="C8" i="40"/>
  <c r="E8" i="40" s="1"/>
  <c r="G8" i="40" s="1"/>
  <c r="C93" i="41"/>
  <c r="E93" i="41" s="1"/>
  <c r="G93" i="41" s="1"/>
  <c r="C73" i="41"/>
  <c r="E73" i="41" s="1"/>
  <c r="G73" i="41" s="1"/>
  <c r="C7" i="40"/>
  <c r="E7" i="40" s="1"/>
  <c r="G7" i="40" s="1"/>
  <c r="C28" i="40"/>
  <c r="E28" i="40" s="1"/>
  <c r="G28" i="40" s="1"/>
  <c r="C106" i="41"/>
  <c r="E106" i="41" s="1"/>
  <c r="G106" i="41" s="1"/>
  <c r="C167" i="41"/>
  <c r="E167" i="41" s="1"/>
  <c r="G167" i="41" s="1"/>
  <c r="C69" i="41"/>
  <c r="E69" i="41" s="1"/>
  <c r="G69" i="41" s="1"/>
  <c r="C143" i="41"/>
  <c r="E143" i="41" s="1"/>
  <c r="G143" i="41" s="1"/>
  <c r="C204" i="41"/>
  <c r="E204" i="41" s="1"/>
  <c r="G204" i="41" s="1"/>
  <c r="C147" i="41"/>
  <c r="E147" i="41" s="1"/>
  <c r="G147" i="41" s="1"/>
  <c r="C121" i="41"/>
  <c r="E121" i="41" s="1"/>
  <c r="G121" i="41" s="1"/>
  <c r="C190" i="41"/>
  <c r="E190" i="41" s="1"/>
  <c r="G190" i="41" s="1"/>
  <c r="C87" i="41"/>
  <c r="E87" i="41" s="1"/>
  <c r="G87" i="41" s="1"/>
  <c r="C64" i="41"/>
  <c r="E64" i="41" s="1"/>
  <c r="G64" i="41" s="1"/>
  <c r="C163" i="41"/>
  <c r="E163" i="41" s="1"/>
  <c r="G163" i="41" s="1"/>
  <c r="C155" i="41"/>
  <c r="E155" i="41" s="1"/>
  <c r="G155" i="41" s="1"/>
  <c r="C157" i="41"/>
  <c r="E157" i="41" s="1"/>
  <c r="G157" i="41" s="1"/>
  <c r="C76" i="41"/>
  <c r="E76" i="41" s="1"/>
  <c r="G76" i="41" s="1"/>
  <c r="C116" i="41"/>
  <c r="E116" i="41" s="1"/>
  <c r="G116" i="41" s="1"/>
  <c r="C195" i="41"/>
  <c r="E195" i="41" s="1"/>
  <c r="G195" i="41" s="1"/>
  <c r="C134" i="41"/>
  <c r="E134" i="41" s="1"/>
  <c r="G134" i="41" s="1"/>
  <c r="C207" i="41"/>
  <c r="E207" i="41" s="1"/>
  <c r="G207" i="41" s="1"/>
  <c r="C193" i="41"/>
  <c r="E193" i="41" s="1"/>
  <c r="G193" i="41" s="1"/>
  <c r="C189" i="41"/>
  <c r="E189" i="41" s="1"/>
  <c r="G189" i="41" s="1"/>
  <c r="C184" i="41"/>
  <c r="E184" i="41" s="1"/>
  <c r="G184" i="41" s="1"/>
  <c r="C197" i="41"/>
  <c r="E197" i="41" s="1"/>
  <c r="G197" i="41" s="1"/>
  <c r="C98" i="41"/>
  <c r="E98" i="41" s="1"/>
  <c r="G98" i="41" s="1"/>
  <c r="C169" i="41"/>
  <c r="E169" i="41" s="1"/>
  <c r="G169" i="41" s="1"/>
  <c r="C33" i="40"/>
  <c r="E33" i="40" s="1"/>
  <c r="G33" i="40" s="1"/>
  <c r="C210" i="41"/>
  <c r="E210" i="41" s="1"/>
  <c r="G210" i="41" s="1"/>
  <c r="C108" i="41"/>
  <c r="E108" i="41" s="1"/>
  <c r="G108" i="41" s="1"/>
  <c r="C173" i="41"/>
  <c r="E173" i="41" s="1"/>
  <c r="G173" i="41" s="1"/>
  <c r="C183" i="41"/>
  <c r="E183" i="41" s="1"/>
  <c r="G183" i="41" s="1"/>
  <c r="C11" i="40"/>
  <c r="E11" i="40" s="1"/>
  <c r="G11" i="40" s="1"/>
  <c r="C123" i="41"/>
  <c r="E123" i="41" s="1"/>
  <c r="G123" i="41" s="1"/>
  <c r="C208" i="41"/>
  <c r="E208" i="41" s="1"/>
  <c r="G208" i="41" s="1"/>
  <c r="C162" i="41"/>
  <c r="E162" i="41" s="1"/>
  <c r="G162" i="41" s="1"/>
  <c r="C52" i="41"/>
  <c r="E52" i="41" s="1"/>
  <c r="G52" i="41" s="1"/>
  <c r="C21" i="40"/>
  <c r="E21" i="40" s="1"/>
  <c r="G21" i="40" s="1"/>
  <c r="C30" i="40"/>
  <c r="E30" i="40" s="1"/>
  <c r="G30" i="40" s="1"/>
  <c r="C68" i="41"/>
  <c r="E68" i="41" s="1"/>
  <c r="G68" i="41" s="1"/>
  <c r="C198" i="41"/>
  <c r="E198" i="41" s="1"/>
  <c r="G198" i="41" s="1"/>
  <c r="C206" i="41"/>
  <c r="E206" i="41" s="1"/>
  <c r="G206" i="41" s="1"/>
  <c r="C132" i="41"/>
  <c r="E132" i="41" s="1"/>
  <c r="G132" i="41" s="1"/>
  <c r="C145" i="41"/>
  <c r="E145" i="41" s="1"/>
  <c r="G145" i="41" s="1"/>
  <c r="C192" i="41"/>
  <c r="E192" i="41" s="1"/>
  <c r="G192" i="41" s="1"/>
  <c r="C131" i="41"/>
  <c r="E131" i="41" s="1"/>
  <c r="G131" i="41" s="1"/>
  <c r="C138" i="41"/>
  <c r="E138" i="41" s="1"/>
  <c r="G138" i="41" s="1"/>
  <c r="C170" i="41"/>
  <c r="E170" i="41" s="1"/>
  <c r="G170" i="41" s="1"/>
  <c r="C95" i="41"/>
  <c r="E95" i="41" s="1"/>
  <c r="G95" i="41" s="1"/>
  <c r="C72" i="41"/>
  <c r="E72" i="41" s="1"/>
  <c r="G72" i="41" s="1"/>
  <c r="C19" i="40"/>
  <c r="E19" i="40" s="1"/>
  <c r="G19" i="40" s="1"/>
  <c r="C91" i="41"/>
  <c r="E91" i="41" s="1"/>
  <c r="G91" i="41" s="1"/>
  <c r="C9" i="40"/>
  <c r="E9" i="40" s="1"/>
  <c r="G9" i="40" s="1"/>
  <c r="C105" i="41"/>
  <c r="E105" i="41" s="1"/>
  <c r="G105" i="41" s="1"/>
  <c r="C130" i="41"/>
  <c r="E130" i="41" s="1"/>
  <c r="G130" i="41" s="1"/>
  <c r="C126" i="41"/>
  <c r="E126" i="41" s="1"/>
  <c r="G126" i="41" s="1"/>
  <c r="C205" i="41"/>
  <c r="E205" i="41" s="1"/>
  <c r="G205" i="41" s="1"/>
  <c r="C51" i="41"/>
  <c r="E51" i="41" s="1"/>
  <c r="G51" i="41" s="1"/>
  <c r="C84" i="41"/>
  <c r="E84" i="41" s="1"/>
  <c r="G84" i="41" s="1"/>
  <c r="C144" i="41"/>
  <c r="E144" i="41" s="1"/>
  <c r="G144" i="41" s="1"/>
  <c r="C25" i="40"/>
  <c r="E25" i="40" s="1"/>
  <c r="G25" i="40" s="1"/>
  <c r="C104" i="41"/>
  <c r="E104" i="41" s="1"/>
  <c r="G104" i="41" s="1"/>
  <c r="C94" i="41"/>
  <c r="E94" i="41" s="1"/>
  <c r="G94" i="41" s="1"/>
  <c r="C15" i="40"/>
  <c r="E15" i="40" s="1"/>
  <c r="G15" i="40" s="1"/>
  <c r="C156" i="41"/>
  <c r="E156" i="41" s="1"/>
  <c r="G156" i="41" s="1"/>
  <c r="C74" i="41"/>
  <c r="E74" i="41" s="1"/>
  <c r="G74" i="41" s="1"/>
  <c r="C58" i="41"/>
  <c r="E58" i="41" s="1"/>
  <c r="G58" i="41" s="1"/>
  <c r="C18" i="40"/>
  <c r="E18" i="40" s="1"/>
  <c r="G18" i="40" s="1"/>
  <c r="C13" i="40"/>
  <c r="E13" i="40" s="1"/>
  <c r="G13" i="40" s="1"/>
  <c r="C159" i="41"/>
  <c r="E159" i="41" s="1"/>
  <c r="G159" i="41" s="1"/>
  <c r="C41" i="41"/>
  <c r="E41" i="41" s="1"/>
  <c r="G41" i="41" s="1"/>
  <c r="C54" i="41"/>
  <c r="E54" i="41" s="1"/>
  <c r="G54" i="41" s="1"/>
  <c r="C182" i="41"/>
  <c r="E182" i="41" s="1"/>
  <c r="G182" i="41" s="1"/>
  <c r="C158" i="41"/>
  <c r="E158" i="41" s="1"/>
  <c r="G158" i="41" s="1"/>
  <c r="C14" i="40"/>
  <c r="E14" i="40" s="1"/>
  <c r="G14" i="40" s="1"/>
  <c r="C10" i="40"/>
  <c r="E10" i="40" s="1"/>
  <c r="G10" i="40" s="1"/>
  <c r="C57" i="41"/>
  <c r="E57" i="41" s="1"/>
  <c r="G57" i="41" s="1"/>
  <c r="C80" i="41"/>
  <c r="E80" i="41" s="1"/>
  <c r="G80" i="41" s="1"/>
  <c r="C100" i="41"/>
  <c r="E100" i="41" s="1"/>
  <c r="G100" i="41" s="1"/>
  <c r="C140" i="41"/>
  <c r="E140" i="41" s="1"/>
  <c r="G140" i="41" s="1"/>
  <c r="C139" i="41"/>
  <c r="E139" i="41" s="1"/>
  <c r="G139" i="41" s="1"/>
  <c r="C136" i="41"/>
  <c r="E136" i="41" s="1"/>
  <c r="G136" i="41" s="1"/>
  <c r="C29" i="40"/>
  <c r="E29" i="40" s="1"/>
  <c r="G29" i="40" s="1"/>
  <c r="C60" i="41"/>
  <c r="E60" i="41" s="1"/>
  <c r="G60" i="41" s="1"/>
  <c r="C107" i="41"/>
  <c r="E107" i="41" s="1"/>
  <c r="G107" i="41" s="1"/>
  <c r="C146" i="41"/>
  <c r="E146" i="41" s="1"/>
  <c r="G146" i="41" s="1"/>
  <c r="C165" i="41"/>
  <c r="E165" i="41" s="1"/>
  <c r="G165" i="41" s="1"/>
  <c r="C133" i="41"/>
  <c r="E133" i="41" s="1"/>
  <c r="G133" i="41" s="1"/>
  <c r="C141" i="41"/>
  <c r="E141" i="41" s="1"/>
  <c r="G141" i="41" s="1"/>
  <c r="C201" i="41"/>
  <c r="E201" i="41" s="1"/>
  <c r="G201" i="41" s="1"/>
  <c r="C180" i="41"/>
  <c r="E180" i="41" s="1"/>
  <c r="G180" i="41" s="1"/>
  <c r="C200" i="41"/>
  <c r="E200" i="41" s="1"/>
  <c r="G200" i="41" s="1"/>
  <c r="C179" i="41"/>
  <c r="E179" i="41" s="1"/>
  <c r="G179" i="41" s="1"/>
  <c r="C178" i="41"/>
  <c r="E178" i="41" s="1"/>
  <c r="G178" i="41" s="1"/>
  <c r="C177" i="41"/>
  <c r="E177" i="41" s="1"/>
  <c r="G177" i="41" s="1"/>
  <c r="C89" i="41"/>
  <c r="E89" i="41" s="1"/>
  <c r="G89" i="41" s="1"/>
  <c r="C85" i="41"/>
  <c r="E85" i="41" s="1"/>
  <c r="G85" i="41" s="1"/>
  <c r="C82" i="41"/>
  <c r="E82" i="41" s="1"/>
  <c r="G82" i="41" s="1"/>
  <c r="C81" i="41"/>
  <c r="E81" i="41" s="1"/>
  <c r="G81" i="41" s="1"/>
  <c r="C79" i="41"/>
  <c r="E79" i="41" s="1"/>
  <c r="G79" i="41" s="1"/>
  <c r="C78" i="41"/>
  <c r="E78" i="41" s="1"/>
  <c r="G78" i="41" s="1"/>
  <c r="C77" i="41"/>
  <c r="E77" i="41" s="1"/>
  <c r="G77" i="41" s="1"/>
  <c r="C70" i="41"/>
  <c r="E70" i="41" s="1"/>
  <c r="G70" i="41" s="1"/>
  <c r="C67" i="41"/>
  <c r="E67" i="41" s="1"/>
  <c r="G67" i="41" s="1"/>
  <c r="C66" i="41"/>
  <c r="E66" i="41" s="1"/>
  <c r="G66" i="41" s="1"/>
  <c r="C63" i="41"/>
  <c r="E63" i="41" s="1"/>
  <c r="G63" i="41" s="1"/>
  <c r="C62" i="41"/>
  <c r="E62" i="41" s="1"/>
  <c r="G62" i="41" s="1"/>
  <c r="C61" i="41"/>
  <c r="E61" i="41" s="1"/>
  <c r="G61" i="41" s="1"/>
  <c r="C55" i="41"/>
  <c r="E55" i="41" s="1"/>
  <c r="G55" i="41" s="1"/>
  <c r="C50" i="41"/>
  <c r="E50" i="41" s="1"/>
  <c r="G50" i="41" s="1"/>
  <c r="C47" i="41"/>
  <c r="E47" i="41" s="1"/>
  <c r="G47" i="41" s="1"/>
  <c r="C46" i="41"/>
  <c r="E46" i="41" s="1"/>
  <c r="G46" i="41" s="1"/>
  <c r="C44" i="41"/>
  <c r="E44" i="41" s="1"/>
  <c r="G44" i="41" s="1"/>
  <c r="C42" i="41"/>
  <c r="E42" i="41" s="1"/>
  <c r="G42" i="41" s="1"/>
  <c r="C40" i="41"/>
  <c r="E40" i="41" s="1"/>
  <c r="G40" i="41" s="1"/>
  <c r="C39" i="41"/>
  <c r="E39" i="41" s="1"/>
  <c r="G39" i="41" s="1"/>
  <c r="C38" i="41"/>
  <c r="E38" i="41" s="1"/>
  <c r="G38" i="41" s="1"/>
  <c r="C37" i="41"/>
  <c r="E37" i="41" s="1"/>
  <c r="G37" i="41" s="1"/>
  <c r="C35" i="40"/>
  <c r="E35" i="40" s="1"/>
  <c r="G35" i="40" s="1"/>
  <c r="C31" i="40"/>
  <c r="E31" i="40" s="1"/>
  <c r="G31" i="40" s="1"/>
  <c r="C27" i="40"/>
  <c r="E27" i="40" s="1"/>
  <c r="G27" i="40" s="1"/>
  <c r="C26" i="40"/>
  <c r="E26" i="40" s="1"/>
  <c r="G26" i="40" s="1"/>
  <c r="C24" i="40"/>
  <c r="E24" i="40" s="1"/>
  <c r="G24" i="40" s="1"/>
  <c r="C23" i="40"/>
  <c r="E23" i="40" s="1"/>
  <c r="G23" i="40" s="1"/>
  <c r="C17" i="40"/>
  <c r="E17" i="40" s="1"/>
  <c r="G17" i="40" s="1"/>
  <c r="C12" i="40"/>
  <c r="E12" i="40" s="1"/>
  <c r="G12" i="40" s="1"/>
  <c r="C214" i="57" l="1"/>
  <c r="E214" i="57" s="1"/>
  <c r="G214" i="57" s="1"/>
  <c r="C218" i="59"/>
  <c r="E218" i="59" s="1"/>
  <c r="G218" i="59" s="1"/>
  <c r="C211" i="57"/>
  <c r="E211" i="57" s="1"/>
  <c r="G211" i="57" s="1"/>
  <c r="C217" i="57"/>
  <c r="E217" i="57" s="1"/>
  <c r="G217" i="57" s="1"/>
  <c r="C212" i="57"/>
  <c r="E212" i="57" s="1"/>
  <c r="G212" i="57" s="1"/>
  <c r="C215" i="57"/>
  <c r="E215" i="57" s="1"/>
  <c r="G215" i="57" s="1"/>
  <c r="C213" i="57"/>
  <c r="E213" i="57" s="1"/>
  <c r="G213" i="57" s="1"/>
  <c r="C216" i="57"/>
  <c r="E216" i="57" s="1"/>
  <c r="G216" i="57" s="1"/>
  <c r="C6" i="57"/>
  <c r="E6" i="57" s="1"/>
  <c r="G6" i="57" s="1"/>
  <c r="C68" i="42"/>
  <c r="E68" i="42" s="1"/>
  <c r="G68" i="42" s="1"/>
  <c r="C142" i="42"/>
  <c r="E142" i="42" s="1"/>
  <c r="G142" i="42" s="1"/>
  <c r="C60" i="42"/>
  <c r="E60" i="42" s="1"/>
  <c r="G60" i="42" s="1"/>
  <c r="C80" i="42"/>
  <c r="E80" i="42" s="1"/>
  <c r="G80" i="42" s="1"/>
  <c r="C156" i="42"/>
  <c r="E156" i="42" s="1"/>
  <c r="G156" i="42" s="1"/>
  <c r="C91" i="42"/>
  <c r="E91" i="42" s="1"/>
  <c r="G91" i="42" s="1"/>
  <c r="C131" i="42"/>
  <c r="E131" i="42" s="1"/>
  <c r="G131" i="42" s="1"/>
  <c r="C11" i="41"/>
  <c r="E11" i="41" s="1"/>
  <c r="G11" i="41" s="1"/>
  <c r="C134" i="42"/>
  <c r="E134" i="42" s="1"/>
  <c r="G134" i="42" s="1"/>
  <c r="C163" i="42"/>
  <c r="E163" i="42" s="1"/>
  <c r="G163" i="42" s="1"/>
  <c r="C73" i="42"/>
  <c r="E73" i="42" s="1"/>
  <c r="G73" i="42" s="1"/>
  <c r="C113" i="42"/>
  <c r="E113" i="42" s="1"/>
  <c r="G113" i="42" s="1"/>
  <c r="C75" i="42"/>
  <c r="E75" i="42" s="1"/>
  <c r="G75" i="42" s="1"/>
  <c r="C194" i="42"/>
  <c r="E194" i="42" s="1"/>
  <c r="G194" i="42" s="1"/>
  <c r="C188" i="42"/>
  <c r="E188" i="42" s="1"/>
  <c r="G188" i="42" s="1"/>
  <c r="C16" i="41"/>
  <c r="E16" i="41" s="1"/>
  <c r="G16" i="41" s="1"/>
  <c r="C151" i="42"/>
  <c r="E151" i="42" s="1"/>
  <c r="G151" i="42" s="1"/>
  <c r="C185" i="42"/>
  <c r="E185" i="42" s="1"/>
  <c r="G185" i="42" s="1"/>
  <c r="C123" i="42"/>
  <c r="E123" i="42" s="1"/>
  <c r="G123" i="42" s="1"/>
  <c r="C122" i="42"/>
  <c r="E122" i="42" s="1"/>
  <c r="G122" i="42" s="1"/>
  <c r="C57" i="42"/>
  <c r="E57" i="42" s="1"/>
  <c r="G57" i="42" s="1"/>
  <c r="C15" i="41"/>
  <c r="E15" i="41" s="1"/>
  <c r="G15" i="41" s="1"/>
  <c r="C51" i="42"/>
  <c r="E51" i="42" s="1"/>
  <c r="G51" i="42" s="1"/>
  <c r="C192" i="42"/>
  <c r="E192" i="42" s="1"/>
  <c r="G192" i="42" s="1"/>
  <c r="C183" i="42"/>
  <c r="E183" i="42" s="1"/>
  <c r="G183" i="42" s="1"/>
  <c r="C98" i="42"/>
  <c r="E98" i="42" s="1"/>
  <c r="G98" i="42" s="1"/>
  <c r="C64" i="42"/>
  <c r="E64" i="42" s="1"/>
  <c r="G64" i="42" s="1"/>
  <c r="C93" i="42"/>
  <c r="E93" i="42" s="1"/>
  <c r="G93" i="42" s="1"/>
  <c r="C36" i="42"/>
  <c r="E36" i="42" s="1"/>
  <c r="G36" i="42" s="1"/>
  <c r="C45" i="42"/>
  <c r="E45" i="42" s="1"/>
  <c r="G45" i="42" s="1"/>
  <c r="C48" i="42"/>
  <c r="E48" i="42" s="1"/>
  <c r="G48" i="42" s="1"/>
  <c r="C53" i="42"/>
  <c r="E53" i="42" s="1"/>
  <c r="G53" i="42" s="1"/>
  <c r="C209" i="42"/>
  <c r="E209" i="42" s="1"/>
  <c r="G209" i="42" s="1"/>
  <c r="C118" i="42"/>
  <c r="E118" i="42" s="1"/>
  <c r="G118" i="42" s="1"/>
  <c r="C103" i="42"/>
  <c r="E103" i="42" s="1"/>
  <c r="G103" i="42" s="1"/>
  <c r="C9" i="41"/>
  <c r="E9" i="41" s="1"/>
  <c r="G9" i="41" s="1"/>
  <c r="C7" i="41"/>
  <c r="E7" i="41" s="1"/>
  <c r="G7" i="41" s="1"/>
  <c r="C203" i="42"/>
  <c r="E203" i="42" s="1"/>
  <c r="G203" i="42" s="1"/>
  <c r="C141" i="42"/>
  <c r="E141" i="42" s="1"/>
  <c r="G141" i="42" s="1"/>
  <c r="C10" i="41"/>
  <c r="E10" i="41" s="1"/>
  <c r="G10" i="41" s="1"/>
  <c r="C159" i="42"/>
  <c r="E159" i="42" s="1"/>
  <c r="G159" i="42" s="1"/>
  <c r="C205" i="42"/>
  <c r="E205" i="42" s="1"/>
  <c r="G205" i="42" s="1"/>
  <c r="C145" i="42"/>
  <c r="E145" i="42" s="1"/>
  <c r="G145" i="42" s="1"/>
  <c r="C21" i="41"/>
  <c r="E21" i="41" s="1"/>
  <c r="G21" i="41" s="1"/>
  <c r="C197" i="42"/>
  <c r="E197" i="42" s="1"/>
  <c r="G197" i="42" s="1"/>
  <c r="C87" i="42"/>
  <c r="E87" i="42" s="1"/>
  <c r="G87" i="42" s="1"/>
  <c r="C69" i="42"/>
  <c r="E69" i="42" s="1"/>
  <c r="G69" i="42" s="1"/>
  <c r="C160" i="42"/>
  <c r="E160" i="42" s="1"/>
  <c r="G160" i="42" s="1"/>
  <c r="C202" i="42"/>
  <c r="E202" i="42" s="1"/>
  <c r="G202" i="42" s="1"/>
  <c r="C20" i="41"/>
  <c r="E20" i="41" s="1"/>
  <c r="G20" i="41" s="1"/>
  <c r="C96" i="42"/>
  <c r="E96" i="42" s="1"/>
  <c r="G96" i="42" s="1"/>
  <c r="C115" i="42"/>
  <c r="E115" i="42" s="1"/>
  <c r="G115" i="42" s="1"/>
  <c r="C186" i="42"/>
  <c r="E186" i="42" s="1"/>
  <c r="G186" i="42" s="1"/>
  <c r="C199" i="42"/>
  <c r="E199" i="42" s="1"/>
  <c r="G199" i="42" s="1"/>
  <c r="C128" i="42"/>
  <c r="E128" i="42" s="1"/>
  <c r="G128" i="42" s="1"/>
  <c r="C74" i="42"/>
  <c r="E74" i="42" s="1"/>
  <c r="G74" i="42" s="1"/>
  <c r="C204" i="42"/>
  <c r="E204" i="42" s="1"/>
  <c r="G204" i="42" s="1"/>
  <c r="C171" i="42"/>
  <c r="E171" i="42" s="1"/>
  <c r="G171" i="42" s="1"/>
  <c r="C133" i="42"/>
  <c r="E133" i="42" s="1"/>
  <c r="G133" i="42" s="1"/>
  <c r="C13" i="41"/>
  <c r="E13" i="41" s="1"/>
  <c r="G13" i="41" s="1"/>
  <c r="C126" i="42"/>
  <c r="E126" i="42" s="1"/>
  <c r="G126" i="42" s="1"/>
  <c r="C72" i="42"/>
  <c r="E72" i="42" s="1"/>
  <c r="G72" i="42" s="1"/>
  <c r="C52" i="42"/>
  <c r="E52" i="42" s="1"/>
  <c r="G52" i="42" s="1"/>
  <c r="C184" i="42"/>
  <c r="E184" i="42" s="1"/>
  <c r="G184" i="42" s="1"/>
  <c r="C116" i="42"/>
  <c r="E116" i="42" s="1"/>
  <c r="G116" i="42" s="1"/>
  <c r="C167" i="42"/>
  <c r="E167" i="42" s="1"/>
  <c r="G167" i="42" s="1"/>
  <c r="C86" i="42"/>
  <c r="E86" i="42" s="1"/>
  <c r="G86" i="42" s="1"/>
  <c r="C166" i="42"/>
  <c r="E166" i="42" s="1"/>
  <c r="G166" i="42" s="1"/>
  <c r="C191" i="42"/>
  <c r="E191" i="42" s="1"/>
  <c r="G191" i="42" s="1"/>
  <c r="C176" i="42"/>
  <c r="E176" i="42" s="1"/>
  <c r="G176" i="42" s="1"/>
  <c r="C22" i="41"/>
  <c r="E22" i="41" s="1"/>
  <c r="G22" i="41" s="1"/>
  <c r="C112" i="42"/>
  <c r="E112" i="42" s="1"/>
  <c r="G112" i="42" s="1"/>
  <c r="C117" i="42"/>
  <c r="E117" i="42" s="1"/>
  <c r="G117" i="42" s="1"/>
  <c r="C135" i="42"/>
  <c r="E135" i="42" s="1"/>
  <c r="G135" i="42" s="1"/>
  <c r="C107" i="42"/>
  <c r="E107" i="42" s="1"/>
  <c r="G107" i="42" s="1"/>
  <c r="C207" i="42"/>
  <c r="E207" i="42" s="1"/>
  <c r="G207" i="42" s="1"/>
  <c r="C154" i="42"/>
  <c r="E154" i="42" s="1"/>
  <c r="G154" i="42" s="1"/>
  <c r="C136" i="42"/>
  <c r="E136" i="42" s="1"/>
  <c r="G136" i="42" s="1"/>
  <c r="C139" i="42"/>
  <c r="E139" i="42" s="1"/>
  <c r="G139" i="42" s="1"/>
  <c r="C18" i="41"/>
  <c r="E18" i="41" s="1"/>
  <c r="G18" i="41" s="1"/>
  <c r="C104" i="42"/>
  <c r="E104" i="42" s="1"/>
  <c r="G104" i="42" s="1"/>
  <c r="C95" i="42"/>
  <c r="E95" i="42" s="1"/>
  <c r="G95" i="42" s="1"/>
  <c r="C162" i="42"/>
  <c r="E162" i="42" s="1"/>
  <c r="G162" i="42" s="1"/>
  <c r="C108" i="42"/>
  <c r="E108" i="42" s="1"/>
  <c r="G108" i="42" s="1"/>
  <c r="C76" i="42"/>
  <c r="E76" i="42" s="1"/>
  <c r="G76" i="42" s="1"/>
  <c r="C106" i="42"/>
  <c r="E106" i="42" s="1"/>
  <c r="G106" i="42" s="1"/>
  <c r="C181" i="42"/>
  <c r="E181" i="42" s="1"/>
  <c r="G181" i="42" s="1"/>
  <c r="C71" i="42"/>
  <c r="E71" i="42" s="1"/>
  <c r="G71" i="42" s="1"/>
  <c r="C102" i="42"/>
  <c r="E102" i="42" s="1"/>
  <c r="G102" i="42" s="1"/>
  <c r="C34" i="41"/>
  <c r="E34" i="41" s="1"/>
  <c r="G34" i="41" s="1"/>
  <c r="C161" i="42"/>
  <c r="E161" i="42" s="1"/>
  <c r="G161" i="42" s="1"/>
  <c r="C124" i="42"/>
  <c r="E124" i="42" s="1"/>
  <c r="G124" i="42" s="1"/>
  <c r="C153" i="42"/>
  <c r="E153" i="42" s="1"/>
  <c r="G153" i="42" s="1"/>
  <c r="C127" i="42"/>
  <c r="E127" i="42" s="1"/>
  <c r="G127" i="42" s="1"/>
  <c r="C25" i="41"/>
  <c r="E25" i="41" s="1"/>
  <c r="G25" i="41" s="1"/>
  <c r="C170" i="42"/>
  <c r="E170" i="42" s="1"/>
  <c r="G170" i="42" s="1"/>
  <c r="C206" i="42"/>
  <c r="E206" i="42" s="1"/>
  <c r="G206" i="42" s="1"/>
  <c r="C210" i="42"/>
  <c r="E210" i="42" s="1"/>
  <c r="G210" i="42" s="1"/>
  <c r="C157" i="42"/>
  <c r="E157" i="42" s="1"/>
  <c r="G157" i="42" s="1"/>
  <c r="C121" i="42"/>
  <c r="E121" i="42" s="1"/>
  <c r="G121" i="42" s="1"/>
  <c r="C164" i="42"/>
  <c r="E164" i="42" s="1"/>
  <c r="G164" i="42" s="1"/>
  <c r="C119" i="42"/>
  <c r="E119" i="42" s="1"/>
  <c r="G119" i="42" s="1"/>
  <c r="C125" i="42"/>
  <c r="E125" i="42" s="1"/>
  <c r="G125" i="42" s="1"/>
  <c r="C88" i="42"/>
  <c r="E88" i="42" s="1"/>
  <c r="G88" i="42" s="1"/>
  <c r="C120" i="42"/>
  <c r="E120" i="42" s="1"/>
  <c r="G120" i="42" s="1"/>
  <c r="C129" i="42"/>
  <c r="E129" i="42" s="1"/>
  <c r="G129" i="42" s="1"/>
  <c r="C43" i="42"/>
  <c r="E43" i="42" s="1"/>
  <c r="G43" i="42" s="1"/>
  <c r="C114" i="42"/>
  <c r="E114" i="42" s="1"/>
  <c r="G114" i="42" s="1"/>
  <c r="C54" i="42"/>
  <c r="E54" i="42" s="1"/>
  <c r="G54" i="42" s="1"/>
  <c r="C92" i="42"/>
  <c r="E92" i="42" s="1"/>
  <c r="G92" i="42" s="1"/>
  <c r="C97" i="42"/>
  <c r="E97" i="42" s="1"/>
  <c r="G97" i="42" s="1"/>
  <c r="C140" i="42"/>
  <c r="E140" i="42" s="1"/>
  <c r="G140" i="42" s="1"/>
  <c r="C158" i="42"/>
  <c r="E158" i="42" s="1"/>
  <c r="G158" i="42" s="1"/>
  <c r="C146" i="42"/>
  <c r="E146" i="42" s="1"/>
  <c r="G146" i="42" s="1"/>
  <c r="C182" i="42"/>
  <c r="E182" i="42" s="1"/>
  <c r="G182" i="42" s="1"/>
  <c r="C144" i="42"/>
  <c r="E144" i="42" s="1"/>
  <c r="G144" i="42" s="1"/>
  <c r="C105" i="42"/>
  <c r="E105" i="42" s="1"/>
  <c r="G105" i="42" s="1"/>
  <c r="C198" i="42"/>
  <c r="E198" i="42" s="1"/>
  <c r="G198" i="42" s="1"/>
  <c r="C33" i="41"/>
  <c r="E33" i="41" s="1"/>
  <c r="G33" i="41" s="1"/>
  <c r="C193" i="42"/>
  <c r="E193" i="42" s="1"/>
  <c r="G193" i="42" s="1"/>
  <c r="C147" i="42"/>
  <c r="E147" i="42" s="1"/>
  <c r="G147" i="42" s="1"/>
  <c r="C110" i="42"/>
  <c r="E110" i="42" s="1"/>
  <c r="G110" i="42" s="1"/>
  <c r="C149" i="42"/>
  <c r="E149" i="42" s="1"/>
  <c r="G149" i="42" s="1"/>
  <c r="C187" i="42"/>
  <c r="E187" i="42" s="1"/>
  <c r="G187" i="42" s="1"/>
  <c r="C49" i="42"/>
  <c r="E49" i="42" s="1"/>
  <c r="G49" i="42" s="1"/>
  <c r="C111" i="42"/>
  <c r="E111" i="42" s="1"/>
  <c r="G111" i="42" s="1"/>
  <c r="C109" i="42"/>
  <c r="E109" i="42" s="1"/>
  <c r="G109" i="42" s="1"/>
  <c r="C65" i="42"/>
  <c r="E65" i="42" s="1"/>
  <c r="G65" i="42" s="1"/>
  <c r="C56" i="42"/>
  <c r="E56" i="42" s="1"/>
  <c r="G56" i="42" s="1"/>
  <c r="C165" i="42"/>
  <c r="E165" i="42" s="1"/>
  <c r="G165" i="42" s="1"/>
  <c r="C41" i="42"/>
  <c r="E41" i="42" s="1"/>
  <c r="G41" i="42" s="1"/>
  <c r="C130" i="42"/>
  <c r="E130" i="42" s="1"/>
  <c r="G130" i="42" s="1"/>
  <c r="C100" i="42"/>
  <c r="E100" i="42" s="1"/>
  <c r="G100" i="42" s="1"/>
  <c r="C138" i="42"/>
  <c r="E138" i="42" s="1"/>
  <c r="G138" i="42" s="1"/>
  <c r="C58" i="42"/>
  <c r="E58" i="42" s="1"/>
  <c r="G58" i="42" s="1"/>
  <c r="C132" i="42"/>
  <c r="E132" i="42" s="1"/>
  <c r="G132" i="42" s="1"/>
  <c r="C29" i="41"/>
  <c r="E29" i="41" s="1"/>
  <c r="G29" i="41" s="1"/>
  <c r="C84" i="42"/>
  <c r="E84" i="42" s="1"/>
  <c r="G84" i="42" s="1"/>
  <c r="C94" i="42"/>
  <c r="E94" i="42" s="1"/>
  <c r="G94" i="42" s="1"/>
  <c r="C14" i="41"/>
  <c r="E14" i="41" s="1"/>
  <c r="G14" i="41" s="1"/>
  <c r="C19" i="41"/>
  <c r="E19" i="41" s="1"/>
  <c r="G19" i="41" s="1"/>
  <c r="C30" i="41"/>
  <c r="E30" i="41" s="1"/>
  <c r="G30" i="41" s="1"/>
  <c r="C208" i="42"/>
  <c r="E208" i="42" s="1"/>
  <c r="G208" i="42" s="1"/>
  <c r="C173" i="42"/>
  <c r="E173" i="42" s="1"/>
  <c r="G173" i="42" s="1"/>
  <c r="C169" i="42"/>
  <c r="E169" i="42" s="1"/>
  <c r="G169" i="42" s="1"/>
  <c r="C189" i="42"/>
  <c r="E189" i="42" s="1"/>
  <c r="G189" i="42" s="1"/>
  <c r="C195" i="42"/>
  <c r="E195" i="42" s="1"/>
  <c r="G195" i="42" s="1"/>
  <c r="C155" i="42"/>
  <c r="E155" i="42" s="1"/>
  <c r="G155" i="42" s="1"/>
  <c r="C190" i="42"/>
  <c r="E190" i="42" s="1"/>
  <c r="G190" i="42" s="1"/>
  <c r="C143" i="42"/>
  <c r="E143" i="42" s="1"/>
  <c r="G143" i="42" s="1"/>
  <c r="C28" i="41"/>
  <c r="E28" i="41" s="1"/>
  <c r="G28" i="41" s="1"/>
  <c r="C8" i="41"/>
  <c r="E8" i="41" s="1"/>
  <c r="G8" i="41" s="1"/>
  <c r="C101" i="42"/>
  <c r="E101" i="42" s="1"/>
  <c r="G101" i="42" s="1"/>
  <c r="C83" i="42"/>
  <c r="E83" i="42" s="1"/>
  <c r="G83" i="42" s="1"/>
  <c r="C90" i="42"/>
  <c r="E90" i="42" s="1"/>
  <c r="G90" i="42" s="1"/>
  <c r="C59" i="42"/>
  <c r="E59" i="42" s="1"/>
  <c r="G59" i="42" s="1"/>
  <c r="C150" i="42"/>
  <c r="E150" i="42" s="1"/>
  <c r="G150" i="42" s="1"/>
  <c r="C196" i="42"/>
  <c r="E196" i="42" s="1"/>
  <c r="G196" i="42" s="1"/>
  <c r="C152" i="42"/>
  <c r="E152" i="42" s="1"/>
  <c r="G152" i="42" s="1"/>
  <c r="C99" i="42"/>
  <c r="E99" i="42" s="1"/>
  <c r="G99" i="42" s="1"/>
  <c r="C174" i="42"/>
  <c r="E174" i="42" s="1"/>
  <c r="G174" i="42" s="1"/>
  <c r="C168" i="42"/>
  <c r="E168" i="42" s="1"/>
  <c r="G168" i="42" s="1"/>
  <c r="C175" i="42"/>
  <c r="E175" i="42" s="1"/>
  <c r="G175" i="42" s="1"/>
  <c r="C148" i="42"/>
  <c r="E148" i="42" s="1"/>
  <c r="G148" i="42" s="1"/>
  <c r="C172" i="42"/>
  <c r="E172" i="42" s="1"/>
  <c r="G172" i="42" s="1"/>
  <c r="C137" i="42"/>
  <c r="E137" i="42" s="1"/>
  <c r="G137" i="42" s="1"/>
  <c r="C32" i="41"/>
  <c r="E32" i="41" s="1"/>
  <c r="G32" i="41" s="1"/>
  <c r="C201" i="42"/>
  <c r="E201" i="42" s="1"/>
  <c r="G201" i="42" s="1"/>
  <c r="C180" i="42"/>
  <c r="E180" i="42" s="1"/>
  <c r="G180" i="42" s="1"/>
  <c r="C200" i="42"/>
  <c r="E200" i="42" s="1"/>
  <c r="G200" i="42" s="1"/>
  <c r="C179" i="42"/>
  <c r="E179" i="42" s="1"/>
  <c r="G179" i="42" s="1"/>
  <c r="C178" i="42"/>
  <c r="E178" i="42" s="1"/>
  <c r="G178" i="42" s="1"/>
  <c r="C177" i="42"/>
  <c r="E177" i="42" s="1"/>
  <c r="G177" i="42" s="1"/>
  <c r="C89" i="42"/>
  <c r="E89" i="42" s="1"/>
  <c r="G89" i="42" s="1"/>
  <c r="C85" i="42"/>
  <c r="E85" i="42" s="1"/>
  <c r="G85" i="42" s="1"/>
  <c r="C82" i="42"/>
  <c r="E82" i="42" s="1"/>
  <c r="G82" i="42" s="1"/>
  <c r="C81" i="42"/>
  <c r="E81" i="42" s="1"/>
  <c r="G81" i="42" s="1"/>
  <c r="C79" i="42"/>
  <c r="E79" i="42" s="1"/>
  <c r="G79" i="42" s="1"/>
  <c r="C78" i="42"/>
  <c r="E78" i="42" s="1"/>
  <c r="G78" i="42" s="1"/>
  <c r="C77" i="42"/>
  <c r="E77" i="42" s="1"/>
  <c r="G77" i="42" s="1"/>
  <c r="C70" i="42"/>
  <c r="E70" i="42" s="1"/>
  <c r="G70" i="42" s="1"/>
  <c r="C67" i="42"/>
  <c r="E67" i="42" s="1"/>
  <c r="G67" i="42" s="1"/>
  <c r="C66" i="42"/>
  <c r="E66" i="42" s="1"/>
  <c r="G66" i="42" s="1"/>
  <c r="C63" i="42"/>
  <c r="E63" i="42" s="1"/>
  <c r="G63" i="42" s="1"/>
  <c r="C62" i="42"/>
  <c r="E62" i="42" s="1"/>
  <c r="G62" i="42" s="1"/>
  <c r="C61" i="42"/>
  <c r="E61" i="42" s="1"/>
  <c r="G61" i="42" s="1"/>
  <c r="C55" i="42"/>
  <c r="E55" i="42" s="1"/>
  <c r="G55" i="42" s="1"/>
  <c r="C50" i="42"/>
  <c r="E50" i="42" s="1"/>
  <c r="G50" i="42" s="1"/>
  <c r="C47" i="42"/>
  <c r="E47" i="42" s="1"/>
  <c r="G47" i="42" s="1"/>
  <c r="C46" i="42"/>
  <c r="E46" i="42" s="1"/>
  <c r="G46" i="42" s="1"/>
  <c r="C44" i="42"/>
  <c r="E44" i="42" s="1"/>
  <c r="G44" i="42" s="1"/>
  <c r="C42" i="42"/>
  <c r="E42" i="42" s="1"/>
  <c r="G42" i="42" s="1"/>
  <c r="C40" i="42"/>
  <c r="E40" i="42" s="1"/>
  <c r="G40" i="42" s="1"/>
  <c r="C39" i="42"/>
  <c r="E39" i="42" s="1"/>
  <c r="G39" i="42" s="1"/>
  <c r="C38" i="42"/>
  <c r="E38" i="42" s="1"/>
  <c r="G38" i="42" s="1"/>
  <c r="C37" i="42"/>
  <c r="E37" i="42" s="1"/>
  <c r="G37" i="42" s="1"/>
  <c r="C35" i="41"/>
  <c r="E35" i="41" s="1"/>
  <c r="G35" i="41" s="1"/>
  <c r="C31" i="41"/>
  <c r="E31" i="41" s="1"/>
  <c r="G31" i="41" s="1"/>
  <c r="C27" i="41"/>
  <c r="E27" i="41" s="1"/>
  <c r="G27" i="41" s="1"/>
  <c r="C26" i="41"/>
  <c r="E26" i="41" s="1"/>
  <c r="G26" i="41" s="1"/>
  <c r="C24" i="41"/>
  <c r="E24" i="41" s="1"/>
  <c r="G24" i="41" s="1"/>
  <c r="C23" i="41"/>
  <c r="E23" i="41" s="1"/>
  <c r="G23" i="41" s="1"/>
  <c r="C17" i="41"/>
  <c r="E17" i="41" s="1"/>
  <c r="G17" i="41" s="1"/>
  <c r="C12" i="41"/>
  <c r="E12" i="41" s="1"/>
  <c r="G12" i="41" s="1"/>
  <c r="C212" i="58" l="1"/>
  <c r="E212" i="58" s="1"/>
  <c r="G212" i="58" s="1"/>
  <c r="C211" i="58"/>
  <c r="E211" i="58" s="1"/>
  <c r="G211" i="58" s="1"/>
  <c r="C213" i="58"/>
  <c r="E213" i="58" s="1"/>
  <c r="G213" i="58" s="1"/>
  <c r="C214" i="58"/>
  <c r="E214" i="58" s="1"/>
  <c r="G214" i="58" s="1"/>
  <c r="C216" i="58"/>
  <c r="E216" i="58" s="1"/>
  <c r="G216" i="58" s="1"/>
  <c r="C217" i="58"/>
  <c r="E217" i="58" s="1"/>
  <c r="G217" i="58" s="1"/>
  <c r="C215" i="58"/>
  <c r="E215" i="58" s="1"/>
  <c r="G215" i="58" s="1"/>
  <c r="C218" i="60"/>
  <c r="E218" i="60" s="1"/>
  <c r="C6" i="58"/>
  <c r="E6" i="58" s="1"/>
  <c r="G6" i="58" s="1"/>
  <c r="C193" i="43"/>
  <c r="E193" i="43" s="1"/>
  <c r="G193" i="43" s="1"/>
  <c r="C184" i="43"/>
  <c r="E184" i="43" s="1"/>
  <c r="G184" i="43" s="1"/>
  <c r="C74" i="43"/>
  <c r="E74" i="43" s="1"/>
  <c r="G74" i="43" s="1"/>
  <c r="C32" i="42"/>
  <c r="E32" i="42" s="1"/>
  <c r="G32" i="42" s="1"/>
  <c r="C152" i="43"/>
  <c r="E152" i="43" s="1"/>
  <c r="G152" i="43" s="1"/>
  <c r="C28" i="42"/>
  <c r="E28" i="42" s="1"/>
  <c r="G28" i="42" s="1"/>
  <c r="C208" i="43"/>
  <c r="E208" i="43" s="1"/>
  <c r="G208" i="43" s="1"/>
  <c r="C58" i="43"/>
  <c r="E58" i="43" s="1"/>
  <c r="G58" i="43" s="1"/>
  <c r="C109" i="43"/>
  <c r="E109" i="43" s="1"/>
  <c r="G109" i="43" s="1"/>
  <c r="C33" i="42"/>
  <c r="E33" i="42" s="1"/>
  <c r="G33" i="42" s="1"/>
  <c r="C97" i="43"/>
  <c r="E97" i="43" s="1"/>
  <c r="G97" i="43" s="1"/>
  <c r="C125" i="43"/>
  <c r="E125" i="43" s="1"/>
  <c r="G125" i="43" s="1"/>
  <c r="C25" i="42"/>
  <c r="E25" i="42" s="1"/>
  <c r="G25" i="42" s="1"/>
  <c r="C181" i="43"/>
  <c r="E181" i="43" s="1"/>
  <c r="G181" i="43" s="1"/>
  <c r="C139" i="43"/>
  <c r="E139" i="43" s="1"/>
  <c r="G139" i="43" s="1"/>
  <c r="C22" i="42"/>
  <c r="E22" i="42" s="1"/>
  <c r="G22" i="42" s="1"/>
  <c r="C52" i="43"/>
  <c r="E52" i="43" s="1"/>
  <c r="G52" i="43" s="1"/>
  <c r="C128" i="43"/>
  <c r="E128" i="43" s="1"/>
  <c r="G128" i="43" s="1"/>
  <c r="C69" i="43"/>
  <c r="E69" i="43" s="1"/>
  <c r="G69" i="43" s="1"/>
  <c r="C141" i="43"/>
  <c r="E141" i="43" s="1"/>
  <c r="G141" i="43" s="1"/>
  <c r="C48" i="43"/>
  <c r="E48" i="43" s="1"/>
  <c r="G48" i="43" s="1"/>
  <c r="C51" i="43"/>
  <c r="E51" i="43" s="1"/>
  <c r="G51" i="43" s="1"/>
  <c r="C188" i="43"/>
  <c r="E188" i="43" s="1"/>
  <c r="G188" i="43" s="1"/>
  <c r="C131" i="43"/>
  <c r="E131" i="43" s="1"/>
  <c r="G131" i="43" s="1"/>
  <c r="C8" i="42"/>
  <c r="E8" i="42" s="1"/>
  <c r="G8" i="42" s="1"/>
  <c r="C140" i="43"/>
  <c r="E140" i="43" s="1"/>
  <c r="G140" i="43" s="1"/>
  <c r="C10" i="42"/>
  <c r="E10" i="42" s="1"/>
  <c r="G10" i="42" s="1"/>
  <c r="C143" i="43"/>
  <c r="E143" i="43" s="1"/>
  <c r="G143" i="43" s="1"/>
  <c r="C30" i="42"/>
  <c r="E30" i="42" s="1"/>
  <c r="G30" i="42" s="1"/>
  <c r="C138" i="43"/>
  <c r="E138" i="43" s="1"/>
  <c r="G138" i="43" s="1"/>
  <c r="C111" i="43"/>
  <c r="E111" i="43" s="1"/>
  <c r="G111" i="43" s="1"/>
  <c r="C198" i="43"/>
  <c r="E198" i="43" s="1"/>
  <c r="G198" i="43" s="1"/>
  <c r="C92" i="43"/>
  <c r="E92" i="43" s="1"/>
  <c r="G92" i="43" s="1"/>
  <c r="C119" i="43"/>
  <c r="E119" i="43" s="1"/>
  <c r="G119" i="43" s="1"/>
  <c r="C127" i="43"/>
  <c r="E127" i="43" s="1"/>
  <c r="G127" i="43" s="1"/>
  <c r="C106" i="43"/>
  <c r="E106" i="43" s="1"/>
  <c r="G106" i="43" s="1"/>
  <c r="C136" i="43"/>
  <c r="E136" i="43" s="1"/>
  <c r="G136" i="43" s="1"/>
  <c r="C176" i="43"/>
  <c r="E176" i="43" s="1"/>
  <c r="G176" i="43" s="1"/>
  <c r="C72" i="43"/>
  <c r="E72" i="43" s="1"/>
  <c r="G72" i="43" s="1"/>
  <c r="C199" i="43"/>
  <c r="E199" i="43" s="1"/>
  <c r="G199" i="43" s="1"/>
  <c r="C87" i="43"/>
  <c r="E87" i="43" s="1"/>
  <c r="G87" i="43" s="1"/>
  <c r="C203" i="43"/>
  <c r="E203" i="43" s="1"/>
  <c r="G203" i="43" s="1"/>
  <c r="C45" i="43"/>
  <c r="E45" i="43" s="1"/>
  <c r="G45" i="43" s="1"/>
  <c r="C15" i="42"/>
  <c r="E15" i="42" s="1"/>
  <c r="G15" i="42" s="1"/>
  <c r="C194" i="43"/>
  <c r="E194" i="43" s="1"/>
  <c r="G194" i="43" s="1"/>
  <c r="C91" i="43"/>
  <c r="E91" i="43" s="1"/>
  <c r="G91" i="43" s="1"/>
  <c r="C88" i="43"/>
  <c r="E88" i="43" s="1"/>
  <c r="G88" i="43" s="1"/>
  <c r="C11" i="42"/>
  <c r="E11" i="42" s="1"/>
  <c r="G11" i="42" s="1"/>
  <c r="C190" i="43"/>
  <c r="E190" i="43" s="1"/>
  <c r="G190" i="43" s="1"/>
  <c r="C19" i="42"/>
  <c r="E19" i="42" s="1"/>
  <c r="G19" i="42" s="1"/>
  <c r="C100" i="43"/>
  <c r="E100" i="43" s="1"/>
  <c r="G100" i="43" s="1"/>
  <c r="C49" i="43"/>
  <c r="E49" i="43" s="1"/>
  <c r="G49" i="43" s="1"/>
  <c r="C105" i="43"/>
  <c r="E105" i="43" s="1"/>
  <c r="G105" i="43" s="1"/>
  <c r="C54" i="43"/>
  <c r="E54" i="43" s="1"/>
  <c r="G54" i="43" s="1"/>
  <c r="C164" i="43"/>
  <c r="E164" i="43" s="1"/>
  <c r="G164" i="43" s="1"/>
  <c r="C153" i="43"/>
  <c r="E153" i="43" s="1"/>
  <c r="G153" i="43" s="1"/>
  <c r="C76" i="43"/>
  <c r="E76" i="43" s="1"/>
  <c r="G76" i="43" s="1"/>
  <c r="C154" i="43"/>
  <c r="E154" i="43" s="1"/>
  <c r="G154" i="43" s="1"/>
  <c r="C191" i="43"/>
  <c r="E191" i="43" s="1"/>
  <c r="G191" i="43" s="1"/>
  <c r="C126" i="43"/>
  <c r="E126" i="43" s="1"/>
  <c r="G126" i="43" s="1"/>
  <c r="C186" i="43"/>
  <c r="E186" i="43" s="1"/>
  <c r="G186" i="43" s="1"/>
  <c r="C197" i="43"/>
  <c r="E197" i="43" s="1"/>
  <c r="G197" i="43" s="1"/>
  <c r="C7" i="42"/>
  <c r="E7" i="42" s="1"/>
  <c r="G7" i="42" s="1"/>
  <c r="C36" i="43"/>
  <c r="E36" i="43" s="1"/>
  <c r="G36" i="43" s="1"/>
  <c r="C57" i="43"/>
  <c r="E57" i="43" s="1"/>
  <c r="G57" i="43" s="1"/>
  <c r="C75" i="43"/>
  <c r="E75" i="43" s="1"/>
  <c r="G75" i="43" s="1"/>
  <c r="C156" i="43"/>
  <c r="E156" i="43" s="1"/>
  <c r="G156" i="43" s="1"/>
  <c r="C173" i="43"/>
  <c r="E173" i="43" s="1"/>
  <c r="G173" i="43" s="1"/>
  <c r="C18" i="42"/>
  <c r="E18" i="42" s="1"/>
  <c r="G18" i="42" s="1"/>
  <c r="C160" i="43"/>
  <c r="E160" i="43" s="1"/>
  <c r="G160" i="43" s="1"/>
  <c r="C196" i="43"/>
  <c r="E196" i="43" s="1"/>
  <c r="G196" i="43" s="1"/>
  <c r="C148" i="43"/>
  <c r="E148" i="43" s="1"/>
  <c r="G148" i="43" s="1"/>
  <c r="C59" i="43"/>
  <c r="E59" i="43" s="1"/>
  <c r="G59" i="43" s="1"/>
  <c r="C155" i="43"/>
  <c r="E155" i="43" s="1"/>
  <c r="G155" i="43" s="1"/>
  <c r="C14" i="42"/>
  <c r="E14" i="42" s="1"/>
  <c r="G14" i="42" s="1"/>
  <c r="C130" i="43"/>
  <c r="E130" i="43" s="1"/>
  <c r="G130" i="43" s="1"/>
  <c r="C187" i="43"/>
  <c r="E187" i="43" s="1"/>
  <c r="G187" i="43" s="1"/>
  <c r="C144" i="43"/>
  <c r="E144" i="43" s="1"/>
  <c r="G144" i="43" s="1"/>
  <c r="C114" i="43"/>
  <c r="E114" i="43" s="1"/>
  <c r="G114" i="43" s="1"/>
  <c r="C121" i="43"/>
  <c r="E121" i="43" s="1"/>
  <c r="G121" i="43" s="1"/>
  <c r="C124" i="43"/>
  <c r="E124" i="43" s="1"/>
  <c r="G124" i="43" s="1"/>
  <c r="C108" i="43"/>
  <c r="E108" i="43" s="1"/>
  <c r="G108" i="43" s="1"/>
  <c r="C207" i="43"/>
  <c r="E207" i="43" s="1"/>
  <c r="G207" i="43" s="1"/>
  <c r="C166" i="43"/>
  <c r="E166" i="43" s="1"/>
  <c r="G166" i="43" s="1"/>
  <c r="C13" i="42"/>
  <c r="E13" i="42" s="1"/>
  <c r="G13" i="42" s="1"/>
  <c r="C115" i="43"/>
  <c r="E115" i="43" s="1"/>
  <c r="G115" i="43" s="1"/>
  <c r="C21" i="42"/>
  <c r="E21" i="42" s="1"/>
  <c r="G21" i="42" s="1"/>
  <c r="C9" i="42"/>
  <c r="E9" i="42" s="1"/>
  <c r="G9" i="42" s="1"/>
  <c r="C93" i="43"/>
  <c r="E93" i="43" s="1"/>
  <c r="G93" i="43" s="1"/>
  <c r="C122" i="43"/>
  <c r="E122" i="43" s="1"/>
  <c r="G122" i="43" s="1"/>
  <c r="C113" i="43"/>
  <c r="E113" i="43" s="1"/>
  <c r="G113" i="43" s="1"/>
  <c r="C80" i="43"/>
  <c r="E80" i="43" s="1"/>
  <c r="G80" i="43" s="1"/>
  <c r="C65" i="43"/>
  <c r="E65" i="43" s="1"/>
  <c r="G65" i="43" s="1"/>
  <c r="C112" i="43"/>
  <c r="E112" i="43" s="1"/>
  <c r="G112" i="43" s="1"/>
  <c r="C192" i="43"/>
  <c r="E192" i="43" s="1"/>
  <c r="G192" i="43" s="1"/>
  <c r="C172" i="43"/>
  <c r="E172" i="43" s="1"/>
  <c r="G172" i="43" s="1"/>
  <c r="C175" i="43"/>
  <c r="E175" i="43" s="1"/>
  <c r="G175" i="43" s="1"/>
  <c r="C90" i="43"/>
  <c r="E90" i="43" s="1"/>
  <c r="G90" i="43" s="1"/>
  <c r="C195" i="43"/>
  <c r="E195" i="43" s="1"/>
  <c r="G195" i="43" s="1"/>
  <c r="C94" i="43"/>
  <c r="E94" i="43" s="1"/>
  <c r="G94" i="43" s="1"/>
  <c r="C41" i="43"/>
  <c r="E41" i="43" s="1"/>
  <c r="G41" i="43" s="1"/>
  <c r="C149" i="43"/>
  <c r="E149" i="43" s="1"/>
  <c r="G149" i="43" s="1"/>
  <c r="C182" i="43"/>
  <c r="E182" i="43" s="1"/>
  <c r="G182" i="43" s="1"/>
  <c r="C43" i="43"/>
  <c r="E43" i="43" s="1"/>
  <c r="G43" i="43" s="1"/>
  <c r="C157" i="43"/>
  <c r="E157" i="43" s="1"/>
  <c r="G157" i="43" s="1"/>
  <c r="C161" i="43"/>
  <c r="E161" i="43" s="1"/>
  <c r="G161" i="43" s="1"/>
  <c r="C162" i="43"/>
  <c r="E162" i="43" s="1"/>
  <c r="G162" i="43" s="1"/>
  <c r="C107" i="43"/>
  <c r="E107" i="43" s="1"/>
  <c r="G107" i="43" s="1"/>
  <c r="C86" i="43"/>
  <c r="E86" i="43" s="1"/>
  <c r="G86" i="43" s="1"/>
  <c r="C133" i="43"/>
  <c r="E133" i="43" s="1"/>
  <c r="G133" i="43" s="1"/>
  <c r="C96" i="43"/>
  <c r="E96" i="43" s="1"/>
  <c r="G96" i="43" s="1"/>
  <c r="C145" i="43"/>
  <c r="E145" i="43" s="1"/>
  <c r="G145" i="43" s="1"/>
  <c r="C103" i="43"/>
  <c r="E103" i="43" s="1"/>
  <c r="G103" i="43" s="1"/>
  <c r="C64" i="43"/>
  <c r="E64" i="43" s="1"/>
  <c r="G64" i="43" s="1"/>
  <c r="C123" i="43"/>
  <c r="E123" i="43" s="1"/>
  <c r="G123" i="43" s="1"/>
  <c r="C73" i="43"/>
  <c r="E73" i="43" s="1"/>
  <c r="G73" i="43" s="1"/>
  <c r="C60" i="43"/>
  <c r="E60" i="43" s="1"/>
  <c r="G60" i="43" s="1"/>
  <c r="C99" i="43"/>
  <c r="E99" i="43" s="1"/>
  <c r="G99" i="43" s="1"/>
  <c r="C71" i="43"/>
  <c r="E71" i="43" s="1"/>
  <c r="G71" i="43" s="1"/>
  <c r="C16" i="42"/>
  <c r="E16" i="42" s="1"/>
  <c r="G16" i="42" s="1"/>
  <c r="C150" i="43"/>
  <c r="E150" i="43" s="1"/>
  <c r="G150" i="43" s="1"/>
  <c r="C168" i="43"/>
  <c r="E168" i="43" s="1"/>
  <c r="G168" i="43" s="1"/>
  <c r="C83" i="43"/>
  <c r="E83" i="43" s="1"/>
  <c r="G83" i="43" s="1"/>
  <c r="C189" i="43"/>
  <c r="E189" i="43" s="1"/>
  <c r="G189" i="43" s="1"/>
  <c r="C84" i="43"/>
  <c r="E84" i="43" s="1"/>
  <c r="G84" i="43" s="1"/>
  <c r="C165" i="43"/>
  <c r="E165" i="43" s="1"/>
  <c r="G165" i="43" s="1"/>
  <c r="C110" i="43"/>
  <c r="E110" i="43" s="1"/>
  <c r="G110" i="43" s="1"/>
  <c r="C146" i="43"/>
  <c r="E146" i="43" s="1"/>
  <c r="G146" i="43" s="1"/>
  <c r="C129" i="43"/>
  <c r="E129" i="43" s="1"/>
  <c r="G129" i="43" s="1"/>
  <c r="C210" i="43"/>
  <c r="E210" i="43" s="1"/>
  <c r="G210" i="43" s="1"/>
  <c r="C34" i="42"/>
  <c r="E34" i="42" s="1"/>
  <c r="G34" i="42" s="1"/>
  <c r="C95" i="43"/>
  <c r="E95" i="43" s="1"/>
  <c r="G95" i="43" s="1"/>
  <c r="C135" i="43"/>
  <c r="E135" i="43" s="1"/>
  <c r="G135" i="43" s="1"/>
  <c r="C167" i="43"/>
  <c r="E167" i="43" s="1"/>
  <c r="G167" i="43" s="1"/>
  <c r="C171" i="43"/>
  <c r="E171" i="43" s="1"/>
  <c r="G171" i="43" s="1"/>
  <c r="C20" i="42"/>
  <c r="E20" i="42" s="1"/>
  <c r="G20" i="42" s="1"/>
  <c r="C205" i="43"/>
  <c r="E205" i="43" s="1"/>
  <c r="G205" i="43" s="1"/>
  <c r="C118" i="43"/>
  <c r="E118" i="43" s="1"/>
  <c r="G118" i="43" s="1"/>
  <c r="C98" i="43"/>
  <c r="E98" i="43" s="1"/>
  <c r="G98" i="43" s="1"/>
  <c r="C185" i="43"/>
  <c r="E185" i="43" s="1"/>
  <c r="G185" i="43" s="1"/>
  <c r="C163" i="43"/>
  <c r="E163" i="43" s="1"/>
  <c r="G163" i="43" s="1"/>
  <c r="C142" i="43"/>
  <c r="E142" i="43" s="1"/>
  <c r="G142" i="43" s="1"/>
  <c r="C132" i="43"/>
  <c r="E132" i="43" s="1"/>
  <c r="G132" i="43" s="1"/>
  <c r="C170" i="43"/>
  <c r="E170" i="43" s="1"/>
  <c r="G170" i="43" s="1"/>
  <c r="C53" i="43"/>
  <c r="E53" i="43" s="1"/>
  <c r="G53" i="43" s="1"/>
  <c r="C137" i="43"/>
  <c r="E137" i="43" s="1"/>
  <c r="G137" i="43" s="1"/>
  <c r="C174" i="43"/>
  <c r="E174" i="43" s="1"/>
  <c r="G174" i="43" s="1"/>
  <c r="C101" i="43"/>
  <c r="E101" i="43" s="1"/>
  <c r="G101" i="43" s="1"/>
  <c r="C169" i="43"/>
  <c r="E169" i="43" s="1"/>
  <c r="G169" i="43" s="1"/>
  <c r="C29" i="42"/>
  <c r="E29" i="42" s="1"/>
  <c r="G29" i="42" s="1"/>
  <c r="C56" i="43"/>
  <c r="E56" i="43" s="1"/>
  <c r="G56" i="43" s="1"/>
  <c r="C147" i="43"/>
  <c r="E147" i="43" s="1"/>
  <c r="G147" i="43" s="1"/>
  <c r="C158" i="43"/>
  <c r="E158" i="43" s="1"/>
  <c r="G158" i="43" s="1"/>
  <c r="C120" i="43"/>
  <c r="E120" i="43" s="1"/>
  <c r="G120" i="43" s="1"/>
  <c r="C206" i="43"/>
  <c r="E206" i="43" s="1"/>
  <c r="G206" i="43" s="1"/>
  <c r="C102" i="43"/>
  <c r="E102" i="43" s="1"/>
  <c r="G102" i="43" s="1"/>
  <c r="C104" i="43"/>
  <c r="E104" i="43" s="1"/>
  <c r="G104" i="43" s="1"/>
  <c r="C117" i="43"/>
  <c r="E117" i="43" s="1"/>
  <c r="G117" i="43" s="1"/>
  <c r="C116" i="43"/>
  <c r="E116" i="43" s="1"/>
  <c r="G116" i="43" s="1"/>
  <c r="C204" i="43"/>
  <c r="E204" i="43" s="1"/>
  <c r="G204" i="43" s="1"/>
  <c r="C202" i="43"/>
  <c r="E202" i="43" s="1"/>
  <c r="G202" i="43" s="1"/>
  <c r="C159" i="43"/>
  <c r="E159" i="43" s="1"/>
  <c r="G159" i="43" s="1"/>
  <c r="C209" i="43"/>
  <c r="E209" i="43" s="1"/>
  <c r="G209" i="43" s="1"/>
  <c r="C183" i="43"/>
  <c r="E183" i="43" s="1"/>
  <c r="G183" i="43" s="1"/>
  <c r="C151" i="43"/>
  <c r="E151" i="43" s="1"/>
  <c r="G151" i="43" s="1"/>
  <c r="C134" i="43"/>
  <c r="E134" i="43" s="1"/>
  <c r="G134" i="43" s="1"/>
  <c r="C68" i="43"/>
  <c r="E68" i="43" s="1"/>
  <c r="G68" i="43" s="1"/>
  <c r="C201" i="43"/>
  <c r="E201" i="43" s="1"/>
  <c r="G201" i="43" s="1"/>
  <c r="C180" i="43"/>
  <c r="E180" i="43" s="1"/>
  <c r="G180" i="43" s="1"/>
  <c r="C200" i="43"/>
  <c r="E200" i="43" s="1"/>
  <c r="G200" i="43" s="1"/>
  <c r="C179" i="43"/>
  <c r="E179" i="43" s="1"/>
  <c r="G179" i="43" s="1"/>
  <c r="C178" i="43"/>
  <c r="E178" i="43" s="1"/>
  <c r="G178" i="43" s="1"/>
  <c r="C177" i="43"/>
  <c r="E177" i="43" s="1"/>
  <c r="G177" i="43" s="1"/>
  <c r="C89" i="43"/>
  <c r="E89" i="43" s="1"/>
  <c r="G89" i="43" s="1"/>
  <c r="C85" i="43"/>
  <c r="E85" i="43" s="1"/>
  <c r="G85" i="43" s="1"/>
  <c r="C82" i="43"/>
  <c r="E82" i="43" s="1"/>
  <c r="G82" i="43" s="1"/>
  <c r="C81" i="43"/>
  <c r="E81" i="43" s="1"/>
  <c r="G81" i="43" s="1"/>
  <c r="C79" i="43"/>
  <c r="E79" i="43" s="1"/>
  <c r="G79" i="43" s="1"/>
  <c r="C78" i="43"/>
  <c r="E78" i="43" s="1"/>
  <c r="G78" i="43" s="1"/>
  <c r="C77" i="43"/>
  <c r="E77" i="43" s="1"/>
  <c r="G77" i="43" s="1"/>
  <c r="C70" i="43"/>
  <c r="E70" i="43" s="1"/>
  <c r="G70" i="43" s="1"/>
  <c r="C67" i="43"/>
  <c r="E67" i="43" s="1"/>
  <c r="G67" i="43" s="1"/>
  <c r="C66" i="43"/>
  <c r="E66" i="43" s="1"/>
  <c r="G66" i="43" s="1"/>
  <c r="C63" i="43"/>
  <c r="E63" i="43" s="1"/>
  <c r="G63" i="43" s="1"/>
  <c r="C62" i="43"/>
  <c r="E62" i="43" s="1"/>
  <c r="G62" i="43" s="1"/>
  <c r="C61" i="43"/>
  <c r="E61" i="43" s="1"/>
  <c r="G61" i="43" s="1"/>
  <c r="C55" i="43"/>
  <c r="E55" i="43" s="1"/>
  <c r="G55" i="43" s="1"/>
  <c r="C50" i="43"/>
  <c r="E50" i="43" s="1"/>
  <c r="G50" i="43" s="1"/>
  <c r="C47" i="43"/>
  <c r="E47" i="43" s="1"/>
  <c r="G47" i="43" s="1"/>
  <c r="C46" i="43"/>
  <c r="E46" i="43" s="1"/>
  <c r="G46" i="43" s="1"/>
  <c r="C44" i="43"/>
  <c r="E44" i="43" s="1"/>
  <c r="G44" i="43" s="1"/>
  <c r="C42" i="43"/>
  <c r="E42" i="43" s="1"/>
  <c r="G42" i="43" s="1"/>
  <c r="C40" i="43"/>
  <c r="E40" i="43" s="1"/>
  <c r="G40" i="43" s="1"/>
  <c r="C39" i="43"/>
  <c r="E39" i="43" s="1"/>
  <c r="G39" i="43" s="1"/>
  <c r="C38" i="43"/>
  <c r="E38" i="43" s="1"/>
  <c r="G38" i="43" s="1"/>
  <c r="C37" i="43"/>
  <c r="E37" i="43" s="1"/>
  <c r="G37" i="43" s="1"/>
  <c r="C35" i="42"/>
  <c r="E35" i="42" s="1"/>
  <c r="G35" i="42" s="1"/>
  <c r="C31" i="42"/>
  <c r="E31" i="42" s="1"/>
  <c r="G31" i="42" s="1"/>
  <c r="C27" i="42"/>
  <c r="E27" i="42" s="1"/>
  <c r="G27" i="42" s="1"/>
  <c r="C26" i="42"/>
  <c r="E26" i="42" s="1"/>
  <c r="G26" i="42" s="1"/>
  <c r="C24" i="42"/>
  <c r="E24" i="42" s="1"/>
  <c r="G24" i="42" s="1"/>
  <c r="C23" i="42"/>
  <c r="E23" i="42" s="1"/>
  <c r="G23" i="42" s="1"/>
  <c r="C17" i="42"/>
  <c r="E17" i="42" s="1"/>
  <c r="G17" i="42" s="1"/>
  <c r="C12" i="42"/>
  <c r="E12" i="42" s="1"/>
  <c r="G12" i="42" s="1"/>
  <c r="C216" i="59" l="1"/>
  <c r="E216" i="59" s="1"/>
  <c r="G216" i="59" s="1"/>
  <c r="C213" i="59"/>
  <c r="E213" i="59" s="1"/>
  <c r="G213" i="59" s="1"/>
  <c r="C215" i="59"/>
  <c r="E215" i="59" s="1"/>
  <c r="G215" i="59" s="1"/>
  <c r="C212" i="59"/>
  <c r="E212" i="59" s="1"/>
  <c r="G212" i="59" s="1"/>
  <c r="C66" i="44"/>
  <c r="E66" i="44" s="1"/>
  <c r="G66" i="44" s="1"/>
  <c r="C85" i="44"/>
  <c r="E85" i="44" s="1"/>
  <c r="G85" i="44" s="1"/>
  <c r="C68" i="44"/>
  <c r="E68" i="44" s="1"/>
  <c r="G68" i="44" s="1"/>
  <c r="C116" i="44"/>
  <c r="E116" i="44" s="1"/>
  <c r="G116" i="44" s="1"/>
  <c r="C56" i="44"/>
  <c r="E56" i="44" s="1"/>
  <c r="G56" i="44" s="1"/>
  <c r="C132" i="44"/>
  <c r="E132" i="44" s="1"/>
  <c r="G132" i="44" s="1"/>
  <c r="C171" i="44"/>
  <c r="E171" i="44" s="1"/>
  <c r="G171" i="44" s="1"/>
  <c r="C110" i="44"/>
  <c r="E110" i="44" s="1"/>
  <c r="G110" i="44" s="1"/>
  <c r="C96" i="44"/>
  <c r="E96" i="44" s="1"/>
  <c r="G96" i="44" s="1"/>
  <c r="C114" i="44"/>
  <c r="E114" i="44" s="1"/>
  <c r="G114" i="44" s="1"/>
  <c r="C164" i="44"/>
  <c r="E164" i="44" s="1"/>
  <c r="G164" i="44" s="1"/>
  <c r="C88" i="44"/>
  <c r="E88" i="44" s="1"/>
  <c r="G88" i="44" s="1"/>
  <c r="C72" i="44"/>
  <c r="E72" i="44" s="1"/>
  <c r="G72" i="44" s="1"/>
  <c r="C111" i="44"/>
  <c r="E111" i="44" s="1"/>
  <c r="G111" i="44" s="1"/>
  <c r="C139" i="44"/>
  <c r="E139" i="44" s="1"/>
  <c r="G139" i="44" s="1"/>
  <c r="C89" i="44"/>
  <c r="E89" i="44" s="1"/>
  <c r="G89" i="44" s="1"/>
  <c r="C134" i="44"/>
  <c r="E134" i="44" s="1"/>
  <c r="G134" i="44" s="1"/>
  <c r="C117" i="44"/>
  <c r="E117" i="44" s="1"/>
  <c r="G117" i="44" s="1"/>
  <c r="C142" i="44"/>
  <c r="E142" i="44" s="1"/>
  <c r="G142" i="44" s="1"/>
  <c r="C167" i="44"/>
  <c r="E167" i="44" s="1"/>
  <c r="G167" i="44" s="1"/>
  <c r="C165" i="44"/>
  <c r="E165" i="44" s="1"/>
  <c r="G165" i="44" s="1"/>
  <c r="C99" i="44"/>
  <c r="E99" i="44" s="1"/>
  <c r="G99" i="44" s="1"/>
  <c r="C133" i="44"/>
  <c r="E133" i="44" s="1"/>
  <c r="G133" i="44" s="1"/>
  <c r="C149" i="44"/>
  <c r="E149" i="44" s="1"/>
  <c r="G149" i="44" s="1"/>
  <c r="C112" i="44"/>
  <c r="E112" i="44" s="1"/>
  <c r="G112" i="44" s="1"/>
  <c r="C115" i="44"/>
  <c r="E115" i="44" s="1"/>
  <c r="G115" i="44" s="1"/>
  <c r="C144" i="44"/>
  <c r="E144" i="44" s="1"/>
  <c r="G144" i="44" s="1"/>
  <c r="C160" i="44"/>
  <c r="E160" i="44" s="1"/>
  <c r="G160" i="44" s="1"/>
  <c r="C138" i="44"/>
  <c r="E138" i="44" s="1"/>
  <c r="G138" i="44" s="1"/>
  <c r="G218" i="60"/>
  <c r="C218" i="61" s="1"/>
  <c r="E218" i="61" s="1"/>
  <c r="G218" i="61" s="1"/>
  <c r="C214" i="59"/>
  <c r="E214" i="59" s="1"/>
  <c r="G214" i="59" s="1"/>
  <c r="C151" i="44"/>
  <c r="E151" i="44" s="1"/>
  <c r="G151" i="44" s="1"/>
  <c r="C104" i="44"/>
  <c r="E104" i="44" s="1"/>
  <c r="G104" i="44" s="1"/>
  <c r="C169" i="44"/>
  <c r="E169" i="44" s="1"/>
  <c r="G169" i="44" s="1"/>
  <c r="C163" i="44"/>
  <c r="E163" i="44" s="1"/>
  <c r="G163" i="44" s="1"/>
  <c r="C135" i="44"/>
  <c r="E135" i="44" s="1"/>
  <c r="G135" i="44" s="1"/>
  <c r="C84" i="44"/>
  <c r="E84" i="44" s="1"/>
  <c r="G84" i="44" s="1"/>
  <c r="C60" i="44"/>
  <c r="E60" i="44" s="1"/>
  <c r="G60" i="44" s="1"/>
  <c r="C65" i="44"/>
  <c r="E65" i="44" s="1"/>
  <c r="G65" i="44" s="1"/>
  <c r="C105" i="44"/>
  <c r="E105" i="44" s="1"/>
  <c r="G105" i="44" s="1"/>
  <c r="C136" i="44"/>
  <c r="E136" i="44" s="1"/>
  <c r="G136" i="44" s="1"/>
  <c r="C152" i="44"/>
  <c r="E152" i="44" s="1"/>
  <c r="G152" i="44" s="1"/>
  <c r="C102" i="44"/>
  <c r="E102" i="44" s="1"/>
  <c r="G102" i="44" s="1"/>
  <c r="C101" i="44"/>
  <c r="E101" i="44" s="1"/>
  <c r="G101" i="44" s="1"/>
  <c r="C95" i="44"/>
  <c r="E95" i="44" s="1"/>
  <c r="G95" i="44" s="1"/>
  <c r="C107" i="44"/>
  <c r="E107" i="44" s="1"/>
  <c r="G107" i="44" s="1"/>
  <c r="C94" i="44"/>
  <c r="E94" i="44" s="1"/>
  <c r="G94" i="44" s="1"/>
  <c r="C80" i="44"/>
  <c r="E80" i="44" s="1"/>
  <c r="G80" i="44" s="1"/>
  <c r="C166" i="44"/>
  <c r="E166" i="44" s="1"/>
  <c r="G166" i="44" s="1"/>
  <c r="C130" i="44"/>
  <c r="E130" i="44" s="1"/>
  <c r="G130" i="44" s="1"/>
  <c r="C173" i="44"/>
  <c r="E173" i="44" s="1"/>
  <c r="G173" i="44" s="1"/>
  <c r="C126" i="44"/>
  <c r="E126" i="44" s="1"/>
  <c r="G126" i="44" s="1"/>
  <c r="C49" i="44"/>
  <c r="E49" i="44" s="1"/>
  <c r="G49" i="44" s="1"/>
  <c r="C106" i="44"/>
  <c r="E106" i="44" s="1"/>
  <c r="G106" i="44" s="1"/>
  <c r="C143" i="44"/>
  <c r="E143" i="44" s="1"/>
  <c r="G143" i="44" s="1"/>
  <c r="C141" i="44"/>
  <c r="E141" i="44" s="1"/>
  <c r="G141" i="44" s="1"/>
  <c r="C125" i="44"/>
  <c r="E125" i="44" s="1"/>
  <c r="G125" i="44" s="1"/>
  <c r="C55" i="44"/>
  <c r="E55" i="44" s="1"/>
  <c r="G55" i="44" s="1"/>
  <c r="C78" i="44"/>
  <c r="E78" i="44" s="1"/>
  <c r="G78" i="44" s="1"/>
  <c r="C174" i="44"/>
  <c r="E174" i="44" s="1"/>
  <c r="G174" i="44" s="1"/>
  <c r="C98" i="44"/>
  <c r="E98" i="44" s="1"/>
  <c r="G98" i="44" s="1"/>
  <c r="C83" i="44"/>
  <c r="E83" i="44" s="1"/>
  <c r="G83" i="44" s="1"/>
  <c r="C123" i="44"/>
  <c r="E123" i="44" s="1"/>
  <c r="G123" i="44" s="1"/>
  <c r="C162" i="44"/>
  <c r="E162" i="44" s="1"/>
  <c r="G162" i="44" s="1"/>
  <c r="C113" i="44"/>
  <c r="E113" i="44" s="1"/>
  <c r="G113" i="44" s="1"/>
  <c r="C156" i="44"/>
  <c r="E156" i="44" s="1"/>
  <c r="G156" i="44" s="1"/>
  <c r="C100" i="44"/>
  <c r="E100" i="44" s="1"/>
  <c r="G100" i="44" s="1"/>
  <c r="C45" i="44"/>
  <c r="E45" i="44" s="1"/>
  <c r="G45" i="44" s="1"/>
  <c r="C127" i="44"/>
  <c r="E127" i="44" s="1"/>
  <c r="G127" i="44" s="1"/>
  <c r="C69" i="44"/>
  <c r="E69" i="44" s="1"/>
  <c r="G69" i="44" s="1"/>
  <c r="C97" i="44"/>
  <c r="E97" i="44" s="1"/>
  <c r="G97" i="44" s="1"/>
  <c r="C74" i="44"/>
  <c r="E74" i="44" s="1"/>
  <c r="G74" i="44" s="1"/>
  <c r="C159" i="44"/>
  <c r="E159" i="44" s="1"/>
  <c r="G159" i="44" s="1"/>
  <c r="C120" i="44"/>
  <c r="E120" i="44" s="1"/>
  <c r="G120" i="44" s="1"/>
  <c r="C137" i="44"/>
  <c r="E137" i="44" s="1"/>
  <c r="G137" i="44" s="1"/>
  <c r="C118" i="44"/>
  <c r="E118" i="44" s="1"/>
  <c r="G118" i="44" s="1"/>
  <c r="C168" i="44"/>
  <c r="E168" i="44" s="1"/>
  <c r="G168" i="44" s="1"/>
  <c r="C64" i="44"/>
  <c r="E64" i="44" s="1"/>
  <c r="G64" i="44" s="1"/>
  <c r="C161" i="44"/>
  <c r="E161" i="44" s="1"/>
  <c r="G161" i="44" s="1"/>
  <c r="C122" i="44"/>
  <c r="E122" i="44" s="1"/>
  <c r="G122" i="44" s="1"/>
  <c r="C108" i="44"/>
  <c r="E108" i="44" s="1"/>
  <c r="G108" i="44" s="1"/>
  <c r="C155" i="44"/>
  <c r="E155" i="44" s="1"/>
  <c r="G155" i="44" s="1"/>
  <c r="C75" i="44"/>
  <c r="E75" i="44" s="1"/>
  <c r="G75" i="44" s="1"/>
  <c r="C154" i="44"/>
  <c r="E154" i="44" s="1"/>
  <c r="G154" i="44" s="1"/>
  <c r="C119" i="44"/>
  <c r="E119" i="44" s="1"/>
  <c r="G119" i="44" s="1"/>
  <c r="C140" i="44"/>
  <c r="E140" i="44" s="1"/>
  <c r="G140" i="44" s="1"/>
  <c r="C128" i="44"/>
  <c r="E128" i="44" s="1"/>
  <c r="G128" i="44" s="1"/>
  <c r="C217" i="59"/>
  <c r="E217" i="59" s="1"/>
  <c r="G217" i="59" s="1"/>
  <c r="C211" i="59"/>
  <c r="E211" i="59" s="1"/>
  <c r="G211" i="59" s="1"/>
  <c r="C81" i="44"/>
  <c r="E81" i="44" s="1"/>
  <c r="G81" i="44" s="1"/>
  <c r="C158" i="44"/>
  <c r="E158" i="44" s="1"/>
  <c r="G158" i="44" s="1"/>
  <c r="C53" i="44"/>
  <c r="E53" i="44" s="1"/>
  <c r="G53" i="44" s="1"/>
  <c r="C129" i="44"/>
  <c r="E129" i="44" s="1"/>
  <c r="G129" i="44" s="1"/>
  <c r="C150" i="44"/>
  <c r="E150" i="44" s="1"/>
  <c r="G150" i="44" s="1"/>
  <c r="C103" i="44"/>
  <c r="E103" i="44" s="1"/>
  <c r="G103" i="44" s="1"/>
  <c r="C157" i="44"/>
  <c r="E157" i="44" s="1"/>
  <c r="G157" i="44" s="1"/>
  <c r="C175" i="44"/>
  <c r="E175" i="44" s="1"/>
  <c r="G175" i="44" s="1"/>
  <c r="C93" i="44"/>
  <c r="E93" i="44" s="1"/>
  <c r="G93" i="44" s="1"/>
  <c r="C124" i="44"/>
  <c r="E124" i="44" s="1"/>
  <c r="G124" i="44" s="1"/>
  <c r="C59" i="44"/>
  <c r="E59" i="44" s="1"/>
  <c r="G59" i="44" s="1"/>
  <c r="C76" i="44"/>
  <c r="E76" i="44" s="1"/>
  <c r="G76" i="44" s="1"/>
  <c r="C87" i="44"/>
  <c r="E87" i="44" s="1"/>
  <c r="G87" i="44" s="1"/>
  <c r="C92" i="44"/>
  <c r="E92" i="44" s="1"/>
  <c r="G92" i="44" s="1"/>
  <c r="C52" i="44"/>
  <c r="E52" i="44" s="1"/>
  <c r="G52" i="44" s="1"/>
  <c r="C109" i="44"/>
  <c r="E109" i="44" s="1"/>
  <c r="G109" i="44" s="1"/>
  <c r="C63" i="44"/>
  <c r="E63" i="44" s="1"/>
  <c r="G63" i="44" s="1"/>
  <c r="C82" i="44"/>
  <c r="E82" i="44" s="1"/>
  <c r="G82" i="44" s="1"/>
  <c r="C147" i="44"/>
  <c r="E147" i="44" s="1"/>
  <c r="G147" i="44" s="1"/>
  <c r="C170" i="44"/>
  <c r="E170" i="44" s="1"/>
  <c r="G170" i="44" s="1"/>
  <c r="C146" i="44"/>
  <c r="E146" i="44" s="1"/>
  <c r="G146" i="44" s="1"/>
  <c r="C145" i="44"/>
  <c r="E145" i="44" s="1"/>
  <c r="G145" i="44" s="1"/>
  <c r="C172" i="44"/>
  <c r="E172" i="44" s="1"/>
  <c r="G172" i="44" s="1"/>
  <c r="C121" i="44"/>
  <c r="E121" i="44" s="1"/>
  <c r="G121" i="44" s="1"/>
  <c r="C148" i="44"/>
  <c r="E148" i="44" s="1"/>
  <c r="G148" i="44" s="1"/>
  <c r="C36" i="44"/>
  <c r="E36" i="44" s="1"/>
  <c r="G36" i="44" s="1"/>
  <c r="C153" i="44"/>
  <c r="E153" i="44" s="1"/>
  <c r="G153" i="44" s="1"/>
  <c r="C131" i="44"/>
  <c r="E131" i="44" s="1"/>
  <c r="G131" i="44" s="1"/>
  <c r="C58" i="44"/>
  <c r="E58" i="44" s="1"/>
  <c r="G58" i="44" s="1"/>
  <c r="C91" i="44"/>
  <c r="E91" i="44" s="1"/>
  <c r="G91" i="44" s="1"/>
  <c r="C90" i="44"/>
  <c r="E90" i="44" s="1"/>
  <c r="G90" i="44" s="1"/>
  <c r="C86" i="44"/>
  <c r="E86" i="44" s="1"/>
  <c r="G86" i="44" s="1"/>
  <c r="C73" i="44"/>
  <c r="E73" i="44" s="1"/>
  <c r="G73" i="44" s="1"/>
  <c r="C71" i="44"/>
  <c r="E71" i="44" s="1"/>
  <c r="G71" i="44" s="1"/>
  <c r="C70" i="44"/>
  <c r="E70" i="44" s="1"/>
  <c r="G70" i="44" s="1"/>
  <c r="C67" i="44"/>
  <c r="E67" i="44" s="1"/>
  <c r="G67" i="44" s="1"/>
  <c r="C61" i="44"/>
  <c r="E61" i="44" s="1"/>
  <c r="G61" i="44" s="1"/>
  <c r="C48" i="44"/>
  <c r="E48" i="44" s="1"/>
  <c r="G48" i="44" s="1"/>
  <c r="C47" i="44"/>
  <c r="E47" i="44" s="1"/>
  <c r="G47" i="44" s="1"/>
  <c r="C46" i="44"/>
  <c r="E46" i="44" s="1"/>
  <c r="G46" i="44" s="1"/>
  <c r="C44" i="44"/>
  <c r="E44" i="44" s="1"/>
  <c r="G44" i="44" s="1"/>
  <c r="C43" i="44"/>
  <c r="E43" i="44" s="1"/>
  <c r="G43" i="44" s="1"/>
  <c r="C42" i="44"/>
  <c r="E42" i="44" s="1"/>
  <c r="G42" i="44" s="1"/>
  <c r="C41" i="44"/>
  <c r="E41" i="44" s="1"/>
  <c r="G41" i="44" s="1"/>
  <c r="C79" i="44"/>
  <c r="E79" i="44" s="1"/>
  <c r="G79" i="44" s="1"/>
  <c r="C77" i="44"/>
  <c r="E77" i="44" s="1"/>
  <c r="G77" i="44" s="1"/>
  <c r="C62" i="44"/>
  <c r="E62" i="44" s="1"/>
  <c r="G62" i="44" s="1"/>
  <c r="C57" i="44"/>
  <c r="E57" i="44" s="1"/>
  <c r="G57" i="44" s="1"/>
  <c r="C54" i="44"/>
  <c r="E54" i="44" s="1"/>
  <c r="G54" i="44" s="1"/>
  <c r="C51" i="44"/>
  <c r="E51" i="44" s="1"/>
  <c r="G51" i="44" s="1"/>
  <c r="C50" i="44"/>
  <c r="E50" i="44" s="1"/>
  <c r="G50" i="44" s="1"/>
  <c r="C40" i="44"/>
  <c r="E40" i="44" s="1"/>
  <c r="G40" i="44" s="1"/>
  <c r="C39" i="44"/>
  <c r="E39" i="44" s="1"/>
  <c r="G39" i="44" s="1"/>
  <c r="C38" i="44"/>
  <c r="E38" i="44" s="1"/>
  <c r="G38" i="44" s="1"/>
  <c r="C37" i="44"/>
  <c r="E37" i="44" s="1"/>
  <c r="G37" i="44" s="1"/>
  <c r="C6" i="59"/>
  <c r="E6" i="59" s="1"/>
  <c r="G6" i="59" s="1"/>
  <c r="C177" i="44"/>
  <c r="E177" i="44" s="1"/>
  <c r="G177" i="44" s="1"/>
  <c r="C179" i="44"/>
  <c r="E179" i="44" s="1"/>
  <c r="G179" i="44" s="1"/>
  <c r="C201" i="44"/>
  <c r="E201" i="44" s="1"/>
  <c r="G201" i="44" s="1"/>
  <c r="C204" i="44"/>
  <c r="E204" i="44" s="1"/>
  <c r="G204" i="44" s="1"/>
  <c r="C199" i="44"/>
  <c r="E199" i="44" s="1"/>
  <c r="G199" i="44" s="1"/>
  <c r="C198" i="44"/>
  <c r="E198" i="44" s="1"/>
  <c r="G198" i="44" s="1"/>
  <c r="C182" i="44"/>
  <c r="E182" i="44" s="1"/>
  <c r="G182" i="44" s="1"/>
  <c r="C192" i="44"/>
  <c r="E192" i="44" s="1"/>
  <c r="G192" i="44" s="1"/>
  <c r="C196" i="44"/>
  <c r="E196" i="44" s="1"/>
  <c r="G196" i="44" s="1"/>
  <c r="C188" i="44"/>
  <c r="E188" i="44" s="1"/>
  <c r="G188" i="44" s="1"/>
  <c r="C208" i="44"/>
  <c r="E208" i="44" s="1"/>
  <c r="G208" i="44" s="1"/>
  <c r="C197" i="44"/>
  <c r="E197" i="44" s="1"/>
  <c r="G197" i="44" s="1"/>
  <c r="C176" i="44"/>
  <c r="E176" i="44" s="1"/>
  <c r="G176" i="44" s="1"/>
  <c r="C181" i="44"/>
  <c r="E181" i="44" s="1"/>
  <c r="G181" i="44" s="1"/>
  <c r="C186" i="44"/>
  <c r="E186" i="44" s="1"/>
  <c r="G186" i="44" s="1"/>
  <c r="C194" i="44"/>
  <c r="E194" i="44" s="1"/>
  <c r="G194" i="44" s="1"/>
  <c r="C187" i="44"/>
  <c r="E187" i="44" s="1"/>
  <c r="G187" i="44" s="1"/>
  <c r="C178" i="44"/>
  <c r="E178" i="44" s="1"/>
  <c r="G178" i="44" s="1"/>
  <c r="C183" i="44"/>
  <c r="E183" i="44" s="1"/>
  <c r="G183" i="44" s="1"/>
  <c r="C185" i="44"/>
  <c r="E185" i="44" s="1"/>
  <c r="G185" i="44" s="1"/>
  <c r="C189" i="44"/>
  <c r="E189" i="44" s="1"/>
  <c r="G189" i="44" s="1"/>
  <c r="C206" i="44"/>
  <c r="E206" i="44" s="1"/>
  <c r="G206" i="44" s="1"/>
  <c r="C195" i="44"/>
  <c r="E195" i="44" s="1"/>
  <c r="G195" i="44" s="1"/>
  <c r="C207" i="44"/>
  <c r="E207" i="44" s="1"/>
  <c r="G207" i="44" s="1"/>
  <c r="C191" i="44"/>
  <c r="E191" i="44" s="1"/>
  <c r="G191" i="44" s="1"/>
  <c r="C209" i="44"/>
  <c r="E209" i="44" s="1"/>
  <c r="G209" i="44" s="1"/>
  <c r="C200" i="44"/>
  <c r="E200" i="44" s="1"/>
  <c r="G200" i="44" s="1"/>
  <c r="C210" i="44"/>
  <c r="E210" i="44" s="1"/>
  <c r="G210" i="44" s="1"/>
  <c r="C203" i="44"/>
  <c r="E203" i="44" s="1"/>
  <c r="G203" i="44" s="1"/>
  <c r="C184" i="44"/>
  <c r="E184" i="44" s="1"/>
  <c r="G184" i="44" s="1"/>
  <c r="C180" i="44"/>
  <c r="E180" i="44" s="1"/>
  <c r="G180" i="44" s="1"/>
  <c r="C202" i="44"/>
  <c r="E202" i="44" s="1"/>
  <c r="G202" i="44" s="1"/>
  <c r="C205" i="44"/>
  <c r="E205" i="44" s="1"/>
  <c r="G205" i="44" s="1"/>
  <c r="C190" i="44"/>
  <c r="E190" i="44" s="1"/>
  <c r="G190" i="44" s="1"/>
  <c r="C193" i="44"/>
  <c r="E193" i="44" s="1"/>
  <c r="G193" i="44" s="1"/>
  <c r="C20" i="43"/>
  <c r="E20" i="43" s="1"/>
  <c r="G20" i="43" s="1"/>
  <c r="C13" i="43"/>
  <c r="E13" i="43" s="1"/>
  <c r="G13" i="43" s="1"/>
  <c r="C10" i="43"/>
  <c r="E10" i="43" s="1"/>
  <c r="G10" i="43" s="1"/>
  <c r="C28" i="43"/>
  <c r="E28" i="43" s="1"/>
  <c r="G28" i="43" s="1"/>
  <c r="C25" i="43"/>
  <c r="E25" i="43" s="1"/>
  <c r="G25" i="43" s="1"/>
  <c r="C7" i="43"/>
  <c r="E7" i="43" s="1"/>
  <c r="G7" i="43" s="1"/>
  <c r="C15" i="43"/>
  <c r="E15" i="43" s="1"/>
  <c r="G15" i="43" s="1"/>
  <c r="C8" i="43"/>
  <c r="E8" i="43" s="1"/>
  <c r="G8" i="43" s="1"/>
  <c r="C32" i="43"/>
  <c r="E32" i="43" s="1"/>
  <c r="G32" i="43" s="1"/>
  <c r="C16" i="43"/>
  <c r="E16" i="43" s="1"/>
  <c r="G16" i="43" s="1"/>
  <c r="C9" i="43"/>
  <c r="E9" i="43" s="1"/>
  <c r="G9" i="43" s="1"/>
  <c r="C14" i="43"/>
  <c r="E14" i="43" s="1"/>
  <c r="G14" i="43" s="1"/>
  <c r="C18" i="43"/>
  <c r="E18" i="43" s="1"/>
  <c r="G18" i="43" s="1"/>
  <c r="C21" i="43"/>
  <c r="E21" i="43" s="1"/>
  <c r="G21" i="43" s="1"/>
  <c r="C33" i="43"/>
  <c r="E33" i="43" s="1"/>
  <c r="G33" i="43" s="1"/>
  <c r="C34" i="43"/>
  <c r="E34" i="43" s="1"/>
  <c r="G34" i="43" s="1"/>
  <c r="C11" i="43"/>
  <c r="E11" i="43" s="1"/>
  <c r="G11" i="43" s="1"/>
  <c r="C30" i="43"/>
  <c r="E30" i="43" s="1"/>
  <c r="G30" i="43" s="1"/>
  <c r="C22" i="43"/>
  <c r="E22" i="43" s="1"/>
  <c r="G22" i="43" s="1"/>
  <c r="C29" i="43"/>
  <c r="E29" i="43" s="1"/>
  <c r="G29" i="43" s="1"/>
  <c r="C19" i="43"/>
  <c r="E19" i="43" s="1"/>
  <c r="G19" i="43" s="1"/>
  <c r="C35" i="43"/>
  <c r="E35" i="43" s="1"/>
  <c r="G35" i="43" s="1"/>
  <c r="C31" i="43"/>
  <c r="E31" i="43" s="1"/>
  <c r="G31" i="43" s="1"/>
  <c r="C27" i="43"/>
  <c r="E27" i="43" s="1"/>
  <c r="G27" i="43" s="1"/>
  <c r="C26" i="43"/>
  <c r="E26" i="43" s="1"/>
  <c r="G26" i="43" s="1"/>
  <c r="C24" i="43"/>
  <c r="E24" i="43" s="1"/>
  <c r="G24" i="43" s="1"/>
  <c r="C23" i="43"/>
  <c r="E23" i="43" s="1"/>
  <c r="G23" i="43" s="1"/>
  <c r="C17" i="43"/>
  <c r="E17" i="43" s="1"/>
  <c r="G17" i="43" s="1"/>
  <c r="C12" i="43"/>
  <c r="E12" i="43" s="1"/>
  <c r="G12" i="43" s="1"/>
  <c r="C58" i="45" l="1"/>
  <c r="E58" i="45" s="1"/>
  <c r="G58" i="45" s="1"/>
  <c r="C109" i="45"/>
  <c r="E109" i="45" s="1"/>
  <c r="G109" i="45" s="1"/>
  <c r="C124" i="45"/>
  <c r="E124" i="45" s="1"/>
  <c r="G124" i="45" s="1"/>
  <c r="C140" i="45"/>
  <c r="E140" i="45" s="1"/>
  <c r="G140" i="45" s="1"/>
  <c r="C159" i="45"/>
  <c r="E159" i="45" s="1"/>
  <c r="G159" i="45" s="1"/>
  <c r="C100" i="45"/>
  <c r="E100" i="45" s="1"/>
  <c r="G100" i="45" s="1"/>
  <c r="C106" i="45"/>
  <c r="E106" i="45" s="1"/>
  <c r="G106" i="45" s="1"/>
  <c r="C136" i="45"/>
  <c r="E136" i="45" s="1"/>
  <c r="G136" i="45" s="1"/>
  <c r="C163" i="45"/>
  <c r="E163" i="45" s="1"/>
  <c r="G163" i="45" s="1"/>
  <c r="C99" i="45"/>
  <c r="E99" i="45" s="1"/>
  <c r="G99" i="45" s="1"/>
  <c r="C96" i="45"/>
  <c r="E96" i="45" s="1"/>
  <c r="G96" i="45" s="1"/>
  <c r="C68" i="45"/>
  <c r="E68" i="45" s="1"/>
  <c r="G68" i="45" s="1"/>
  <c r="C145" i="45"/>
  <c r="E145" i="45" s="1"/>
  <c r="G145" i="45" s="1"/>
  <c r="C93" i="45"/>
  <c r="E93" i="45" s="1"/>
  <c r="G93" i="45" s="1"/>
  <c r="C119" i="45"/>
  <c r="E119" i="45" s="1"/>
  <c r="G119" i="45" s="1"/>
  <c r="C161" i="45"/>
  <c r="E161" i="45" s="1"/>
  <c r="G161" i="45" s="1"/>
  <c r="C156" i="45"/>
  <c r="E156" i="45" s="1"/>
  <c r="G156" i="45" s="1"/>
  <c r="C49" i="45"/>
  <c r="E49" i="45" s="1"/>
  <c r="G49" i="45" s="1"/>
  <c r="C94" i="45"/>
  <c r="E94" i="45" s="1"/>
  <c r="G94" i="45" s="1"/>
  <c r="C169" i="45"/>
  <c r="E169" i="45" s="1"/>
  <c r="G169" i="45" s="1"/>
  <c r="C165" i="45"/>
  <c r="E165" i="45" s="1"/>
  <c r="G165" i="45" s="1"/>
  <c r="C139" i="45"/>
  <c r="E139" i="45" s="1"/>
  <c r="G139" i="45" s="1"/>
  <c r="C85" i="45"/>
  <c r="E85" i="45" s="1"/>
  <c r="G85" i="45" s="1"/>
  <c r="C131" i="45"/>
  <c r="E131" i="45" s="1"/>
  <c r="G131" i="45" s="1"/>
  <c r="C146" i="45"/>
  <c r="E146" i="45" s="1"/>
  <c r="G146" i="45" s="1"/>
  <c r="C175" i="45"/>
  <c r="E175" i="45" s="1"/>
  <c r="G175" i="45" s="1"/>
  <c r="C158" i="45"/>
  <c r="E158" i="45" s="1"/>
  <c r="G158" i="45" s="1"/>
  <c r="C64" i="45"/>
  <c r="E64" i="45" s="1"/>
  <c r="G64" i="45" s="1"/>
  <c r="C113" i="45"/>
  <c r="E113" i="45" s="1"/>
  <c r="G113" i="45" s="1"/>
  <c r="C78" i="45"/>
  <c r="E78" i="45" s="1"/>
  <c r="G78" i="45" s="1"/>
  <c r="C107" i="45"/>
  <c r="E107" i="45" s="1"/>
  <c r="G107" i="45" s="1"/>
  <c r="C104" i="45"/>
  <c r="E104" i="45" s="1"/>
  <c r="G104" i="45" s="1"/>
  <c r="C144" i="45"/>
  <c r="E144" i="45" s="1"/>
  <c r="G144" i="45" s="1"/>
  <c r="C111" i="45"/>
  <c r="E111" i="45" s="1"/>
  <c r="G111" i="45" s="1"/>
  <c r="C66" i="45"/>
  <c r="E66" i="45" s="1"/>
  <c r="G66" i="45" s="1"/>
  <c r="C170" i="45"/>
  <c r="E170" i="45" s="1"/>
  <c r="G170" i="45" s="1"/>
  <c r="C92" i="45"/>
  <c r="E92" i="45" s="1"/>
  <c r="G92" i="45" s="1"/>
  <c r="C81" i="45"/>
  <c r="E81" i="45" s="1"/>
  <c r="G81" i="45" s="1"/>
  <c r="C168" i="45"/>
  <c r="E168" i="45" s="1"/>
  <c r="G168" i="45" s="1"/>
  <c r="C97" i="45"/>
  <c r="E97" i="45" s="1"/>
  <c r="G97" i="45" s="1"/>
  <c r="C55" i="45"/>
  <c r="E55" i="45" s="1"/>
  <c r="G55" i="45" s="1"/>
  <c r="C95" i="45"/>
  <c r="E95" i="45" s="1"/>
  <c r="G95" i="45" s="1"/>
  <c r="C65" i="45"/>
  <c r="E65" i="45" s="1"/>
  <c r="G65" i="45" s="1"/>
  <c r="C115" i="45"/>
  <c r="E115" i="45" s="1"/>
  <c r="G115" i="45" s="1"/>
  <c r="C72" i="45"/>
  <c r="E72" i="45" s="1"/>
  <c r="G72" i="45" s="1"/>
  <c r="C171" i="45"/>
  <c r="E171" i="45" s="1"/>
  <c r="G171" i="45" s="1"/>
  <c r="C36" i="45"/>
  <c r="E36" i="45" s="1"/>
  <c r="G36" i="45" s="1"/>
  <c r="C87" i="45"/>
  <c r="E87" i="45" s="1"/>
  <c r="G87" i="45" s="1"/>
  <c r="C211" i="60"/>
  <c r="E211" i="60" s="1"/>
  <c r="C75" i="45"/>
  <c r="E75" i="45" s="1"/>
  <c r="G75" i="45" s="1"/>
  <c r="C69" i="45"/>
  <c r="E69" i="45" s="1"/>
  <c r="G69" i="45" s="1"/>
  <c r="C125" i="45"/>
  <c r="E125" i="45" s="1"/>
  <c r="G125" i="45" s="1"/>
  <c r="C173" i="45"/>
  <c r="E173" i="45" s="1"/>
  <c r="G173" i="45" s="1"/>
  <c r="C60" i="45"/>
  <c r="E60" i="45" s="1"/>
  <c r="G60" i="45" s="1"/>
  <c r="C112" i="45"/>
  <c r="E112" i="45" s="1"/>
  <c r="G112" i="45" s="1"/>
  <c r="C142" i="45"/>
  <c r="E142" i="45" s="1"/>
  <c r="G142" i="45" s="1"/>
  <c r="C132" i="45"/>
  <c r="E132" i="45" s="1"/>
  <c r="G132" i="45" s="1"/>
  <c r="C148" i="45"/>
  <c r="E148" i="45" s="1"/>
  <c r="G148" i="45" s="1"/>
  <c r="C76" i="45"/>
  <c r="E76" i="45" s="1"/>
  <c r="G76" i="45" s="1"/>
  <c r="C103" i="45"/>
  <c r="E103" i="45" s="1"/>
  <c r="G103" i="45" s="1"/>
  <c r="C155" i="45"/>
  <c r="E155" i="45" s="1"/>
  <c r="G155" i="45" s="1"/>
  <c r="C127" i="45"/>
  <c r="E127" i="45" s="1"/>
  <c r="G127" i="45" s="1"/>
  <c r="C123" i="45"/>
  <c r="E123" i="45" s="1"/>
  <c r="G123" i="45" s="1"/>
  <c r="C130" i="45"/>
  <c r="E130" i="45" s="1"/>
  <c r="G130" i="45" s="1"/>
  <c r="C84" i="45"/>
  <c r="E84" i="45" s="1"/>
  <c r="G84" i="45" s="1"/>
  <c r="C214" i="60"/>
  <c r="E214" i="60" s="1"/>
  <c r="C117" i="45"/>
  <c r="E117" i="45" s="1"/>
  <c r="G117" i="45" s="1"/>
  <c r="C56" i="45"/>
  <c r="E56" i="45" s="1"/>
  <c r="G56" i="45" s="1"/>
  <c r="C215" i="60"/>
  <c r="E215" i="60" s="1"/>
  <c r="C121" i="45"/>
  <c r="E121" i="45" s="1"/>
  <c r="G121" i="45" s="1"/>
  <c r="C82" i="45"/>
  <c r="E82" i="45" s="1"/>
  <c r="G82" i="45" s="1"/>
  <c r="C150" i="45"/>
  <c r="E150" i="45" s="1"/>
  <c r="G150" i="45" s="1"/>
  <c r="C108" i="45"/>
  <c r="E108" i="45" s="1"/>
  <c r="G108" i="45" s="1"/>
  <c r="C137" i="45"/>
  <c r="E137" i="45" s="1"/>
  <c r="G137" i="45" s="1"/>
  <c r="C83" i="45"/>
  <c r="E83" i="45" s="1"/>
  <c r="G83" i="45" s="1"/>
  <c r="C166" i="45"/>
  <c r="E166" i="45" s="1"/>
  <c r="G166" i="45" s="1"/>
  <c r="C102" i="45"/>
  <c r="E102" i="45" s="1"/>
  <c r="G102" i="45" s="1"/>
  <c r="C218" i="62"/>
  <c r="E218" i="62" s="1"/>
  <c r="G218" i="62" s="1"/>
  <c r="C134" i="45"/>
  <c r="E134" i="45" s="1"/>
  <c r="G134" i="45" s="1"/>
  <c r="C164" i="45"/>
  <c r="E164" i="45" s="1"/>
  <c r="G164" i="45" s="1"/>
  <c r="C213" i="60"/>
  <c r="E213" i="60" s="1"/>
  <c r="C63" i="45"/>
  <c r="E63" i="45" s="1"/>
  <c r="G63" i="45" s="1"/>
  <c r="C129" i="45"/>
  <c r="E129" i="45" s="1"/>
  <c r="G129" i="45" s="1"/>
  <c r="C128" i="45"/>
  <c r="E128" i="45" s="1"/>
  <c r="G128" i="45" s="1"/>
  <c r="C120" i="45"/>
  <c r="E120" i="45" s="1"/>
  <c r="G120" i="45" s="1"/>
  <c r="C98" i="45"/>
  <c r="E98" i="45" s="1"/>
  <c r="G98" i="45" s="1"/>
  <c r="C143" i="45"/>
  <c r="E143" i="45" s="1"/>
  <c r="G143" i="45" s="1"/>
  <c r="C152" i="45"/>
  <c r="E152" i="45" s="1"/>
  <c r="G152" i="45" s="1"/>
  <c r="C138" i="45"/>
  <c r="E138" i="45" s="1"/>
  <c r="G138" i="45" s="1"/>
  <c r="C133" i="45"/>
  <c r="E133" i="45" s="1"/>
  <c r="G133" i="45" s="1"/>
  <c r="C114" i="45"/>
  <c r="E114" i="45" s="1"/>
  <c r="G114" i="45" s="1"/>
  <c r="C216" i="60"/>
  <c r="E216" i="60" s="1"/>
  <c r="C26" i="44"/>
  <c r="E26" i="44" s="1"/>
  <c r="G26" i="44" s="1"/>
  <c r="C11" i="44"/>
  <c r="E11" i="44" s="1"/>
  <c r="G11" i="44" s="1"/>
  <c r="C32" i="44"/>
  <c r="E32" i="44" s="1"/>
  <c r="G32" i="44" s="1"/>
  <c r="C20" i="44"/>
  <c r="E20" i="44" s="1"/>
  <c r="G20" i="44" s="1"/>
  <c r="C34" i="44"/>
  <c r="E34" i="44" s="1"/>
  <c r="G34" i="44" s="1"/>
  <c r="C153" i="45"/>
  <c r="E153" i="45" s="1"/>
  <c r="G153" i="45" s="1"/>
  <c r="C172" i="45"/>
  <c r="E172" i="45" s="1"/>
  <c r="G172" i="45" s="1"/>
  <c r="C147" i="45"/>
  <c r="E147" i="45" s="1"/>
  <c r="G147" i="45" s="1"/>
  <c r="C52" i="45"/>
  <c r="E52" i="45" s="1"/>
  <c r="G52" i="45" s="1"/>
  <c r="C59" i="45"/>
  <c r="E59" i="45" s="1"/>
  <c r="G59" i="45" s="1"/>
  <c r="C157" i="45"/>
  <c r="E157" i="45" s="1"/>
  <c r="G157" i="45" s="1"/>
  <c r="C53" i="45"/>
  <c r="E53" i="45" s="1"/>
  <c r="G53" i="45" s="1"/>
  <c r="C217" i="60"/>
  <c r="E217" i="60" s="1"/>
  <c r="C154" i="45"/>
  <c r="E154" i="45" s="1"/>
  <c r="G154" i="45" s="1"/>
  <c r="C122" i="45"/>
  <c r="E122" i="45" s="1"/>
  <c r="G122" i="45" s="1"/>
  <c r="C118" i="45"/>
  <c r="E118" i="45" s="1"/>
  <c r="G118" i="45" s="1"/>
  <c r="C74" i="45"/>
  <c r="E74" i="45" s="1"/>
  <c r="G74" i="45" s="1"/>
  <c r="C45" i="45"/>
  <c r="E45" i="45" s="1"/>
  <c r="G45" i="45" s="1"/>
  <c r="C162" i="45"/>
  <c r="E162" i="45" s="1"/>
  <c r="G162" i="45" s="1"/>
  <c r="C174" i="45"/>
  <c r="E174" i="45" s="1"/>
  <c r="G174" i="45" s="1"/>
  <c r="C141" i="45"/>
  <c r="E141" i="45" s="1"/>
  <c r="G141" i="45" s="1"/>
  <c r="C126" i="45"/>
  <c r="E126" i="45" s="1"/>
  <c r="G126" i="45" s="1"/>
  <c r="C80" i="45"/>
  <c r="E80" i="45" s="1"/>
  <c r="G80" i="45" s="1"/>
  <c r="C101" i="45"/>
  <c r="E101" i="45" s="1"/>
  <c r="G101" i="45" s="1"/>
  <c r="C105" i="45"/>
  <c r="E105" i="45" s="1"/>
  <c r="G105" i="45" s="1"/>
  <c r="C135" i="45"/>
  <c r="E135" i="45" s="1"/>
  <c r="G135" i="45" s="1"/>
  <c r="C151" i="45"/>
  <c r="E151" i="45" s="1"/>
  <c r="G151" i="45" s="1"/>
  <c r="C160" i="45"/>
  <c r="E160" i="45" s="1"/>
  <c r="G160" i="45" s="1"/>
  <c r="C149" i="45"/>
  <c r="E149" i="45" s="1"/>
  <c r="G149" i="45" s="1"/>
  <c r="C167" i="45"/>
  <c r="E167" i="45" s="1"/>
  <c r="G167" i="45" s="1"/>
  <c r="C89" i="45"/>
  <c r="E89" i="45" s="1"/>
  <c r="G89" i="45" s="1"/>
  <c r="C88" i="45"/>
  <c r="E88" i="45" s="1"/>
  <c r="G88" i="45" s="1"/>
  <c r="C110" i="45"/>
  <c r="E110" i="45" s="1"/>
  <c r="G110" i="45" s="1"/>
  <c r="C116" i="45"/>
  <c r="E116" i="45" s="1"/>
  <c r="G116" i="45" s="1"/>
  <c r="C212" i="60"/>
  <c r="E212" i="60" s="1"/>
  <c r="C31" i="44"/>
  <c r="E31" i="44" s="1"/>
  <c r="G31" i="44" s="1"/>
  <c r="C15" i="44"/>
  <c r="E15" i="44" s="1"/>
  <c r="G15" i="44" s="1"/>
  <c r="C33" i="44"/>
  <c r="E33" i="44" s="1"/>
  <c r="G33" i="44" s="1"/>
  <c r="C21" i="44"/>
  <c r="E21" i="44" s="1"/>
  <c r="G21" i="44" s="1"/>
  <c r="C7" i="44"/>
  <c r="E7" i="44" s="1"/>
  <c r="G7" i="44" s="1"/>
  <c r="C19" i="44"/>
  <c r="E19" i="44" s="1"/>
  <c r="G19" i="44" s="1"/>
  <c r="C18" i="44"/>
  <c r="E18" i="44" s="1"/>
  <c r="G18" i="44" s="1"/>
  <c r="C25" i="44"/>
  <c r="E25" i="44" s="1"/>
  <c r="G25" i="44" s="1"/>
  <c r="C27" i="44"/>
  <c r="E27" i="44" s="1"/>
  <c r="G27" i="44" s="1"/>
  <c r="C29" i="44"/>
  <c r="E29" i="44" s="1"/>
  <c r="G29" i="44" s="1"/>
  <c r="C14" i="44"/>
  <c r="E14" i="44" s="1"/>
  <c r="G14" i="44" s="1"/>
  <c r="C28" i="44"/>
  <c r="E28" i="44" s="1"/>
  <c r="G28" i="44" s="1"/>
  <c r="C12" i="44"/>
  <c r="E12" i="44" s="1"/>
  <c r="G12" i="44" s="1"/>
  <c r="C22" i="44"/>
  <c r="E22" i="44" s="1"/>
  <c r="G22" i="44" s="1"/>
  <c r="C10" i="44"/>
  <c r="E10" i="44" s="1"/>
  <c r="G10" i="44" s="1"/>
  <c r="C8" i="44"/>
  <c r="E8" i="44" s="1"/>
  <c r="G8" i="44" s="1"/>
  <c r="C9" i="44"/>
  <c r="E9" i="44" s="1"/>
  <c r="G9" i="44" s="1"/>
  <c r="C30" i="44"/>
  <c r="E30" i="44" s="1"/>
  <c r="G30" i="44" s="1"/>
  <c r="C16" i="44"/>
  <c r="E16" i="44" s="1"/>
  <c r="G16" i="44" s="1"/>
  <c r="C13" i="44"/>
  <c r="E13" i="44" s="1"/>
  <c r="G13" i="44" s="1"/>
  <c r="C91" i="45"/>
  <c r="E91" i="45" s="1"/>
  <c r="G91" i="45" s="1"/>
  <c r="C90" i="45"/>
  <c r="E90" i="45" s="1"/>
  <c r="G90" i="45" s="1"/>
  <c r="C86" i="45"/>
  <c r="E86" i="45" s="1"/>
  <c r="G86" i="45" s="1"/>
  <c r="C73" i="45"/>
  <c r="E73" i="45" s="1"/>
  <c r="G73" i="45" s="1"/>
  <c r="C71" i="45"/>
  <c r="E71" i="45" s="1"/>
  <c r="G71" i="45" s="1"/>
  <c r="C70" i="45"/>
  <c r="E70" i="45" s="1"/>
  <c r="G70" i="45" s="1"/>
  <c r="C67" i="45"/>
  <c r="E67" i="45" s="1"/>
  <c r="G67" i="45" s="1"/>
  <c r="C61" i="45"/>
  <c r="E61" i="45" s="1"/>
  <c r="G61" i="45" s="1"/>
  <c r="C48" i="45"/>
  <c r="E48" i="45" s="1"/>
  <c r="G48" i="45" s="1"/>
  <c r="C47" i="45"/>
  <c r="E47" i="45" s="1"/>
  <c r="G47" i="45" s="1"/>
  <c r="C46" i="45"/>
  <c r="E46" i="45" s="1"/>
  <c r="G46" i="45" s="1"/>
  <c r="C44" i="45"/>
  <c r="E44" i="45" s="1"/>
  <c r="G44" i="45" s="1"/>
  <c r="C43" i="45"/>
  <c r="E43" i="45" s="1"/>
  <c r="G43" i="45" s="1"/>
  <c r="C42" i="45"/>
  <c r="E42" i="45" s="1"/>
  <c r="G42" i="45" s="1"/>
  <c r="C41" i="45"/>
  <c r="E41" i="45" s="1"/>
  <c r="G41" i="45" s="1"/>
  <c r="C24" i="44"/>
  <c r="E24" i="44" s="1"/>
  <c r="G24" i="44" s="1"/>
  <c r="C79" i="45"/>
  <c r="E79" i="45" s="1"/>
  <c r="G79" i="45" s="1"/>
  <c r="C77" i="45"/>
  <c r="E77" i="45" s="1"/>
  <c r="G77" i="45" s="1"/>
  <c r="C62" i="45"/>
  <c r="E62" i="45" s="1"/>
  <c r="G62" i="45" s="1"/>
  <c r="C57" i="45"/>
  <c r="E57" i="45" s="1"/>
  <c r="G57" i="45" s="1"/>
  <c r="C54" i="45"/>
  <c r="E54" i="45" s="1"/>
  <c r="G54" i="45" s="1"/>
  <c r="C51" i="45"/>
  <c r="E51" i="45" s="1"/>
  <c r="G51" i="45" s="1"/>
  <c r="C50" i="45"/>
  <c r="E50" i="45" s="1"/>
  <c r="G50" i="45" s="1"/>
  <c r="C40" i="45"/>
  <c r="E40" i="45" s="1"/>
  <c r="G40" i="45" s="1"/>
  <c r="C39" i="45"/>
  <c r="E39" i="45" s="1"/>
  <c r="G39" i="45" s="1"/>
  <c r="C38" i="45"/>
  <c r="E38" i="45" s="1"/>
  <c r="G38" i="45" s="1"/>
  <c r="C37" i="45"/>
  <c r="E37" i="45" s="1"/>
  <c r="G37" i="45" s="1"/>
  <c r="C35" i="44"/>
  <c r="E35" i="44" s="1"/>
  <c r="G35" i="44" s="1"/>
  <c r="C23" i="44"/>
  <c r="E23" i="44" s="1"/>
  <c r="G23" i="44" s="1"/>
  <c r="C17" i="44"/>
  <c r="E17" i="44" s="1"/>
  <c r="G17" i="44" s="1"/>
  <c r="C6" i="60"/>
  <c r="E6" i="60" s="1"/>
  <c r="C202" i="45"/>
  <c r="E202" i="45" s="1"/>
  <c r="G202" i="45" s="1"/>
  <c r="C207" i="45"/>
  <c r="E207" i="45" s="1"/>
  <c r="G207" i="45" s="1"/>
  <c r="C194" i="45"/>
  <c r="E194" i="45" s="1"/>
  <c r="G194" i="45" s="1"/>
  <c r="C192" i="45"/>
  <c r="E192" i="45" s="1"/>
  <c r="G192" i="45" s="1"/>
  <c r="C180" i="45"/>
  <c r="E180" i="45" s="1"/>
  <c r="G180" i="45" s="1"/>
  <c r="C195" i="45"/>
  <c r="E195" i="45" s="1"/>
  <c r="G195" i="45" s="1"/>
  <c r="C186" i="45"/>
  <c r="E186" i="45" s="1"/>
  <c r="G186" i="45" s="1"/>
  <c r="C182" i="45"/>
  <c r="E182" i="45" s="1"/>
  <c r="G182" i="45" s="1"/>
  <c r="C184" i="45"/>
  <c r="E184" i="45" s="1"/>
  <c r="G184" i="45" s="1"/>
  <c r="C206" i="45"/>
  <c r="E206" i="45" s="1"/>
  <c r="G206" i="45" s="1"/>
  <c r="C181" i="45"/>
  <c r="E181" i="45" s="1"/>
  <c r="G181" i="45" s="1"/>
  <c r="C198" i="45"/>
  <c r="E198" i="45" s="1"/>
  <c r="G198" i="45" s="1"/>
  <c r="C203" i="45"/>
  <c r="E203" i="45" s="1"/>
  <c r="G203" i="45" s="1"/>
  <c r="C189" i="45"/>
  <c r="E189" i="45" s="1"/>
  <c r="G189" i="45" s="1"/>
  <c r="C176" i="45"/>
  <c r="E176" i="45" s="1"/>
  <c r="G176" i="45" s="1"/>
  <c r="C199" i="45"/>
  <c r="E199" i="45" s="1"/>
  <c r="G199" i="45" s="1"/>
  <c r="C210" i="45"/>
  <c r="E210" i="45" s="1"/>
  <c r="G210" i="45" s="1"/>
  <c r="C185" i="45"/>
  <c r="E185" i="45" s="1"/>
  <c r="G185" i="45" s="1"/>
  <c r="C197" i="45"/>
  <c r="E197" i="45" s="1"/>
  <c r="G197" i="45" s="1"/>
  <c r="C204" i="45"/>
  <c r="E204" i="45" s="1"/>
  <c r="G204" i="45" s="1"/>
  <c r="C193" i="45"/>
  <c r="E193" i="45" s="1"/>
  <c r="G193" i="45" s="1"/>
  <c r="C200" i="45"/>
  <c r="E200" i="45" s="1"/>
  <c r="G200" i="45" s="1"/>
  <c r="C183" i="45"/>
  <c r="E183" i="45" s="1"/>
  <c r="G183" i="45" s="1"/>
  <c r="C208" i="45"/>
  <c r="E208" i="45" s="1"/>
  <c r="G208" i="45" s="1"/>
  <c r="C201" i="45"/>
  <c r="E201" i="45" s="1"/>
  <c r="G201" i="45" s="1"/>
  <c r="C190" i="45"/>
  <c r="E190" i="45" s="1"/>
  <c r="G190" i="45" s="1"/>
  <c r="C209" i="45"/>
  <c r="E209" i="45" s="1"/>
  <c r="G209" i="45" s="1"/>
  <c r="C178" i="45"/>
  <c r="E178" i="45" s="1"/>
  <c r="G178" i="45" s="1"/>
  <c r="C188" i="45"/>
  <c r="E188" i="45" s="1"/>
  <c r="G188" i="45" s="1"/>
  <c r="C179" i="45"/>
  <c r="E179" i="45" s="1"/>
  <c r="G179" i="45" s="1"/>
  <c r="C205" i="45"/>
  <c r="E205" i="45" s="1"/>
  <c r="G205" i="45" s="1"/>
  <c r="C191" i="45"/>
  <c r="E191" i="45" s="1"/>
  <c r="G191" i="45" s="1"/>
  <c r="C187" i="45"/>
  <c r="E187" i="45" s="1"/>
  <c r="G187" i="45" s="1"/>
  <c r="C196" i="45"/>
  <c r="E196" i="45" s="1"/>
  <c r="G196" i="45" s="1"/>
  <c r="C177" i="45"/>
  <c r="E177" i="45" s="1"/>
  <c r="G177" i="45" s="1"/>
  <c r="C22" i="45" l="1"/>
  <c r="E22" i="45" s="1"/>
  <c r="G22" i="45" s="1"/>
  <c r="C25" i="45"/>
  <c r="E25" i="45" s="1"/>
  <c r="G25" i="45" s="1"/>
  <c r="C167" i="46"/>
  <c r="E167" i="46" s="1"/>
  <c r="G167" i="46" s="1"/>
  <c r="C74" i="46"/>
  <c r="E74" i="46" s="1"/>
  <c r="G74" i="46" s="1"/>
  <c r="C157" i="46"/>
  <c r="E157" i="46" s="1"/>
  <c r="G157" i="46" s="1"/>
  <c r="C133" i="46"/>
  <c r="E133" i="46" s="1"/>
  <c r="G133" i="46" s="1"/>
  <c r="C102" i="46"/>
  <c r="E102" i="46" s="1"/>
  <c r="G102" i="46" s="1"/>
  <c r="C82" i="46"/>
  <c r="E82" i="46" s="1"/>
  <c r="G82" i="46" s="1"/>
  <c r="C148" i="46"/>
  <c r="E148" i="46" s="1"/>
  <c r="G148" i="46" s="1"/>
  <c r="C72" i="46"/>
  <c r="E72" i="46" s="1"/>
  <c r="G72" i="46" s="1"/>
  <c r="C168" i="46"/>
  <c r="E168" i="46" s="1"/>
  <c r="G168" i="46" s="1"/>
  <c r="C175" i="46"/>
  <c r="E175" i="46" s="1"/>
  <c r="G175" i="46" s="1"/>
  <c r="C145" i="46"/>
  <c r="E145" i="46" s="1"/>
  <c r="G145" i="46" s="1"/>
  <c r="C106" i="46"/>
  <c r="E106" i="46" s="1"/>
  <c r="G106" i="46" s="1"/>
  <c r="C13" i="45"/>
  <c r="E13" i="45" s="1"/>
  <c r="G13" i="45" s="1"/>
  <c r="C18" i="45"/>
  <c r="E18" i="45" s="1"/>
  <c r="G18" i="45" s="1"/>
  <c r="C149" i="46"/>
  <c r="E149" i="46" s="1"/>
  <c r="G149" i="46" s="1"/>
  <c r="C80" i="46"/>
  <c r="E80" i="46" s="1"/>
  <c r="G80" i="46" s="1"/>
  <c r="C59" i="46"/>
  <c r="E59" i="46" s="1"/>
  <c r="G59" i="46" s="1"/>
  <c r="C138" i="46"/>
  <c r="E138" i="46" s="1"/>
  <c r="G138" i="46" s="1"/>
  <c r="C129" i="46"/>
  <c r="E129" i="46" s="1"/>
  <c r="G129" i="46" s="1"/>
  <c r="C121" i="46"/>
  <c r="E121" i="46" s="1"/>
  <c r="G121" i="46" s="1"/>
  <c r="C132" i="46"/>
  <c r="E132" i="46" s="1"/>
  <c r="G132" i="46" s="1"/>
  <c r="C69" i="46"/>
  <c r="E69" i="46" s="1"/>
  <c r="G69" i="46" s="1"/>
  <c r="C81" i="46"/>
  <c r="E81" i="46" s="1"/>
  <c r="G81" i="46" s="1"/>
  <c r="C146" i="46"/>
  <c r="E146" i="46" s="1"/>
  <c r="G146" i="46" s="1"/>
  <c r="C94" i="46"/>
  <c r="E94" i="46" s="1"/>
  <c r="G94" i="46" s="1"/>
  <c r="C100" i="46"/>
  <c r="E100" i="46" s="1"/>
  <c r="G100" i="46" s="1"/>
  <c r="C16" i="45"/>
  <c r="E16" i="45" s="1"/>
  <c r="G16" i="45" s="1"/>
  <c r="C19" i="45"/>
  <c r="E19" i="45" s="1"/>
  <c r="G19" i="45" s="1"/>
  <c r="G212" i="60"/>
  <c r="C212" i="61" s="1"/>
  <c r="E212" i="61" s="1"/>
  <c r="G212" i="61" s="1"/>
  <c r="C126" i="46"/>
  <c r="E126" i="46" s="1"/>
  <c r="G126" i="46" s="1"/>
  <c r="C52" i="46"/>
  <c r="E52" i="46" s="1"/>
  <c r="G52" i="46" s="1"/>
  <c r="C32" i="45"/>
  <c r="E32" i="45" s="1"/>
  <c r="G32" i="45" s="1"/>
  <c r="C63" i="46"/>
  <c r="E63" i="46" s="1"/>
  <c r="G63" i="46" s="1"/>
  <c r="G215" i="60"/>
  <c r="C215" i="61" s="1"/>
  <c r="E215" i="61" s="1"/>
  <c r="G215" i="61" s="1"/>
  <c r="C123" i="46"/>
  <c r="E123" i="46" s="1"/>
  <c r="G123" i="46" s="1"/>
  <c r="C75" i="46"/>
  <c r="E75" i="46" s="1"/>
  <c r="G75" i="46" s="1"/>
  <c r="C92" i="46"/>
  <c r="E92" i="46" s="1"/>
  <c r="G92" i="46" s="1"/>
  <c r="C107" i="46"/>
  <c r="E107" i="46" s="1"/>
  <c r="G107" i="46" s="1"/>
  <c r="C49" i="46"/>
  <c r="E49" i="46" s="1"/>
  <c r="G49" i="46" s="1"/>
  <c r="C159" i="46"/>
  <c r="E159" i="46" s="1"/>
  <c r="G159" i="46" s="1"/>
  <c r="C30" i="45"/>
  <c r="E30" i="45" s="1"/>
  <c r="G30" i="45" s="1"/>
  <c r="C28" i="45"/>
  <c r="E28" i="45" s="1"/>
  <c r="G28" i="45" s="1"/>
  <c r="C116" i="46"/>
  <c r="E116" i="46" s="1"/>
  <c r="G116" i="46" s="1"/>
  <c r="C141" i="46"/>
  <c r="E141" i="46" s="1"/>
  <c r="G141" i="46" s="1"/>
  <c r="C122" i="46"/>
  <c r="E122" i="46" s="1"/>
  <c r="G122" i="46" s="1"/>
  <c r="C11" i="45"/>
  <c r="E11" i="45" s="1"/>
  <c r="G11" i="45" s="1"/>
  <c r="G213" i="60"/>
  <c r="C213" i="61" s="1"/>
  <c r="E213" i="61" s="1"/>
  <c r="G213" i="61" s="1"/>
  <c r="C83" i="46"/>
  <c r="E83" i="46" s="1"/>
  <c r="G83" i="46" s="1"/>
  <c r="C127" i="46"/>
  <c r="E127" i="46" s="1"/>
  <c r="G127" i="46" s="1"/>
  <c r="G211" i="60"/>
  <c r="C211" i="61" s="1"/>
  <c r="E211" i="61" s="1"/>
  <c r="G211" i="61" s="1"/>
  <c r="C65" i="46"/>
  <c r="E65" i="46" s="1"/>
  <c r="G65" i="46" s="1"/>
  <c r="C78" i="46"/>
  <c r="E78" i="46" s="1"/>
  <c r="G78" i="46" s="1"/>
  <c r="C156" i="46"/>
  <c r="E156" i="46" s="1"/>
  <c r="G156" i="46" s="1"/>
  <c r="C96" i="46"/>
  <c r="E96" i="46" s="1"/>
  <c r="G96" i="46" s="1"/>
  <c r="C14" i="45"/>
  <c r="E14" i="45" s="1"/>
  <c r="G14" i="45" s="1"/>
  <c r="C110" i="46"/>
  <c r="E110" i="46" s="1"/>
  <c r="G110" i="46" s="1"/>
  <c r="C151" i="46"/>
  <c r="E151" i="46" s="1"/>
  <c r="G151" i="46" s="1"/>
  <c r="C154" i="46"/>
  <c r="E154" i="46" s="1"/>
  <c r="G154" i="46" s="1"/>
  <c r="C26" i="45"/>
  <c r="E26" i="45" s="1"/>
  <c r="G26" i="45" s="1"/>
  <c r="C143" i="46"/>
  <c r="E143" i="46" s="1"/>
  <c r="G143" i="46" s="1"/>
  <c r="C137" i="46"/>
  <c r="E137" i="46" s="1"/>
  <c r="G137" i="46" s="1"/>
  <c r="C155" i="46"/>
  <c r="E155" i="46" s="1"/>
  <c r="G155" i="46" s="1"/>
  <c r="C112" i="46"/>
  <c r="E112" i="46" s="1"/>
  <c r="G112" i="46" s="1"/>
  <c r="C95" i="46"/>
  <c r="E95" i="46" s="1"/>
  <c r="G95" i="46" s="1"/>
  <c r="C113" i="46"/>
  <c r="E113" i="46" s="1"/>
  <c r="G113" i="46" s="1"/>
  <c r="C85" i="46"/>
  <c r="E85" i="46" s="1"/>
  <c r="G85" i="46" s="1"/>
  <c r="C99" i="46"/>
  <c r="E99" i="46" s="1"/>
  <c r="G99" i="46" s="1"/>
  <c r="C29" i="45"/>
  <c r="E29" i="45" s="1"/>
  <c r="G29" i="45" s="1"/>
  <c r="C21" i="45"/>
  <c r="E21" i="45" s="1"/>
  <c r="G21" i="45" s="1"/>
  <c r="C135" i="46"/>
  <c r="E135" i="46" s="1"/>
  <c r="G135" i="46" s="1"/>
  <c r="G217" i="60"/>
  <c r="C217" i="61" s="1"/>
  <c r="E217" i="61" s="1"/>
  <c r="G217" i="61" s="1"/>
  <c r="C172" i="46"/>
  <c r="E172" i="46" s="1"/>
  <c r="G172" i="46" s="1"/>
  <c r="C98" i="46"/>
  <c r="E98" i="46" s="1"/>
  <c r="G98" i="46" s="1"/>
  <c r="C108" i="46"/>
  <c r="E108" i="46" s="1"/>
  <c r="G108" i="46" s="1"/>
  <c r="C117" i="46"/>
  <c r="E117" i="46" s="1"/>
  <c r="G117" i="46" s="1"/>
  <c r="C60" i="46"/>
  <c r="E60" i="46" s="1"/>
  <c r="G60" i="46" s="1"/>
  <c r="C55" i="46"/>
  <c r="E55" i="46" s="1"/>
  <c r="G55" i="46" s="1"/>
  <c r="C66" i="46"/>
  <c r="E66" i="46" s="1"/>
  <c r="G66" i="46" s="1"/>
  <c r="C139" i="46"/>
  <c r="E139" i="46" s="1"/>
  <c r="G139" i="46" s="1"/>
  <c r="C163" i="46"/>
  <c r="E163" i="46" s="1"/>
  <c r="G163" i="46" s="1"/>
  <c r="C124" i="46"/>
  <c r="E124" i="46" s="1"/>
  <c r="G124" i="46" s="1"/>
  <c r="C8" i="45"/>
  <c r="E8" i="45" s="1"/>
  <c r="G8" i="45" s="1"/>
  <c r="C33" i="45"/>
  <c r="E33" i="45" s="1"/>
  <c r="G33" i="45" s="1"/>
  <c r="C105" i="46"/>
  <c r="E105" i="46" s="1"/>
  <c r="G105" i="46" s="1"/>
  <c r="C162" i="46"/>
  <c r="E162" i="46" s="1"/>
  <c r="G162" i="46" s="1"/>
  <c r="C153" i="46"/>
  <c r="E153" i="46" s="1"/>
  <c r="G153" i="46" s="1"/>
  <c r="C120" i="46"/>
  <c r="E120" i="46" s="1"/>
  <c r="G120" i="46" s="1"/>
  <c r="C134" i="46"/>
  <c r="E134" i="46" s="1"/>
  <c r="G134" i="46" s="1"/>
  <c r="G214" i="60"/>
  <c r="C214" i="61" s="1"/>
  <c r="E214" i="61" s="1"/>
  <c r="G214" i="61" s="1"/>
  <c r="C173" i="46"/>
  <c r="E173" i="46" s="1"/>
  <c r="G173" i="46" s="1"/>
  <c r="C36" i="46"/>
  <c r="E36" i="46" s="1"/>
  <c r="G36" i="46" s="1"/>
  <c r="C111" i="46"/>
  <c r="E111" i="46" s="1"/>
  <c r="G111" i="46" s="1"/>
  <c r="C165" i="46"/>
  <c r="E165" i="46" s="1"/>
  <c r="G165" i="46" s="1"/>
  <c r="C119" i="46"/>
  <c r="E119" i="46" s="1"/>
  <c r="G119" i="46" s="1"/>
  <c r="C109" i="46"/>
  <c r="E109" i="46" s="1"/>
  <c r="G109" i="46" s="1"/>
  <c r="C10" i="45"/>
  <c r="E10" i="45" s="1"/>
  <c r="G10" i="45" s="1"/>
  <c r="C15" i="45"/>
  <c r="E15" i="45" s="1"/>
  <c r="G15" i="45" s="1"/>
  <c r="C89" i="46"/>
  <c r="E89" i="46" s="1"/>
  <c r="G89" i="46" s="1"/>
  <c r="C45" i="46"/>
  <c r="E45" i="46" s="1"/>
  <c r="G45" i="46" s="1"/>
  <c r="C34" i="45"/>
  <c r="E34" i="45" s="1"/>
  <c r="G34" i="45" s="1"/>
  <c r="C114" i="46"/>
  <c r="E114" i="46" s="1"/>
  <c r="G114" i="46" s="1"/>
  <c r="C218" i="63"/>
  <c r="E218" i="63" s="1"/>
  <c r="G218" i="63" s="1"/>
  <c r="C218" i="64" s="1"/>
  <c r="E218" i="64" s="1"/>
  <c r="G218" i="64" s="1"/>
  <c r="C84" i="46"/>
  <c r="E84" i="46" s="1"/>
  <c r="G84" i="46" s="1"/>
  <c r="C76" i="46"/>
  <c r="E76" i="46" s="1"/>
  <c r="G76" i="46" s="1"/>
  <c r="C171" i="46"/>
  <c r="E171" i="46" s="1"/>
  <c r="G171" i="46" s="1"/>
  <c r="C144" i="46"/>
  <c r="E144" i="46" s="1"/>
  <c r="G144" i="46" s="1"/>
  <c r="C158" i="46"/>
  <c r="E158" i="46" s="1"/>
  <c r="G158" i="46" s="1"/>
  <c r="C93" i="46"/>
  <c r="E93" i="46" s="1"/>
  <c r="G93" i="46" s="1"/>
  <c r="C58" i="46"/>
  <c r="E58" i="46" s="1"/>
  <c r="G58" i="46" s="1"/>
  <c r="C9" i="45"/>
  <c r="E9" i="45" s="1"/>
  <c r="G9" i="45" s="1"/>
  <c r="C31" i="45"/>
  <c r="E31" i="45" s="1"/>
  <c r="G31" i="45" s="1"/>
  <c r="C174" i="46"/>
  <c r="E174" i="46" s="1"/>
  <c r="G174" i="46" s="1"/>
  <c r="C118" i="46"/>
  <c r="E118" i="46" s="1"/>
  <c r="G118" i="46" s="1"/>
  <c r="C53" i="46"/>
  <c r="E53" i="46" s="1"/>
  <c r="G53" i="46" s="1"/>
  <c r="C147" i="46"/>
  <c r="E147" i="46" s="1"/>
  <c r="G147" i="46" s="1"/>
  <c r="C20" i="45"/>
  <c r="E20" i="45" s="1"/>
  <c r="G20" i="45" s="1"/>
  <c r="G216" i="60"/>
  <c r="C216" i="61" s="1"/>
  <c r="E216" i="61" s="1"/>
  <c r="G216" i="61" s="1"/>
  <c r="C152" i="46"/>
  <c r="E152" i="46" s="1"/>
  <c r="G152" i="46" s="1"/>
  <c r="C128" i="46"/>
  <c r="E128" i="46" s="1"/>
  <c r="G128" i="46" s="1"/>
  <c r="C164" i="46"/>
  <c r="E164" i="46" s="1"/>
  <c r="G164" i="46" s="1"/>
  <c r="C166" i="46"/>
  <c r="E166" i="46" s="1"/>
  <c r="G166" i="46" s="1"/>
  <c r="C150" i="46"/>
  <c r="E150" i="46" s="1"/>
  <c r="G150" i="46" s="1"/>
  <c r="C56" i="46"/>
  <c r="E56" i="46" s="1"/>
  <c r="G56" i="46" s="1"/>
  <c r="C130" i="46"/>
  <c r="E130" i="46" s="1"/>
  <c r="G130" i="46" s="1"/>
  <c r="C103" i="46"/>
  <c r="E103" i="46" s="1"/>
  <c r="G103" i="46" s="1"/>
  <c r="C142" i="46"/>
  <c r="E142" i="46" s="1"/>
  <c r="G142" i="46" s="1"/>
  <c r="C125" i="46"/>
  <c r="E125" i="46" s="1"/>
  <c r="G125" i="46" s="1"/>
  <c r="C87" i="46"/>
  <c r="E87" i="46" s="1"/>
  <c r="G87" i="46" s="1"/>
  <c r="C115" i="46"/>
  <c r="E115" i="46" s="1"/>
  <c r="G115" i="46" s="1"/>
  <c r="C97" i="46"/>
  <c r="E97" i="46" s="1"/>
  <c r="G97" i="46" s="1"/>
  <c r="C170" i="46"/>
  <c r="E170" i="46" s="1"/>
  <c r="G170" i="46" s="1"/>
  <c r="C104" i="46"/>
  <c r="E104" i="46" s="1"/>
  <c r="G104" i="46" s="1"/>
  <c r="C64" i="46"/>
  <c r="E64" i="46" s="1"/>
  <c r="G64" i="46" s="1"/>
  <c r="C131" i="46"/>
  <c r="E131" i="46" s="1"/>
  <c r="G131" i="46" s="1"/>
  <c r="C169" i="46"/>
  <c r="E169" i="46" s="1"/>
  <c r="G169" i="46" s="1"/>
  <c r="C161" i="46"/>
  <c r="E161" i="46" s="1"/>
  <c r="G161" i="46" s="1"/>
  <c r="C68" i="46"/>
  <c r="E68" i="46" s="1"/>
  <c r="G68" i="46" s="1"/>
  <c r="C136" i="46"/>
  <c r="E136" i="46" s="1"/>
  <c r="G136" i="46" s="1"/>
  <c r="C140" i="46"/>
  <c r="E140" i="46" s="1"/>
  <c r="G140" i="46" s="1"/>
  <c r="C88" i="46"/>
  <c r="E88" i="46" s="1"/>
  <c r="G88" i="46" s="1"/>
  <c r="C160" i="46"/>
  <c r="E160" i="46" s="1"/>
  <c r="G160" i="46" s="1"/>
  <c r="C7" i="45"/>
  <c r="E7" i="45" s="1"/>
  <c r="G7" i="45" s="1"/>
  <c r="C101" i="46"/>
  <c r="E101" i="46" s="1"/>
  <c r="G101" i="46" s="1"/>
  <c r="C27" i="45"/>
  <c r="E27" i="45" s="1"/>
  <c r="G27" i="45" s="1"/>
  <c r="C12" i="45"/>
  <c r="E12" i="45" s="1"/>
  <c r="G12" i="45" s="1"/>
  <c r="C91" i="46"/>
  <c r="E91" i="46" s="1"/>
  <c r="G91" i="46" s="1"/>
  <c r="C90" i="46"/>
  <c r="E90" i="46" s="1"/>
  <c r="G90" i="46" s="1"/>
  <c r="C86" i="46"/>
  <c r="E86" i="46" s="1"/>
  <c r="G86" i="46" s="1"/>
  <c r="C73" i="46"/>
  <c r="E73" i="46" s="1"/>
  <c r="G73" i="46" s="1"/>
  <c r="C71" i="46"/>
  <c r="E71" i="46" s="1"/>
  <c r="G71" i="46" s="1"/>
  <c r="C70" i="46"/>
  <c r="E70" i="46" s="1"/>
  <c r="G70" i="46" s="1"/>
  <c r="C67" i="46"/>
  <c r="E67" i="46" s="1"/>
  <c r="G67" i="46" s="1"/>
  <c r="C61" i="46"/>
  <c r="E61" i="46" s="1"/>
  <c r="G61" i="46" s="1"/>
  <c r="C48" i="46"/>
  <c r="E48" i="46" s="1"/>
  <c r="G48" i="46" s="1"/>
  <c r="C47" i="46"/>
  <c r="E47" i="46" s="1"/>
  <c r="G47" i="46" s="1"/>
  <c r="C46" i="46"/>
  <c r="E46" i="46" s="1"/>
  <c r="G46" i="46" s="1"/>
  <c r="C44" i="46"/>
  <c r="E44" i="46" s="1"/>
  <c r="G44" i="46" s="1"/>
  <c r="C43" i="46"/>
  <c r="E43" i="46" s="1"/>
  <c r="G43" i="46" s="1"/>
  <c r="C42" i="46"/>
  <c r="E42" i="46" s="1"/>
  <c r="G42" i="46" s="1"/>
  <c r="C41" i="46"/>
  <c r="E41" i="46" s="1"/>
  <c r="G41" i="46" s="1"/>
  <c r="C24" i="45"/>
  <c r="E24" i="45" s="1"/>
  <c r="G24" i="45" s="1"/>
  <c r="C79" i="46"/>
  <c r="E79" i="46" s="1"/>
  <c r="G79" i="46" s="1"/>
  <c r="C77" i="46"/>
  <c r="E77" i="46" s="1"/>
  <c r="G77" i="46" s="1"/>
  <c r="C62" i="46"/>
  <c r="E62" i="46" s="1"/>
  <c r="G62" i="46" s="1"/>
  <c r="C57" i="46"/>
  <c r="E57" i="46" s="1"/>
  <c r="G57" i="46" s="1"/>
  <c r="C54" i="46"/>
  <c r="E54" i="46" s="1"/>
  <c r="G54" i="46" s="1"/>
  <c r="C51" i="46"/>
  <c r="E51" i="46" s="1"/>
  <c r="G51" i="46" s="1"/>
  <c r="C50" i="46"/>
  <c r="E50" i="46" s="1"/>
  <c r="G50" i="46" s="1"/>
  <c r="C40" i="46"/>
  <c r="E40" i="46" s="1"/>
  <c r="G40" i="46" s="1"/>
  <c r="C39" i="46"/>
  <c r="E39" i="46" s="1"/>
  <c r="G39" i="46" s="1"/>
  <c r="C38" i="46"/>
  <c r="E38" i="46" s="1"/>
  <c r="G38" i="46" s="1"/>
  <c r="C37" i="46"/>
  <c r="E37" i="46" s="1"/>
  <c r="G37" i="46" s="1"/>
  <c r="C35" i="45"/>
  <c r="E35" i="45" s="1"/>
  <c r="G35" i="45" s="1"/>
  <c r="C23" i="45"/>
  <c r="E23" i="45" s="1"/>
  <c r="G23" i="45" s="1"/>
  <c r="C17" i="45"/>
  <c r="E17" i="45" s="1"/>
  <c r="G17" i="45" s="1"/>
  <c r="G6" i="60"/>
  <c r="C6" i="61" s="1"/>
  <c r="E6" i="61" s="1"/>
  <c r="G6" i="61" s="1"/>
  <c r="C189" i="46"/>
  <c r="E189" i="46" s="1"/>
  <c r="G189" i="46" s="1"/>
  <c r="C201" i="46"/>
  <c r="E201" i="46" s="1"/>
  <c r="G201" i="46" s="1"/>
  <c r="C203" i="46"/>
  <c r="E203" i="46" s="1"/>
  <c r="G203" i="46" s="1"/>
  <c r="C185" i="46"/>
  <c r="E185" i="46" s="1"/>
  <c r="G185" i="46" s="1"/>
  <c r="C180" i="46"/>
  <c r="E180" i="46" s="1"/>
  <c r="G180" i="46" s="1"/>
  <c r="C186" i="46"/>
  <c r="E186" i="46" s="1"/>
  <c r="G186" i="46" s="1"/>
  <c r="C179" i="46"/>
  <c r="E179" i="46" s="1"/>
  <c r="G179" i="46" s="1"/>
  <c r="C192" i="46"/>
  <c r="E192" i="46" s="1"/>
  <c r="G192" i="46" s="1"/>
  <c r="C187" i="46"/>
  <c r="E187" i="46" s="1"/>
  <c r="G187" i="46" s="1"/>
  <c r="C197" i="46"/>
  <c r="E197" i="46" s="1"/>
  <c r="G197" i="46" s="1"/>
  <c r="C210" i="46"/>
  <c r="E210" i="46" s="1"/>
  <c r="G210" i="46" s="1"/>
  <c r="C183" i="46"/>
  <c r="E183" i="46" s="1"/>
  <c r="G183" i="46" s="1"/>
  <c r="C206" i="46"/>
  <c r="E206" i="46" s="1"/>
  <c r="G206" i="46" s="1"/>
  <c r="C194" i="46"/>
  <c r="E194" i="46" s="1"/>
  <c r="G194" i="46" s="1"/>
  <c r="C209" i="46"/>
  <c r="E209" i="46" s="1"/>
  <c r="G209" i="46" s="1"/>
  <c r="C195" i="46"/>
  <c r="E195" i="46" s="1"/>
  <c r="G195" i="46" s="1"/>
  <c r="C181" i="46"/>
  <c r="E181" i="46" s="1"/>
  <c r="G181" i="46" s="1"/>
  <c r="C177" i="46"/>
  <c r="E177" i="46" s="1"/>
  <c r="G177" i="46" s="1"/>
  <c r="C200" i="46"/>
  <c r="E200" i="46" s="1"/>
  <c r="G200" i="46" s="1"/>
  <c r="C184" i="46"/>
  <c r="E184" i="46" s="1"/>
  <c r="G184" i="46" s="1"/>
  <c r="C207" i="46"/>
  <c r="E207" i="46" s="1"/>
  <c r="G207" i="46" s="1"/>
  <c r="C190" i="46"/>
  <c r="E190" i="46" s="1"/>
  <c r="G190" i="46" s="1"/>
  <c r="C205" i="46"/>
  <c r="E205" i="46" s="1"/>
  <c r="G205" i="46" s="1"/>
  <c r="C188" i="46"/>
  <c r="E188" i="46" s="1"/>
  <c r="G188" i="46" s="1"/>
  <c r="C196" i="46"/>
  <c r="E196" i="46" s="1"/>
  <c r="G196" i="46" s="1"/>
  <c r="C193" i="46"/>
  <c r="E193" i="46" s="1"/>
  <c r="G193" i="46" s="1"/>
  <c r="C176" i="46"/>
  <c r="E176" i="46" s="1"/>
  <c r="G176" i="46" s="1"/>
  <c r="C202" i="46"/>
  <c r="E202" i="46" s="1"/>
  <c r="G202" i="46" s="1"/>
  <c r="C178" i="46"/>
  <c r="E178" i="46" s="1"/>
  <c r="G178" i="46" s="1"/>
  <c r="C208" i="46"/>
  <c r="E208" i="46" s="1"/>
  <c r="G208" i="46" s="1"/>
  <c r="C204" i="46"/>
  <c r="E204" i="46" s="1"/>
  <c r="G204" i="46" s="1"/>
  <c r="C199" i="46"/>
  <c r="E199" i="46" s="1"/>
  <c r="G199" i="46" s="1"/>
  <c r="C198" i="46"/>
  <c r="E198" i="46" s="1"/>
  <c r="G198" i="46" s="1"/>
  <c r="C182" i="46"/>
  <c r="E182" i="46" s="1"/>
  <c r="G182" i="46" s="1"/>
  <c r="C191" i="46"/>
  <c r="E191" i="46" s="1"/>
  <c r="G191" i="46" s="1"/>
  <c r="C68" i="47" l="1"/>
  <c r="E68" i="47" s="1"/>
  <c r="G68" i="47" s="1"/>
  <c r="C166" i="47"/>
  <c r="E166" i="47" s="1"/>
  <c r="G166" i="47" s="1"/>
  <c r="C171" i="47"/>
  <c r="E171" i="47" s="1"/>
  <c r="G171" i="47" s="1"/>
  <c r="C214" i="62"/>
  <c r="E214" i="62" s="1"/>
  <c r="G214" i="62" s="1"/>
  <c r="C98" i="47"/>
  <c r="E98" i="47" s="1"/>
  <c r="G98" i="47" s="1"/>
  <c r="C151" i="47"/>
  <c r="E151" i="47" s="1"/>
  <c r="G151" i="47" s="1"/>
  <c r="C30" i="46"/>
  <c r="E30" i="46" s="1"/>
  <c r="G30" i="46" s="1"/>
  <c r="C94" i="47"/>
  <c r="E94" i="47" s="1"/>
  <c r="G94" i="47" s="1"/>
  <c r="C168" i="47"/>
  <c r="E168" i="47" s="1"/>
  <c r="G168" i="47" s="1"/>
  <c r="C170" i="47"/>
  <c r="E170" i="47" s="1"/>
  <c r="G170" i="47" s="1"/>
  <c r="C147" i="47"/>
  <c r="E147" i="47" s="1"/>
  <c r="G147" i="47" s="1"/>
  <c r="C45" i="47"/>
  <c r="E45" i="47" s="1"/>
  <c r="G45" i="47" s="1"/>
  <c r="C33" i="46"/>
  <c r="E33" i="46" s="1"/>
  <c r="G33" i="46" s="1"/>
  <c r="C99" i="47"/>
  <c r="E99" i="47" s="1"/>
  <c r="G99" i="47" s="1"/>
  <c r="C65" i="47"/>
  <c r="E65" i="47" s="1"/>
  <c r="G65" i="47" s="1"/>
  <c r="C123" i="47"/>
  <c r="E123" i="47" s="1"/>
  <c r="G123" i="47" s="1"/>
  <c r="C129" i="47"/>
  <c r="E129" i="47" s="1"/>
  <c r="G129" i="47" s="1"/>
  <c r="C157" i="47"/>
  <c r="E157" i="47" s="1"/>
  <c r="G157" i="47" s="1"/>
  <c r="C160" i="47"/>
  <c r="E160" i="47" s="1"/>
  <c r="G160" i="47" s="1"/>
  <c r="C103" i="47"/>
  <c r="E103" i="47" s="1"/>
  <c r="G103" i="47" s="1"/>
  <c r="C58" i="47"/>
  <c r="E58" i="47" s="1"/>
  <c r="G58" i="47" s="1"/>
  <c r="C165" i="47"/>
  <c r="E165" i="47" s="1"/>
  <c r="G165" i="47" s="1"/>
  <c r="C55" i="47"/>
  <c r="E55" i="47" s="1"/>
  <c r="G55" i="47" s="1"/>
  <c r="C137" i="47"/>
  <c r="E137" i="47" s="1"/>
  <c r="G137" i="47" s="1"/>
  <c r="C122" i="47"/>
  <c r="E122" i="47" s="1"/>
  <c r="G122" i="47" s="1"/>
  <c r="C212" i="62"/>
  <c r="E212" i="62" s="1"/>
  <c r="G212" i="62" s="1"/>
  <c r="C13" i="46"/>
  <c r="E13" i="46" s="1"/>
  <c r="G13" i="46" s="1"/>
  <c r="C169" i="47"/>
  <c r="E169" i="47" s="1"/>
  <c r="G169" i="47" s="1"/>
  <c r="C128" i="47"/>
  <c r="E128" i="47" s="1"/>
  <c r="G128" i="47" s="1"/>
  <c r="C84" i="47"/>
  <c r="E84" i="47" s="1"/>
  <c r="G84" i="47" s="1"/>
  <c r="C120" i="47"/>
  <c r="E120" i="47" s="1"/>
  <c r="G120" i="47" s="1"/>
  <c r="C217" i="62"/>
  <c r="E217" i="62" s="1"/>
  <c r="G217" i="62" s="1"/>
  <c r="C14" i="46"/>
  <c r="E14" i="46" s="1"/>
  <c r="G14" i="46" s="1"/>
  <c r="C49" i="47"/>
  <c r="E49" i="47" s="1"/>
  <c r="G49" i="47" s="1"/>
  <c r="C81" i="47"/>
  <c r="E81" i="47" s="1"/>
  <c r="G81" i="47" s="1"/>
  <c r="C148" i="47"/>
  <c r="E148" i="47" s="1"/>
  <c r="G148" i="47" s="1"/>
  <c r="C12" i="46"/>
  <c r="E12" i="46" s="1"/>
  <c r="G12" i="46" s="1"/>
  <c r="C115" i="47"/>
  <c r="E115" i="47" s="1"/>
  <c r="G115" i="47" s="1"/>
  <c r="C118" i="47"/>
  <c r="E118" i="47" s="1"/>
  <c r="G118" i="47" s="1"/>
  <c r="C15" i="46"/>
  <c r="E15" i="46" s="1"/>
  <c r="G15" i="46" s="1"/>
  <c r="C124" i="47"/>
  <c r="E124" i="47" s="1"/>
  <c r="G124" i="47" s="1"/>
  <c r="C113" i="47"/>
  <c r="E113" i="47" s="1"/>
  <c r="G113" i="47" s="1"/>
  <c r="C127" i="47"/>
  <c r="E127" i="47" s="1"/>
  <c r="G127" i="47" s="1"/>
  <c r="C63" i="47"/>
  <c r="E63" i="47" s="1"/>
  <c r="G63" i="47" s="1"/>
  <c r="C59" i="47"/>
  <c r="E59" i="47" s="1"/>
  <c r="G59" i="47" s="1"/>
  <c r="C167" i="47"/>
  <c r="E167" i="47" s="1"/>
  <c r="G167" i="47" s="1"/>
  <c r="C140" i="47"/>
  <c r="E140" i="47" s="1"/>
  <c r="G140" i="47" s="1"/>
  <c r="C56" i="47"/>
  <c r="E56" i="47" s="1"/>
  <c r="G56" i="47" s="1"/>
  <c r="C158" i="47"/>
  <c r="E158" i="47" s="1"/>
  <c r="G158" i="47" s="1"/>
  <c r="C36" i="47"/>
  <c r="E36" i="47" s="1"/>
  <c r="G36" i="47" s="1"/>
  <c r="C117" i="47"/>
  <c r="E117" i="47" s="1"/>
  <c r="G117" i="47" s="1"/>
  <c r="C26" i="46"/>
  <c r="E26" i="46" s="1"/>
  <c r="G26" i="46" s="1"/>
  <c r="C116" i="47"/>
  <c r="E116" i="47" s="1"/>
  <c r="G116" i="47" s="1"/>
  <c r="C16" i="46"/>
  <c r="E16" i="46" s="1"/>
  <c r="G16" i="46" s="1"/>
  <c r="C145" i="47"/>
  <c r="E145" i="47" s="1"/>
  <c r="G145" i="47" s="1"/>
  <c r="C64" i="47"/>
  <c r="E64" i="47" s="1"/>
  <c r="G64" i="47" s="1"/>
  <c r="C216" i="62"/>
  <c r="E216" i="62" s="1"/>
  <c r="G216" i="62" s="1"/>
  <c r="C114" i="47"/>
  <c r="E114" i="47" s="1"/>
  <c r="G114" i="47" s="1"/>
  <c r="C162" i="47"/>
  <c r="E162" i="47" s="1"/>
  <c r="G162" i="47" s="1"/>
  <c r="C21" i="46"/>
  <c r="E21" i="46" s="1"/>
  <c r="G21" i="46" s="1"/>
  <c r="C156" i="47"/>
  <c r="E156" i="47" s="1"/>
  <c r="G156" i="47" s="1"/>
  <c r="C92" i="47"/>
  <c r="E92" i="47" s="1"/>
  <c r="G92" i="47" s="1"/>
  <c r="C132" i="47"/>
  <c r="E132" i="47" s="1"/>
  <c r="G132" i="47" s="1"/>
  <c r="C102" i="47"/>
  <c r="E102" i="47" s="1"/>
  <c r="G102" i="47" s="1"/>
  <c r="C101" i="47"/>
  <c r="E101" i="47" s="1"/>
  <c r="G101" i="47" s="1"/>
  <c r="C125" i="47"/>
  <c r="E125" i="47" s="1"/>
  <c r="G125" i="47" s="1"/>
  <c r="C31" i="46"/>
  <c r="E31" i="46" s="1"/>
  <c r="G31" i="46" s="1"/>
  <c r="C109" i="47"/>
  <c r="E109" i="47" s="1"/>
  <c r="G109" i="47" s="1"/>
  <c r="C139" i="47"/>
  <c r="E139" i="47" s="1"/>
  <c r="G139" i="47" s="1"/>
  <c r="C112" i="47"/>
  <c r="E112" i="47" s="1"/>
  <c r="G112" i="47" s="1"/>
  <c r="C213" i="62"/>
  <c r="E213" i="62" s="1"/>
  <c r="G213" i="62" s="1"/>
  <c r="C52" i="47"/>
  <c r="E52" i="47" s="1"/>
  <c r="G52" i="47" s="1"/>
  <c r="C149" i="47"/>
  <c r="E149" i="47" s="1"/>
  <c r="G149" i="47" s="1"/>
  <c r="C22" i="46"/>
  <c r="E22" i="46" s="1"/>
  <c r="G22" i="46" s="1"/>
  <c r="C104" i="47"/>
  <c r="E104" i="47" s="1"/>
  <c r="G104" i="47" s="1"/>
  <c r="C164" i="47"/>
  <c r="E164" i="47" s="1"/>
  <c r="G164" i="47" s="1"/>
  <c r="C34" i="46"/>
  <c r="E34" i="46" s="1"/>
  <c r="G34" i="46" s="1"/>
  <c r="C163" i="47"/>
  <c r="E163" i="47" s="1"/>
  <c r="G163" i="47" s="1"/>
  <c r="C95" i="47"/>
  <c r="E95" i="47" s="1"/>
  <c r="G95" i="47" s="1"/>
  <c r="C141" i="47"/>
  <c r="E141" i="47" s="1"/>
  <c r="G141" i="47" s="1"/>
  <c r="C173" i="47"/>
  <c r="E173" i="47" s="1"/>
  <c r="G173" i="47" s="1"/>
  <c r="C108" i="47"/>
  <c r="E108" i="47" s="1"/>
  <c r="G108" i="47" s="1"/>
  <c r="C154" i="47"/>
  <c r="E154" i="47" s="1"/>
  <c r="G154" i="47" s="1"/>
  <c r="C211" i="62"/>
  <c r="E211" i="62" s="1"/>
  <c r="G211" i="62" s="1"/>
  <c r="C11" i="46"/>
  <c r="E11" i="46" s="1"/>
  <c r="G11" i="46" s="1"/>
  <c r="C107" i="47"/>
  <c r="E107" i="47" s="1"/>
  <c r="G107" i="47" s="1"/>
  <c r="C100" i="47"/>
  <c r="E100" i="47" s="1"/>
  <c r="G100" i="47" s="1"/>
  <c r="C69" i="47"/>
  <c r="E69" i="47" s="1"/>
  <c r="G69" i="47" s="1"/>
  <c r="C138" i="47"/>
  <c r="E138" i="47" s="1"/>
  <c r="G138" i="47" s="1"/>
  <c r="C18" i="46"/>
  <c r="E18" i="46" s="1"/>
  <c r="G18" i="46" s="1"/>
  <c r="C175" i="47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82" i="47"/>
  <c r="E82" i="47" s="1"/>
  <c r="G82" i="47" s="1"/>
  <c r="C74" i="47"/>
  <c r="E74" i="47" s="1"/>
  <c r="G74" i="47" s="1"/>
  <c r="C7" i="46"/>
  <c r="E7" i="46" s="1"/>
  <c r="G7" i="46" s="1"/>
  <c r="C142" i="47"/>
  <c r="E142" i="47" s="1"/>
  <c r="G142" i="47" s="1"/>
  <c r="C9" i="46"/>
  <c r="E9" i="46" s="1"/>
  <c r="G9" i="46" s="1"/>
  <c r="C119" i="47"/>
  <c r="E119" i="47" s="1"/>
  <c r="G119" i="47" s="1"/>
  <c r="C66" i="47"/>
  <c r="E66" i="47" s="1"/>
  <c r="G66" i="47" s="1"/>
  <c r="C85" i="47"/>
  <c r="E85" i="47" s="1"/>
  <c r="G85" i="47" s="1"/>
  <c r="C96" i="47"/>
  <c r="E96" i="47" s="1"/>
  <c r="G96" i="47" s="1"/>
  <c r="C215" i="62"/>
  <c r="E215" i="62" s="1"/>
  <c r="G215" i="62" s="1"/>
  <c r="C136" i="47"/>
  <c r="E136" i="47" s="1"/>
  <c r="G136" i="47" s="1"/>
  <c r="C97" i="47"/>
  <c r="E97" i="47" s="1"/>
  <c r="G97" i="47" s="1"/>
  <c r="C152" i="47"/>
  <c r="E152" i="47" s="1"/>
  <c r="G152" i="47" s="1"/>
  <c r="C144" i="47"/>
  <c r="E144" i="47" s="1"/>
  <c r="G144" i="47" s="1"/>
  <c r="C8" i="46"/>
  <c r="E8" i="46" s="1"/>
  <c r="G8" i="46" s="1"/>
  <c r="C155" i="47"/>
  <c r="E155" i="47" s="1"/>
  <c r="G155" i="47" s="1"/>
  <c r="C126" i="47"/>
  <c r="E126" i="47" s="1"/>
  <c r="G126" i="47" s="1"/>
  <c r="C131" i="47"/>
  <c r="E131" i="47" s="1"/>
  <c r="G131" i="47" s="1"/>
  <c r="C150" i="47"/>
  <c r="E150" i="47" s="1"/>
  <c r="G150" i="47" s="1"/>
  <c r="C53" i="47"/>
  <c r="E53" i="47" s="1"/>
  <c r="G53" i="47" s="1"/>
  <c r="C89" i="47"/>
  <c r="E89" i="47" s="1"/>
  <c r="G89" i="47" s="1"/>
  <c r="C153" i="47"/>
  <c r="E153" i="47" s="1"/>
  <c r="G153" i="47" s="1"/>
  <c r="C135" i="47"/>
  <c r="E135" i="47" s="1"/>
  <c r="G135" i="47" s="1"/>
  <c r="C28" i="46"/>
  <c r="E28" i="46" s="1"/>
  <c r="G28" i="46" s="1"/>
  <c r="C161" i="47"/>
  <c r="E161" i="47" s="1"/>
  <c r="G161" i="47" s="1"/>
  <c r="C20" i="46"/>
  <c r="E20" i="46" s="1"/>
  <c r="G20" i="46" s="1"/>
  <c r="C76" i="47"/>
  <c r="E76" i="47" s="1"/>
  <c r="G76" i="47" s="1"/>
  <c r="C134" i="47"/>
  <c r="E134" i="47" s="1"/>
  <c r="G134" i="47" s="1"/>
  <c r="C172" i="47"/>
  <c r="E172" i="47" s="1"/>
  <c r="G172" i="47" s="1"/>
  <c r="C143" i="47"/>
  <c r="E143" i="47" s="1"/>
  <c r="G143" i="47" s="1"/>
  <c r="C78" i="47"/>
  <c r="E78" i="47" s="1"/>
  <c r="G78" i="47" s="1"/>
  <c r="C83" i="47"/>
  <c r="E83" i="47" s="1"/>
  <c r="G83" i="47" s="1"/>
  <c r="C159" i="47"/>
  <c r="E159" i="47" s="1"/>
  <c r="G159" i="47" s="1"/>
  <c r="C75" i="47"/>
  <c r="E75" i="47" s="1"/>
  <c r="G75" i="47" s="1"/>
  <c r="C146" i="47"/>
  <c r="E146" i="47" s="1"/>
  <c r="G146" i="47" s="1"/>
  <c r="C121" i="47"/>
  <c r="E121" i="47" s="1"/>
  <c r="G121" i="47" s="1"/>
  <c r="C80" i="47"/>
  <c r="E80" i="47" s="1"/>
  <c r="G80" i="47" s="1"/>
  <c r="C106" i="47"/>
  <c r="E106" i="47" s="1"/>
  <c r="G106" i="47" s="1"/>
  <c r="C72" i="47"/>
  <c r="E72" i="47" s="1"/>
  <c r="G72" i="47" s="1"/>
  <c r="C133" i="47"/>
  <c r="E133" i="47" s="1"/>
  <c r="G133" i="47" s="1"/>
  <c r="C25" i="46"/>
  <c r="E25" i="46" s="1"/>
  <c r="G25" i="46" s="1"/>
  <c r="C27" i="46"/>
  <c r="E27" i="46" s="1"/>
  <c r="G27" i="46" s="1"/>
  <c r="C87" i="47"/>
  <c r="E87" i="47" s="1"/>
  <c r="G87" i="47" s="1"/>
  <c r="C174" i="47"/>
  <c r="E174" i="47" s="1"/>
  <c r="G174" i="47" s="1"/>
  <c r="C10" i="46"/>
  <c r="E10" i="46" s="1"/>
  <c r="G10" i="46" s="1"/>
  <c r="C105" i="47"/>
  <c r="E105" i="47" s="1"/>
  <c r="G105" i="47" s="1"/>
  <c r="C60" i="47"/>
  <c r="E60" i="47" s="1"/>
  <c r="G60" i="47" s="1"/>
  <c r="C110" i="47"/>
  <c r="E110" i="47" s="1"/>
  <c r="G110" i="47" s="1"/>
  <c r="C19" i="46"/>
  <c r="E19" i="46" s="1"/>
  <c r="G19" i="46" s="1"/>
  <c r="C88" i="47"/>
  <c r="E88" i="47" s="1"/>
  <c r="G88" i="47" s="1"/>
  <c r="C130" i="47"/>
  <c r="E130" i="47" s="1"/>
  <c r="G130" i="47" s="1"/>
  <c r="C93" i="47"/>
  <c r="E93" i="47" s="1"/>
  <c r="G93" i="47" s="1"/>
  <c r="C111" i="47"/>
  <c r="E111" i="47" s="1"/>
  <c r="G111" i="47" s="1"/>
  <c r="C29" i="46"/>
  <c r="E29" i="46" s="1"/>
  <c r="G29" i="46" s="1"/>
  <c r="C32" i="46"/>
  <c r="E32" i="46" s="1"/>
  <c r="G32" i="46" s="1"/>
  <c r="C91" i="47"/>
  <c r="E91" i="47" s="1"/>
  <c r="G91" i="47" s="1"/>
  <c r="C90" i="47"/>
  <c r="E90" i="47" s="1"/>
  <c r="G90" i="47" s="1"/>
  <c r="C86" i="47"/>
  <c r="E86" i="47" s="1"/>
  <c r="G86" i="47" s="1"/>
  <c r="C73" i="47"/>
  <c r="E73" i="47" s="1"/>
  <c r="G73" i="47" s="1"/>
  <c r="C71" i="47"/>
  <c r="E71" i="47" s="1"/>
  <c r="G71" i="47" s="1"/>
  <c r="C70" i="47"/>
  <c r="E70" i="47" s="1"/>
  <c r="G70" i="47" s="1"/>
  <c r="C67" i="47"/>
  <c r="E67" i="47" s="1"/>
  <c r="G67" i="47" s="1"/>
  <c r="C61" i="47"/>
  <c r="E61" i="47" s="1"/>
  <c r="G61" i="47" s="1"/>
  <c r="C48" i="47"/>
  <c r="E48" i="47" s="1"/>
  <c r="G48" i="47" s="1"/>
  <c r="C47" i="47"/>
  <c r="E47" i="47" s="1"/>
  <c r="G47" i="47" s="1"/>
  <c r="C46" i="47"/>
  <c r="E46" i="47" s="1"/>
  <c r="G46" i="47" s="1"/>
  <c r="C44" i="47"/>
  <c r="E44" i="47" s="1"/>
  <c r="G44" i="47" s="1"/>
  <c r="C43" i="47"/>
  <c r="E43" i="47" s="1"/>
  <c r="G43" i="47" s="1"/>
  <c r="C42" i="47"/>
  <c r="E42" i="47" s="1"/>
  <c r="G42" i="47" s="1"/>
  <c r="C41" i="47"/>
  <c r="E41" i="47" s="1"/>
  <c r="G41" i="47" s="1"/>
  <c r="C24" i="46"/>
  <c r="E24" i="46" s="1"/>
  <c r="G24" i="46" s="1"/>
  <c r="C79" i="47"/>
  <c r="E79" i="47" s="1"/>
  <c r="G79" i="47" s="1"/>
  <c r="C77" i="47"/>
  <c r="E77" i="47" s="1"/>
  <c r="G77" i="47" s="1"/>
  <c r="C62" i="47"/>
  <c r="E62" i="47" s="1"/>
  <c r="G62" i="47" s="1"/>
  <c r="C57" i="47"/>
  <c r="E57" i="47" s="1"/>
  <c r="G57" i="47" s="1"/>
  <c r="C54" i="47"/>
  <c r="E54" i="47" s="1"/>
  <c r="G54" i="47" s="1"/>
  <c r="C51" i="47"/>
  <c r="E51" i="47" s="1"/>
  <c r="G51" i="47" s="1"/>
  <c r="C50" i="47"/>
  <c r="E50" i="47" s="1"/>
  <c r="G50" i="47" s="1"/>
  <c r="C40" i="47"/>
  <c r="E40" i="47" s="1"/>
  <c r="G40" i="47" s="1"/>
  <c r="C39" i="47"/>
  <c r="E39" i="47" s="1"/>
  <c r="G39" i="47" s="1"/>
  <c r="C38" i="47"/>
  <c r="E38" i="47" s="1"/>
  <c r="G38" i="47" s="1"/>
  <c r="C37" i="47"/>
  <c r="E37" i="47" s="1"/>
  <c r="G37" i="47" s="1"/>
  <c r="C35" i="46"/>
  <c r="E35" i="46" s="1"/>
  <c r="G35" i="46" s="1"/>
  <c r="C23" i="46"/>
  <c r="E23" i="46" s="1"/>
  <c r="G23" i="46" s="1"/>
  <c r="C17" i="46"/>
  <c r="E17" i="46" s="1"/>
  <c r="G17" i="46" s="1"/>
  <c r="C6" i="62"/>
  <c r="E6" i="62" s="1"/>
  <c r="G6" i="62" s="1"/>
  <c r="C206" i="47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C206" i="51" s="1"/>
  <c r="E206" i="51" s="1"/>
  <c r="G206" i="51" s="1"/>
  <c r="C179" i="47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200" i="47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177" i="47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80" i="47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96" i="47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81" i="47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210" i="47"/>
  <c r="E210" i="47" s="1"/>
  <c r="G210" i="47" s="1"/>
  <c r="C210" i="48" s="1"/>
  <c r="E210" i="48" s="1"/>
  <c r="G210" i="48" s="1"/>
  <c r="C210" i="49" s="1"/>
  <c r="E210" i="49" s="1"/>
  <c r="G210" i="49" s="1"/>
  <c r="C210" i="50" s="1"/>
  <c r="E210" i="50" s="1"/>
  <c r="G210" i="50" s="1"/>
  <c r="C210" i="51" s="1"/>
  <c r="E210" i="51" s="1"/>
  <c r="G210" i="51" s="1"/>
  <c r="C193" i="47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208" i="47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208" i="51" s="1"/>
  <c r="E208" i="51" s="1"/>
  <c r="G208" i="51" s="1"/>
  <c r="C205" i="47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1" s="1"/>
  <c r="E205" i="51" s="1"/>
  <c r="G205" i="51" s="1"/>
  <c r="C197" i="47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86" i="47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91" i="47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87" i="47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2" i="47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207" i="47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G207" i="50" s="1"/>
  <c r="C207" i="51" s="1"/>
  <c r="E207" i="51" s="1"/>
  <c r="G207" i="51" s="1"/>
  <c r="C209" i="47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G209" i="50" s="1"/>
  <c r="C209" i="51" s="1"/>
  <c r="E209" i="51" s="1"/>
  <c r="G209" i="51" s="1"/>
  <c r="C201" i="47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4" i="47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178" i="47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90" i="47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203" i="47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198" i="47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76" i="47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94" i="47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89" i="47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202" i="47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188" i="47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4" i="47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95" i="47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83" i="47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92" i="47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85" i="47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99" i="47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11" i="48" l="1"/>
  <c r="E111" i="48" s="1"/>
  <c r="G111" i="48" s="1"/>
  <c r="C10" i="47"/>
  <c r="E10" i="47" s="1"/>
  <c r="G10" i="47" s="1"/>
  <c r="C80" i="48"/>
  <c r="E80" i="48" s="1"/>
  <c r="G80" i="48" s="1"/>
  <c r="C172" i="48"/>
  <c r="E172" i="48" s="1"/>
  <c r="G172" i="48" s="1"/>
  <c r="C89" i="48"/>
  <c r="E89" i="48" s="1"/>
  <c r="G89" i="48" s="1"/>
  <c r="C152" i="48"/>
  <c r="E152" i="48" s="1"/>
  <c r="G152" i="48" s="1"/>
  <c r="C9" i="47"/>
  <c r="E9" i="47" s="1"/>
  <c r="G9" i="47" s="1"/>
  <c r="C69" i="48"/>
  <c r="E69" i="48" s="1"/>
  <c r="G69" i="48" s="1"/>
  <c r="C141" i="48"/>
  <c r="E141" i="48" s="1"/>
  <c r="G141" i="48" s="1"/>
  <c r="C52" i="48"/>
  <c r="E52" i="48" s="1"/>
  <c r="G52" i="48" s="1"/>
  <c r="C102" i="48"/>
  <c r="E102" i="48" s="1"/>
  <c r="G102" i="48" s="1"/>
  <c r="C64" i="48"/>
  <c r="E64" i="48" s="1"/>
  <c r="G64" i="48" s="1"/>
  <c r="C56" i="48"/>
  <c r="E56" i="48" s="1"/>
  <c r="G56" i="48" s="1"/>
  <c r="C15" i="47"/>
  <c r="E15" i="47" s="1"/>
  <c r="G15" i="47" s="1"/>
  <c r="C217" i="63"/>
  <c r="E217" i="63" s="1"/>
  <c r="G217" i="63" s="1"/>
  <c r="C217" i="64" s="1"/>
  <c r="E217" i="64" s="1"/>
  <c r="G217" i="64" s="1"/>
  <c r="C137" i="48"/>
  <c r="E137" i="48" s="1"/>
  <c r="G137" i="48" s="1"/>
  <c r="C123" i="48"/>
  <c r="E123" i="48" s="1"/>
  <c r="G123" i="48" s="1"/>
  <c r="C94" i="48"/>
  <c r="E94" i="48" s="1"/>
  <c r="G94" i="48" s="1"/>
  <c r="C93" i="48"/>
  <c r="E93" i="48" s="1"/>
  <c r="G93" i="48" s="1"/>
  <c r="C174" i="48"/>
  <c r="E174" i="48" s="1"/>
  <c r="G174" i="48" s="1"/>
  <c r="C121" i="48"/>
  <c r="E121" i="48" s="1"/>
  <c r="G121" i="48" s="1"/>
  <c r="C134" i="48"/>
  <c r="E134" i="48" s="1"/>
  <c r="G134" i="48" s="1"/>
  <c r="C53" i="48"/>
  <c r="E53" i="48" s="1"/>
  <c r="G53" i="48" s="1"/>
  <c r="C97" i="48"/>
  <c r="E97" i="48" s="1"/>
  <c r="G97" i="48" s="1"/>
  <c r="C142" i="48"/>
  <c r="E142" i="48" s="1"/>
  <c r="G142" i="48" s="1"/>
  <c r="C100" i="48"/>
  <c r="E100" i="48" s="1"/>
  <c r="G100" i="48" s="1"/>
  <c r="C95" i="48"/>
  <c r="E95" i="48" s="1"/>
  <c r="G95" i="48" s="1"/>
  <c r="C213" i="63"/>
  <c r="E213" i="63" s="1"/>
  <c r="G213" i="63" s="1"/>
  <c r="C213" i="64" s="1"/>
  <c r="E213" i="64" s="1"/>
  <c r="G213" i="64" s="1"/>
  <c r="C132" i="48"/>
  <c r="E132" i="48" s="1"/>
  <c r="G132" i="48" s="1"/>
  <c r="C145" i="48"/>
  <c r="E145" i="48" s="1"/>
  <c r="G145" i="48" s="1"/>
  <c r="C140" i="48"/>
  <c r="E140" i="48" s="1"/>
  <c r="G140" i="48" s="1"/>
  <c r="C118" i="48"/>
  <c r="E118" i="48" s="1"/>
  <c r="G118" i="48" s="1"/>
  <c r="C120" i="48"/>
  <c r="E120" i="48" s="1"/>
  <c r="G120" i="48" s="1"/>
  <c r="C55" i="48"/>
  <c r="E55" i="48" s="1"/>
  <c r="G55" i="48" s="1"/>
  <c r="C65" i="48"/>
  <c r="E65" i="48" s="1"/>
  <c r="G65" i="48" s="1"/>
  <c r="C30" i="47"/>
  <c r="E30" i="47" s="1"/>
  <c r="G30" i="47" s="1"/>
  <c r="C130" i="48"/>
  <c r="E130" i="48" s="1"/>
  <c r="G130" i="48" s="1"/>
  <c r="C87" i="48"/>
  <c r="E87" i="48" s="1"/>
  <c r="G87" i="48" s="1"/>
  <c r="C146" i="48"/>
  <c r="E146" i="48" s="1"/>
  <c r="G146" i="48" s="1"/>
  <c r="C76" i="48"/>
  <c r="E76" i="48" s="1"/>
  <c r="G76" i="48" s="1"/>
  <c r="C150" i="48"/>
  <c r="E150" i="48" s="1"/>
  <c r="G150" i="48" s="1"/>
  <c r="C136" i="48"/>
  <c r="E136" i="48" s="1"/>
  <c r="G136" i="48" s="1"/>
  <c r="C7" i="47"/>
  <c r="E7" i="47" s="1"/>
  <c r="G7" i="47" s="1"/>
  <c r="C107" i="48"/>
  <c r="E107" i="48" s="1"/>
  <c r="G107" i="48" s="1"/>
  <c r="C163" i="48"/>
  <c r="E163" i="48" s="1"/>
  <c r="G163" i="48" s="1"/>
  <c r="C112" i="48"/>
  <c r="E112" i="48" s="1"/>
  <c r="G112" i="48" s="1"/>
  <c r="C92" i="48"/>
  <c r="E92" i="48" s="1"/>
  <c r="G92" i="48" s="1"/>
  <c r="C16" i="47"/>
  <c r="E16" i="47" s="1"/>
  <c r="G16" i="47" s="1"/>
  <c r="C167" i="48"/>
  <c r="E167" i="48" s="1"/>
  <c r="G167" i="48" s="1"/>
  <c r="C115" i="48"/>
  <c r="E115" i="48" s="1"/>
  <c r="G115" i="48" s="1"/>
  <c r="C84" i="48"/>
  <c r="E84" i="48" s="1"/>
  <c r="G84" i="48" s="1"/>
  <c r="C165" i="48"/>
  <c r="E165" i="48" s="1"/>
  <c r="G165" i="48" s="1"/>
  <c r="C99" i="48"/>
  <c r="E99" i="48" s="1"/>
  <c r="G99" i="48" s="1"/>
  <c r="C151" i="48"/>
  <c r="E151" i="48" s="1"/>
  <c r="G151" i="48" s="1"/>
  <c r="C88" i="48"/>
  <c r="E88" i="48" s="1"/>
  <c r="G88" i="48" s="1"/>
  <c r="C27" i="47"/>
  <c r="E27" i="47" s="1"/>
  <c r="G27" i="47" s="1"/>
  <c r="C75" i="48"/>
  <c r="E75" i="48" s="1"/>
  <c r="G75" i="48" s="1"/>
  <c r="C20" i="47"/>
  <c r="E20" i="47" s="1"/>
  <c r="G20" i="47" s="1"/>
  <c r="C131" i="48"/>
  <c r="E131" i="48" s="1"/>
  <c r="G131" i="48" s="1"/>
  <c r="C215" i="63"/>
  <c r="E215" i="63" s="1"/>
  <c r="G215" i="63" s="1"/>
  <c r="C215" i="64" s="1"/>
  <c r="E215" i="64" s="1"/>
  <c r="G215" i="64" s="1"/>
  <c r="C74" i="48"/>
  <c r="E74" i="48" s="1"/>
  <c r="G74" i="48" s="1"/>
  <c r="C11" i="47"/>
  <c r="E11" i="47" s="1"/>
  <c r="G11" i="47" s="1"/>
  <c r="C34" i="47"/>
  <c r="E34" i="47" s="1"/>
  <c r="G34" i="47" s="1"/>
  <c r="C139" i="48"/>
  <c r="E139" i="48" s="1"/>
  <c r="G139" i="48" s="1"/>
  <c r="C156" i="48"/>
  <c r="E156" i="48" s="1"/>
  <c r="G156" i="48" s="1"/>
  <c r="C116" i="48"/>
  <c r="E116" i="48" s="1"/>
  <c r="G116" i="48" s="1"/>
  <c r="C59" i="48"/>
  <c r="E59" i="48" s="1"/>
  <c r="G59" i="48" s="1"/>
  <c r="C12" i="47"/>
  <c r="E12" i="47" s="1"/>
  <c r="G12" i="47" s="1"/>
  <c r="C128" i="48"/>
  <c r="E128" i="48" s="1"/>
  <c r="G128" i="48" s="1"/>
  <c r="C58" i="48"/>
  <c r="E58" i="48" s="1"/>
  <c r="G58" i="48" s="1"/>
  <c r="C33" i="47"/>
  <c r="E33" i="47" s="1"/>
  <c r="G33" i="47" s="1"/>
  <c r="C98" i="48"/>
  <c r="E98" i="48" s="1"/>
  <c r="G98" i="48" s="1"/>
  <c r="C19" i="47"/>
  <c r="E19" i="47" s="1"/>
  <c r="G19" i="47" s="1"/>
  <c r="C25" i="47"/>
  <c r="E25" i="47" s="1"/>
  <c r="G25" i="47" s="1"/>
  <c r="C159" i="48"/>
  <c r="E159" i="48" s="1"/>
  <c r="G159" i="48" s="1"/>
  <c r="C161" i="48"/>
  <c r="E161" i="48" s="1"/>
  <c r="G161" i="48" s="1"/>
  <c r="C126" i="48"/>
  <c r="E126" i="48" s="1"/>
  <c r="G126" i="48" s="1"/>
  <c r="C96" i="48"/>
  <c r="E96" i="48" s="1"/>
  <c r="G96" i="48" s="1"/>
  <c r="C82" i="48"/>
  <c r="E82" i="48" s="1"/>
  <c r="G82" i="48" s="1"/>
  <c r="C211" i="63"/>
  <c r="E211" i="63" s="1"/>
  <c r="G211" i="63" s="1"/>
  <c r="C211" i="64" s="1"/>
  <c r="E211" i="64" s="1"/>
  <c r="G211" i="64" s="1"/>
  <c r="C164" i="48"/>
  <c r="E164" i="48" s="1"/>
  <c r="G164" i="48" s="1"/>
  <c r="C109" i="48"/>
  <c r="E109" i="48" s="1"/>
  <c r="G109" i="48" s="1"/>
  <c r="C21" i="47"/>
  <c r="E21" i="47" s="1"/>
  <c r="G21" i="47" s="1"/>
  <c r="C26" i="47"/>
  <c r="E26" i="47" s="1"/>
  <c r="G26" i="47" s="1"/>
  <c r="C63" i="48"/>
  <c r="E63" i="48" s="1"/>
  <c r="G63" i="48" s="1"/>
  <c r="C148" i="48"/>
  <c r="E148" i="48" s="1"/>
  <c r="G148" i="48" s="1"/>
  <c r="C169" i="48"/>
  <c r="E169" i="48" s="1"/>
  <c r="G169" i="48" s="1"/>
  <c r="C103" i="48"/>
  <c r="E103" i="48" s="1"/>
  <c r="G103" i="48" s="1"/>
  <c r="C45" i="48"/>
  <c r="E45" i="48" s="1"/>
  <c r="G45" i="48" s="1"/>
  <c r="C214" i="63"/>
  <c r="E214" i="63" s="1"/>
  <c r="G214" i="63" s="1"/>
  <c r="C214" i="64" s="1"/>
  <c r="E214" i="64" s="1"/>
  <c r="G214" i="64" s="1"/>
  <c r="C83" i="48"/>
  <c r="E83" i="48" s="1"/>
  <c r="G83" i="48" s="1"/>
  <c r="C28" i="47"/>
  <c r="E28" i="47" s="1"/>
  <c r="G28" i="47" s="1"/>
  <c r="C155" i="48"/>
  <c r="E155" i="48" s="1"/>
  <c r="G155" i="48" s="1"/>
  <c r="C85" i="48"/>
  <c r="E85" i="48" s="1"/>
  <c r="G85" i="48" s="1"/>
  <c r="C154" i="48"/>
  <c r="E154" i="48" s="1"/>
  <c r="G154" i="48" s="1"/>
  <c r="C104" i="48"/>
  <c r="E104" i="48" s="1"/>
  <c r="G104" i="48" s="1"/>
  <c r="C31" i="47"/>
  <c r="E31" i="47" s="1"/>
  <c r="G31" i="47" s="1"/>
  <c r="C162" i="48"/>
  <c r="E162" i="48" s="1"/>
  <c r="G162" i="48" s="1"/>
  <c r="C117" i="48"/>
  <c r="E117" i="48" s="1"/>
  <c r="G117" i="48" s="1"/>
  <c r="C127" i="48"/>
  <c r="E127" i="48" s="1"/>
  <c r="G127" i="48" s="1"/>
  <c r="C81" i="48"/>
  <c r="E81" i="48" s="1"/>
  <c r="G81" i="48" s="1"/>
  <c r="C13" i="47"/>
  <c r="E13" i="47" s="1"/>
  <c r="G13" i="47" s="1"/>
  <c r="C160" i="48"/>
  <c r="E160" i="48" s="1"/>
  <c r="G160" i="48" s="1"/>
  <c r="C147" i="48"/>
  <c r="E147" i="48" s="1"/>
  <c r="G147" i="48" s="1"/>
  <c r="C171" i="48"/>
  <c r="E171" i="48" s="1"/>
  <c r="G171" i="48" s="1"/>
  <c r="C110" i="48"/>
  <c r="E110" i="48" s="1"/>
  <c r="G110" i="48" s="1"/>
  <c r="C32" i="47"/>
  <c r="E32" i="47" s="1"/>
  <c r="G32" i="47" s="1"/>
  <c r="C60" i="48"/>
  <c r="E60" i="48" s="1"/>
  <c r="G60" i="48" s="1"/>
  <c r="C72" i="48"/>
  <c r="E72" i="48" s="1"/>
  <c r="G72" i="48" s="1"/>
  <c r="C78" i="48"/>
  <c r="E78" i="48" s="1"/>
  <c r="G78" i="48" s="1"/>
  <c r="C135" i="48"/>
  <c r="E135" i="48" s="1"/>
  <c r="G135" i="48" s="1"/>
  <c r="C8" i="47"/>
  <c r="E8" i="47" s="1"/>
  <c r="G8" i="47" s="1"/>
  <c r="C66" i="48"/>
  <c r="E66" i="48" s="1"/>
  <c r="G66" i="48" s="1"/>
  <c r="C18" i="47"/>
  <c r="E18" i="47" s="1"/>
  <c r="G18" i="47" s="1"/>
  <c r="C108" i="48"/>
  <c r="E108" i="48" s="1"/>
  <c r="G108" i="48" s="1"/>
  <c r="C22" i="47"/>
  <c r="E22" i="47" s="1"/>
  <c r="G22" i="47" s="1"/>
  <c r="C125" i="48"/>
  <c r="E125" i="48" s="1"/>
  <c r="G125" i="48" s="1"/>
  <c r="C114" i="48"/>
  <c r="E114" i="48" s="1"/>
  <c r="G114" i="48" s="1"/>
  <c r="C36" i="48"/>
  <c r="E36" i="48" s="1"/>
  <c r="G36" i="48" s="1"/>
  <c r="C113" i="48"/>
  <c r="E113" i="48" s="1"/>
  <c r="G113" i="48" s="1"/>
  <c r="C49" i="48"/>
  <c r="E49" i="48" s="1"/>
  <c r="G49" i="48" s="1"/>
  <c r="C212" i="63"/>
  <c r="E212" i="63" s="1"/>
  <c r="G212" i="63" s="1"/>
  <c r="C212" i="64" s="1"/>
  <c r="E212" i="64" s="1"/>
  <c r="G212" i="64" s="1"/>
  <c r="C157" i="48"/>
  <c r="E157" i="48" s="1"/>
  <c r="G157" i="48" s="1"/>
  <c r="C170" i="48"/>
  <c r="E170" i="48" s="1"/>
  <c r="G170" i="48" s="1"/>
  <c r="C166" i="48"/>
  <c r="E166" i="48" s="1"/>
  <c r="G166" i="48" s="1"/>
  <c r="C133" i="48"/>
  <c r="E133" i="48" s="1"/>
  <c r="G133" i="48" s="1"/>
  <c r="C29" i="47"/>
  <c r="E29" i="47" s="1"/>
  <c r="G29" i="47" s="1"/>
  <c r="C105" i="48"/>
  <c r="E105" i="48" s="1"/>
  <c r="G105" i="48" s="1"/>
  <c r="C106" i="48"/>
  <c r="E106" i="48" s="1"/>
  <c r="G106" i="48" s="1"/>
  <c r="C143" i="48"/>
  <c r="E143" i="48" s="1"/>
  <c r="G143" i="48" s="1"/>
  <c r="C153" i="48"/>
  <c r="E153" i="48" s="1"/>
  <c r="G153" i="48" s="1"/>
  <c r="C144" i="48"/>
  <c r="E144" i="48" s="1"/>
  <c r="G144" i="48" s="1"/>
  <c r="C119" i="48"/>
  <c r="E119" i="48" s="1"/>
  <c r="G119" i="48" s="1"/>
  <c r="C138" i="48"/>
  <c r="E138" i="48" s="1"/>
  <c r="G138" i="48" s="1"/>
  <c r="C173" i="48"/>
  <c r="E173" i="48" s="1"/>
  <c r="G173" i="48" s="1"/>
  <c r="C149" i="48"/>
  <c r="E149" i="48" s="1"/>
  <c r="G149" i="48" s="1"/>
  <c r="C101" i="48"/>
  <c r="E101" i="48" s="1"/>
  <c r="G101" i="48" s="1"/>
  <c r="C216" i="63"/>
  <c r="E216" i="63" s="1"/>
  <c r="G216" i="63" s="1"/>
  <c r="C216" i="64" s="1"/>
  <c r="E216" i="64" s="1"/>
  <c r="G216" i="64" s="1"/>
  <c r="C158" i="48"/>
  <c r="E158" i="48" s="1"/>
  <c r="G158" i="48" s="1"/>
  <c r="C124" i="48"/>
  <c r="E124" i="48" s="1"/>
  <c r="G124" i="48" s="1"/>
  <c r="C14" i="47"/>
  <c r="E14" i="47" s="1"/>
  <c r="G14" i="47" s="1"/>
  <c r="C122" i="48"/>
  <c r="E122" i="48" s="1"/>
  <c r="G122" i="48" s="1"/>
  <c r="C129" i="48"/>
  <c r="E129" i="48" s="1"/>
  <c r="G129" i="48" s="1"/>
  <c r="C168" i="48"/>
  <c r="E168" i="48" s="1"/>
  <c r="G168" i="48" s="1"/>
  <c r="C68" i="48"/>
  <c r="E68" i="48" s="1"/>
  <c r="G68" i="48" s="1"/>
  <c r="C91" i="48"/>
  <c r="E91" i="48" s="1"/>
  <c r="G91" i="48" s="1"/>
  <c r="C90" i="48"/>
  <c r="E90" i="48" s="1"/>
  <c r="G90" i="48" s="1"/>
  <c r="C86" i="48"/>
  <c r="E86" i="48" s="1"/>
  <c r="G86" i="48" s="1"/>
  <c r="C73" i="48"/>
  <c r="E73" i="48" s="1"/>
  <c r="G73" i="48" s="1"/>
  <c r="C71" i="48"/>
  <c r="E71" i="48" s="1"/>
  <c r="G71" i="48" s="1"/>
  <c r="C70" i="48"/>
  <c r="E70" i="48" s="1"/>
  <c r="G70" i="48" s="1"/>
  <c r="C67" i="48"/>
  <c r="E67" i="48" s="1"/>
  <c r="G67" i="48" s="1"/>
  <c r="C61" i="48"/>
  <c r="E61" i="48" s="1"/>
  <c r="G61" i="48" s="1"/>
  <c r="C48" i="48"/>
  <c r="E48" i="48" s="1"/>
  <c r="G48" i="48" s="1"/>
  <c r="C47" i="48"/>
  <c r="E47" i="48" s="1"/>
  <c r="G47" i="48" s="1"/>
  <c r="C46" i="48"/>
  <c r="E46" i="48" s="1"/>
  <c r="G46" i="48" s="1"/>
  <c r="C44" i="48"/>
  <c r="E44" i="48" s="1"/>
  <c r="G44" i="48" s="1"/>
  <c r="C43" i="48"/>
  <c r="E43" i="48" s="1"/>
  <c r="G43" i="48" s="1"/>
  <c r="C42" i="48"/>
  <c r="E42" i="48" s="1"/>
  <c r="G42" i="48" s="1"/>
  <c r="C41" i="48"/>
  <c r="E41" i="48" s="1"/>
  <c r="G41" i="48" s="1"/>
  <c r="C24" i="47"/>
  <c r="E24" i="47" s="1"/>
  <c r="G24" i="47" s="1"/>
  <c r="C79" i="48"/>
  <c r="E79" i="48" s="1"/>
  <c r="G79" i="48" s="1"/>
  <c r="C77" i="48"/>
  <c r="E77" i="48" s="1"/>
  <c r="G77" i="48" s="1"/>
  <c r="C62" i="48"/>
  <c r="E62" i="48" s="1"/>
  <c r="G62" i="48" s="1"/>
  <c r="C57" i="48"/>
  <c r="E57" i="48" s="1"/>
  <c r="G57" i="48" s="1"/>
  <c r="C54" i="48"/>
  <c r="E54" i="48" s="1"/>
  <c r="G54" i="48" s="1"/>
  <c r="C51" i="48"/>
  <c r="E51" i="48" s="1"/>
  <c r="G51" i="48" s="1"/>
  <c r="C50" i="48"/>
  <c r="E50" i="48" s="1"/>
  <c r="G50" i="48" s="1"/>
  <c r="C40" i="48"/>
  <c r="E40" i="48" s="1"/>
  <c r="G40" i="48" s="1"/>
  <c r="C39" i="48"/>
  <c r="E39" i="48" s="1"/>
  <c r="G39" i="48" s="1"/>
  <c r="C38" i="48"/>
  <c r="E38" i="48" s="1"/>
  <c r="G38" i="48" s="1"/>
  <c r="C37" i="48"/>
  <c r="E37" i="48" s="1"/>
  <c r="G37" i="48" s="1"/>
  <c r="C35" i="47"/>
  <c r="E35" i="47" s="1"/>
  <c r="G35" i="47" s="1"/>
  <c r="C23" i="47"/>
  <c r="E23" i="47" s="1"/>
  <c r="G23" i="47" s="1"/>
  <c r="C17" i="47"/>
  <c r="E17" i="47" s="1"/>
  <c r="G17" i="47" s="1"/>
  <c r="C6" i="63"/>
  <c r="E6" i="63" s="1"/>
  <c r="G6" i="63" s="1"/>
  <c r="C6" i="64" s="1"/>
  <c r="E6" i="64" s="1"/>
  <c r="G6" i="64" s="1"/>
  <c r="C179" i="52"/>
  <c r="E179" i="52" s="1"/>
  <c r="G179" i="52" s="1"/>
  <c r="C185" i="52"/>
  <c r="E185" i="52" s="1"/>
  <c r="G185" i="52" s="1"/>
  <c r="C187" i="52"/>
  <c r="E187" i="52" s="1"/>
  <c r="G187" i="52" s="1"/>
  <c r="C198" i="52"/>
  <c r="E198" i="52" s="1"/>
  <c r="G198" i="52" s="1"/>
  <c r="C210" i="52"/>
  <c r="E210" i="52" s="1"/>
  <c r="G210" i="52" s="1"/>
  <c r="C181" i="52"/>
  <c r="E181" i="52" s="1"/>
  <c r="G181" i="52" s="1"/>
  <c r="C195" i="52"/>
  <c r="E195" i="52" s="1"/>
  <c r="G195" i="52" s="1"/>
  <c r="C204" i="52"/>
  <c r="E204" i="52" s="1"/>
  <c r="G204" i="52" s="1"/>
  <c r="C176" i="52"/>
  <c r="E176" i="52" s="1"/>
  <c r="G176" i="52" s="1"/>
  <c r="C190" i="52"/>
  <c r="E190" i="52" s="1"/>
  <c r="G190" i="52" s="1"/>
  <c r="C193" i="52"/>
  <c r="E193" i="52" s="1"/>
  <c r="G193" i="52" s="1"/>
  <c r="C208" i="52"/>
  <c r="E208" i="52" s="1"/>
  <c r="G208" i="52" s="1"/>
  <c r="C191" i="52"/>
  <c r="E191" i="52" s="1"/>
  <c r="G191" i="52" s="1"/>
  <c r="C188" i="52"/>
  <c r="E188" i="52" s="1"/>
  <c r="G188" i="52" s="1"/>
  <c r="C184" i="52"/>
  <c r="E184" i="52" s="1"/>
  <c r="G184" i="52" s="1"/>
  <c r="C189" i="52"/>
  <c r="E189" i="52" s="1"/>
  <c r="G189" i="52" s="1"/>
  <c r="C194" i="52"/>
  <c r="E194" i="52" s="1"/>
  <c r="G194" i="52" s="1"/>
  <c r="C207" i="52"/>
  <c r="E207" i="52" s="1"/>
  <c r="G207" i="52" s="1"/>
  <c r="C209" i="52"/>
  <c r="E209" i="52" s="1"/>
  <c r="G209" i="52" s="1"/>
  <c r="C205" i="52"/>
  <c r="E205" i="52" s="1"/>
  <c r="G205" i="52" s="1"/>
  <c r="C182" i="52"/>
  <c r="E182" i="52" s="1"/>
  <c r="G182" i="52" s="1"/>
  <c r="C175" i="52"/>
  <c r="E175" i="52" s="1"/>
  <c r="G175" i="52" s="1"/>
  <c r="C200" i="52"/>
  <c r="E200" i="52" s="1"/>
  <c r="G200" i="52" s="1"/>
  <c r="C178" i="52"/>
  <c r="E178" i="52" s="1"/>
  <c r="G178" i="52" s="1"/>
  <c r="C199" i="52"/>
  <c r="E199" i="52" s="1"/>
  <c r="G199" i="52" s="1"/>
  <c r="C186" i="52"/>
  <c r="E186" i="52" s="1"/>
  <c r="G186" i="52" s="1"/>
  <c r="C206" i="52"/>
  <c r="E206" i="52" s="1"/>
  <c r="G206" i="52" s="1"/>
  <c r="C183" i="52"/>
  <c r="E183" i="52" s="1"/>
  <c r="G183" i="52" s="1"/>
  <c r="C197" i="52"/>
  <c r="E197" i="52" s="1"/>
  <c r="G197" i="52" s="1"/>
  <c r="C196" i="52"/>
  <c r="E196" i="52" s="1"/>
  <c r="G196" i="52" s="1"/>
  <c r="C202" i="52"/>
  <c r="E202" i="52" s="1"/>
  <c r="G202" i="52" s="1"/>
  <c r="C177" i="52"/>
  <c r="E177" i="52" s="1"/>
  <c r="G177" i="52" s="1"/>
  <c r="C203" i="52"/>
  <c r="E203" i="52" s="1"/>
  <c r="G203" i="52" s="1"/>
  <c r="C201" i="52"/>
  <c r="E201" i="52" s="1"/>
  <c r="G201" i="52" s="1"/>
  <c r="C180" i="52"/>
  <c r="E180" i="52" s="1"/>
  <c r="G180" i="52" s="1"/>
  <c r="C192" i="52"/>
  <c r="E192" i="52" s="1"/>
  <c r="G192" i="52" s="1"/>
  <c r="C14" i="48" l="1"/>
  <c r="E14" i="48" s="1"/>
  <c r="G14" i="48" s="1"/>
  <c r="C173" i="49"/>
  <c r="E173" i="49" s="1"/>
  <c r="G173" i="49" s="1"/>
  <c r="C72" i="49"/>
  <c r="E72" i="49" s="1"/>
  <c r="G72" i="49" s="1"/>
  <c r="C160" i="49"/>
  <c r="E160" i="49" s="1"/>
  <c r="G160" i="49" s="1"/>
  <c r="C126" i="49"/>
  <c r="E126" i="49" s="1"/>
  <c r="G126" i="49" s="1"/>
  <c r="C33" i="48"/>
  <c r="E33" i="48" s="1"/>
  <c r="G33" i="48" s="1"/>
  <c r="C20" i="48"/>
  <c r="E20" i="48" s="1"/>
  <c r="G20" i="48" s="1"/>
  <c r="C163" i="49"/>
  <c r="E163" i="49" s="1"/>
  <c r="G163" i="49" s="1"/>
  <c r="C146" i="49"/>
  <c r="E146" i="49" s="1"/>
  <c r="G146" i="49" s="1"/>
  <c r="C100" i="49"/>
  <c r="E100" i="49" s="1"/>
  <c r="G100" i="49" s="1"/>
  <c r="C56" i="49"/>
  <c r="E56" i="49" s="1"/>
  <c r="G56" i="49" s="1"/>
  <c r="C9" i="48"/>
  <c r="E9" i="48" s="1"/>
  <c r="G9" i="48" s="1"/>
  <c r="C138" i="49"/>
  <c r="E138" i="49" s="1"/>
  <c r="G138" i="49" s="1"/>
  <c r="C49" i="49"/>
  <c r="E49" i="49" s="1"/>
  <c r="G49" i="49" s="1"/>
  <c r="C108" i="49"/>
  <c r="E108" i="49" s="1"/>
  <c r="G108" i="49" s="1"/>
  <c r="C13" i="48"/>
  <c r="E13" i="48" s="1"/>
  <c r="G13" i="48" s="1"/>
  <c r="C45" i="49"/>
  <c r="E45" i="49" s="1"/>
  <c r="G45" i="49" s="1"/>
  <c r="C21" i="48"/>
  <c r="E21" i="48" s="1"/>
  <c r="G21" i="48" s="1"/>
  <c r="C58" i="49"/>
  <c r="E58" i="49" s="1"/>
  <c r="G58" i="49" s="1"/>
  <c r="C75" i="49"/>
  <c r="E75" i="49" s="1"/>
  <c r="G75" i="49" s="1"/>
  <c r="C84" i="49"/>
  <c r="E84" i="49" s="1"/>
  <c r="G84" i="49" s="1"/>
  <c r="C87" i="49"/>
  <c r="E87" i="49" s="1"/>
  <c r="G87" i="49" s="1"/>
  <c r="C142" i="49"/>
  <c r="E142" i="49" s="1"/>
  <c r="G142" i="49" s="1"/>
  <c r="C93" i="49"/>
  <c r="E93" i="49" s="1"/>
  <c r="G93" i="49" s="1"/>
  <c r="C152" i="49"/>
  <c r="E152" i="49" s="1"/>
  <c r="G152" i="49" s="1"/>
  <c r="C119" i="49"/>
  <c r="E119" i="49" s="1"/>
  <c r="G119" i="49" s="1"/>
  <c r="C29" i="48"/>
  <c r="E29" i="48" s="1"/>
  <c r="G29" i="48" s="1"/>
  <c r="C18" i="48"/>
  <c r="E18" i="48" s="1"/>
  <c r="G18" i="48" s="1"/>
  <c r="C81" i="49"/>
  <c r="E81" i="49" s="1"/>
  <c r="G81" i="49" s="1"/>
  <c r="C154" i="49"/>
  <c r="E154" i="49" s="1"/>
  <c r="G154" i="49" s="1"/>
  <c r="C109" i="49"/>
  <c r="E109" i="49" s="1"/>
  <c r="G109" i="49" s="1"/>
  <c r="C128" i="49"/>
  <c r="E128" i="49" s="1"/>
  <c r="G128" i="49" s="1"/>
  <c r="C34" i="48"/>
  <c r="E34" i="48" s="1"/>
  <c r="G34" i="48" s="1"/>
  <c r="C115" i="49"/>
  <c r="E115" i="49" s="1"/>
  <c r="G115" i="49" s="1"/>
  <c r="C130" i="49"/>
  <c r="E130" i="49" s="1"/>
  <c r="G130" i="49" s="1"/>
  <c r="C140" i="49"/>
  <c r="E140" i="49" s="1"/>
  <c r="G140" i="49" s="1"/>
  <c r="C94" i="49"/>
  <c r="E94" i="49" s="1"/>
  <c r="G94" i="49" s="1"/>
  <c r="C89" i="49"/>
  <c r="E89" i="49" s="1"/>
  <c r="G89" i="49" s="1"/>
  <c r="C68" i="49"/>
  <c r="E68" i="49" s="1"/>
  <c r="G68" i="49" s="1"/>
  <c r="C158" i="49"/>
  <c r="E158" i="49" s="1"/>
  <c r="G158" i="49" s="1"/>
  <c r="C133" i="49"/>
  <c r="E133" i="49" s="1"/>
  <c r="G133" i="49" s="1"/>
  <c r="C66" i="49"/>
  <c r="E66" i="49" s="1"/>
  <c r="G66" i="49" s="1"/>
  <c r="C32" i="48"/>
  <c r="E32" i="48" s="1"/>
  <c r="G32" i="48" s="1"/>
  <c r="C85" i="49"/>
  <c r="E85" i="49" s="1"/>
  <c r="G85" i="49" s="1"/>
  <c r="C164" i="49"/>
  <c r="E164" i="49" s="1"/>
  <c r="G164" i="49" s="1"/>
  <c r="C159" i="49"/>
  <c r="E159" i="49" s="1"/>
  <c r="G159" i="49" s="1"/>
  <c r="C11" i="48"/>
  <c r="E11" i="48" s="1"/>
  <c r="G11" i="48" s="1"/>
  <c r="C167" i="49"/>
  <c r="E167" i="49" s="1"/>
  <c r="G167" i="49" s="1"/>
  <c r="C7" i="48"/>
  <c r="E7" i="48" s="1"/>
  <c r="G7" i="48" s="1"/>
  <c r="C145" i="49"/>
  <c r="E145" i="49" s="1"/>
  <c r="G145" i="49" s="1"/>
  <c r="C123" i="49"/>
  <c r="E123" i="49" s="1"/>
  <c r="G123" i="49" s="1"/>
  <c r="C102" i="49"/>
  <c r="E102" i="49" s="1"/>
  <c r="G102" i="49" s="1"/>
  <c r="C166" i="49"/>
  <c r="E166" i="49" s="1"/>
  <c r="G166" i="49" s="1"/>
  <c r="C36" i="49"/>
  <c r="E36" i="49" s="1"/>
  <c r="G36" i="49" s="1"/>
  <c r="C110" i="49"/>
  <c r="E110" i="49" s="1"/>
  <c r="G110" i="49" s="1"/>
  <c r="C155" i="49"/>
  <c r="E155" i="49" s="1"/>
  <c r="G155" i="49" s="1"/>
  <c r="C169" i="49"/>
  <c r="E169" i="49" s="1"/>
  <c r="G169" i="49" s="1"/>
  <c r="C25" i="48"/>
  <c r="E25" i="48" s="1"/>
  <c r="G25" i="48" s="1"/>
  <c r="C74" i="49"/>
  <c r="E74" i="49" s="1"/>
  <c r="G74" i="49" s="1"/>
  <c r="C88" i="49"/>
  <c r="E88" i="49" s="1"/>
  <c r="G88" i="49" s="1"/>
  <c r="C136" i="49"/>
  <c r="E136" i="49" s="1"/>
  <c r="G136" i="49" s="1"/>
  <c r="C132" i="49"/>
  <c r="E132" i="49" s="1"/>
  <c r="G132" i="49" s="1"/>
  <c r="C53" i="49"/>
  <c r="E53" i="49" s="1"/>
  <c r="G53" i="49" s="1"/>
  <c r="C52" i="49"/>
  <c r="E52" i="49" s="1"/>
  <c r="G52" i="49" s="1"/>
  <c r="C101" i="49"/>
  <c r="E101" i="49" s="1"/>
  <c r="G101" i="49" s="1"/>
  <c r="C153" i="49"/>
  <c r="E153" i="49" s="1"/>
  <c r="G153" i="49" s="1"/>
  <c r="C114" i="49"/>
  <c r="E114" i="49" s="1"/>
  <c r="G114" i="49" s="1"/>
  <c r="C171" i="49"/>
  <c r="E171" i="49" s="1"/>
  <c r="G171" i="49" s="1"/>
  <c r="C117" i="49"/>
  <c r="E117" i="49" s="1"/>
  <c r="G117" i="49" s="1"/>
  <c r="C148" i="49"/>
  <c r="E148" i="49" s="1"/>
  <c r="G148" i="49" s="1"/>
  <c r="C19" i="48"/>
  <c r="E19" i="48" s="1"/>
  <c r="G19" i="48" s="1"/>
  <c r="C59" i="49"/>
  <c r="E59" i="49" s="1"/>
  <c r="G59" i="49" s="1"/>
  <c r="C151" i="49"/>
  <c r="E151" i="49" s="1"/>
  <c r="G151" i="49" s="1"/>
  <c r="C150" i="49"/>
  <c r="E150" i="49" s="1"/>
  <c r="G150" i="49" s="1"/>
  <c r="C65" i="49"/>
  <c r="E65" i="49" s="1"/>
  <c r="G65" i="49" s="1"/>
  <c r="C134" i="49"/>
  <c r="E134" i="49" s="1"/>
  <c r="G134" i="49" s="1"/>
  <c r="C141" i="49"/>
  <c r="E141" i="49" s="1"/>
  <c r="G141" i="49" s="1"/>
  <c r="C80" i="49"/>
  <c r="E80" i="49" s="1"/>
  <c r="G80" i="49" s="1"/>
  <c r="C129" i="49"/>
  <c r="E129" i="49" s="1"/>
  <c r="G129" i="49" s="1"/>
  <c r="C143" i="49"/>
  <c r="E143" i="49" s="1"/>
  <c r="G143" i="49" s="1"/>
  <c r="C125" i="49"/>
  <c r="E125" i="49" s="1"/>
  <c r="G125" i="49" s="1"/>
  <c r="C135" i="49"/>
  <c r="E135" i="49" s="1"/>
  <c r="G135" i="49" s="1"/>
  <c r="C162" i="49"/>
  <c r="E162" i="49" s="1"/>
  <c r="G162" i="49" s="1"/>
  <c r="C63" i="49"/>
  <c r="E63" i="49" s="1"/>
  <c r="G63" i="49" s="1"/>
  <c r="C82" i="49"/>
  <c r="E82" i="49" s="1"/>
  <c r="G82" i="49" s="1"/>
  <c r="C116" i="49"/>
  <c r="E116" i="49" s="1"/>
  <c r="G116" i="49" s="1"/>
  <c r="C99" i="49"/>
  <c r="E99" i="49" s="1"/>
  <c r="G99" i="49" s="1"/>
  <c r="C92" i="49"/>
  <c r="E92" i="49" s="1"/>
  <c r="G92" i="49" s="1"/>
  <c r="C55" i="49"/>
  <c r="E55" i="49" s="1"/>
  <c r="G55" i="49" s="1"/>
  <c r="C121" i="49"/>
  <c r="E121" i="49" s="1"/>
  <c r="G121" i="49" s="1"/>
  <c r="C10" i="48"/>
  <c r="E10" i="48" s="1"/>
  <c r="G10" i="48" s="1"/>
  <c r="C122" i="49"/>
  <c r="E122" i="49" s="1"/>
  <c r="G122" i="49" s="1"/>
  <c r="C106" i="49"/>
  <c r="E106" i="49" s="1"/>
  <c r="G106" i="49" s="1"/>
  <c r="C157" i="49"/>
  <c r="E157" i="49" s="1"/>
  <c r="G157" i="49" s="1"/>
  <c r="C78" i="49"/>
  <c r="E78" i="49" s="1"/>
  <c r="G78" i="49" s="1"/>
  <c r="C31" i="48"/>
  <c r="E31" i="48" s="1"/>
  <c r="G31" i="48" s="1"/>
  <c r="C83" i="49"/>
  <c r="E83" i="49" s="1"/>
  <c r="G83" i="49" s="1"/>
  <c r="C96" i="49"/>
  <c r="E96" i="49" s="1"/>
  <c r="G96" i="49" s="1"/>
  <c r="C156" i="49"/>
  <c r="E156" i="49" s="1"/>
  <c r="G156" i="49" s="1"/>
  <c r="C131" i="49"/>
  <c r="E131" i="49" s="1"/>
  <c r="G131" i="49" s="1"/>
  <c r="C112" i="49"/>
  <c r="E112" i="49" s="1"/>
  <c r="G112" i="49" s="1"/>
  <c r="C120" i="49"/>
  <c r="E120" i="49" s="1"/>
  <c r="G120" i="49" s="1"/>
  <c r="C95" i="49"/>
  <c r="E95" i="49" s="1"/>
  <c r="G95" i="49" s="1"/>
  <c r="C15" i="48"/>
  <c r="E15" i="48" s="1"/>
  <c r="G15" i="48" s="1"/>
  <c r="C111" i="49"/>
  <c r="E111" i="49" s="1"/>
  <c r="G111" i="49" s="1"/>
  <c r="C113" i="49"/>
  <c r="E113" i="49" s="1"/>
  <c r="G113" i="49" s="1"/>
  <c r="C144" i="49"/>
  <c r="E144" i="49" s="1"/>
  <c r="G144" i="49" s="1"/>
  <c r="C22" i="48"/>
  <c r="E22" i="48" s="1"/>
  <c r="G22" i="48" s="1"/>
  <c r="C127" i="49"/>
  <c r="E127" i="49" s="1"/>
  <c r="G127" i="49" s="1"/>
  <c r="C26" i="48"/>
  <c r="E26" i="48" s="1"/>
  <c r="G26" i="48" s="1"/>
  <c r="C161" i="49"/>
  <c r="E161" i="49" s="1"/>
  <c r="G161" i="49" s="1"/>
  <c r="C98" i="49"/>
  <c r="E98" i="49" s="1"/>
  <c r="G98" i="49" s="1"/>
  <c r="C12" i="48"/>
  <c r="E12" i="48" s="1"/>
  <c r="G12" i="48" s="1"/>
  <c r="C139" i="49"/>
  <c r="E139" i="49" s="1"/>
  <c r="G139" i="49" s="1"/>
  <c r="C27" i="48"/>
  <c r="E27" i="48" s="1"/>
  <c r="G27" i="48" s="1"/>
  <c r="C165" i="49"/>
  <c r="E165" i="49" s="1"/>
  <c r="G165" i="49" s="1"/>
  <c r="C16" i="48"/>
  <c r="E16" i="48" s="1"/>
  <c r="G16" i="48" s="1"/>
  <c r="C107" i="49"/>
  <c r="E107" i="49" s="1"/>
  <c r="G107" i="49" s="1"/>
  <c r="C76" i="49"/>
  <c r="E76" i="49" s="1"/>
  <c r="G76" i="49" s="1"/>
  <c r="C30" i="48"/>
  <c r="E30" i="48" s="1"/>
  <c r="G30" i="48" s="1"/>
  <c r="C118" i="49"/>
  <c r="E118" i="49" s="1"/>
  <c r="G118" i="49" s="1"/>
  <c r="C97" i="49"/>
  <c r="E97" i="49" s="1"/>
  <c r="G97" i="49" s="1"/>
  <c r="C174" i="49"/>
  <c r="E174" i="49" s="1"/>
  <c r="G174" i="49" s="1"/>
  <c r="C137" i="49"/>
  <c r="E137" i="49" s="1"/>
  <c r="G137" i="49" s="1"/>
  <c r="C64" i="49"/>
  <c r="E64" i="49" s="1"/>
  <c r="G64" i="49" s="1"/>
  <c r="C69" i="49"/>
  <c r="E69" i="49" s="1"/>
  <c r="G69" i="49" s="1"/>
  <c r="C172" i="49"/>
  <c r="E172" i="49" s="1"/>
  <c r="G172" i="49" s="1"/>
  <c r="C105" i="49"/>
  <c r="E105" i="49" s="1"/>
  <c r="G105" i="49" s="1"/>
  <c r="C60" i="49"/>
  <c r="E60" i="49" s="1"/>
  <c r="G60" i="49" s="1"/>
  <c r="C149" i="49"/>
  <c r="E149" i="49" s="1"/>
  <c r="G149" i="49" s="1"/>
  <c r="C8" i="48"/>
  <c r="E8" i="48" s="1"/>
  <c r="G8" i="48" s="1"/>
  <c r="C124" i="49"/>
  <c r="E124" i="49" s="1"/>
  <c r="G124" i="49" s="1"/>
  <c r="C28" i="48"/>
  <c r="E28" i="48" s="1"/>
  <c r="G28" i="48" s="1"/>
  <c r="C147" i="49"/>
  <c r="E147" i="49" s="1"/>
  <c r="G147" i="49" s="1"/>
  <c r="C170" i="49"/>
  <c r="E170" i="49" s="1"/>
  <c r="G170" i="49" s="1"/>
  <c r="C103" i="49"/>
  <c r="E103" i="49" s="1"/>
  <c r="G103" i="49" s="1"/>
  <c r="C168" i="49"/>
  <c r="E168" i="49" s="1"/>
  <c r="G168" i="49" s="1"/>
  <c r="C104" i="49"/>
  <c r="E104" i="49" s="1"/>
  <c r="G104" i="49" s="1"/>
  <c r="C91" i="49"/>
  <c r="E91" i="49" s="1"/>
  <c r="G91" i="49" s="1"/>
  <c r="C90" i="49"/>
  <c r="E90" i="49" s="1"/>
  <c r="G90" i="49" s="1"/>
  <c r="C86" i="49"/>
  <c r="E86" i="49" s="1"/>
  <c r="G86" i="49" s="1"/>
  <c r="C73" i="49"/>
  <c r="E73" i="49" s="1"/>
  <c r="G73" i="49" s="1"/>
  <c r="C71" i="49"/>
  <c r="E71" i="49" s="1"/>
  <c r="G71" i="49" s="1"/>
  <c r="C70" i="49"/>
  <c r="E70" i="49" s="1"/>
  <c r="G70" i="49" s="1"/>
  <c r="C67" i="49"/>
  <c r="E67" i="49" s="1"/>
  <c r="G67" i="49" s="1"/>
  <c r="C61" i="49"/>
  <c r="E61" i="49" s="1"/>
  <c r="G61" i="49" s="1"/>
  <c r="C48" i="49"/>
  <c r="E48" i="49" s="1"/>
  <c r="G48" i="49" s="1"/>
  <c r="C47" i="49"/>
  <c r="E47" i="49" s="1"/>
  <c r="G47" i="49" s="1"/>
  <c r="C46" i="49"/>
  <c r="E46" i="49" s="1"/>
  <c r="G46" i="49" s="1"/>
  <c r="C44" i="49"/>
  <c r="E44" i="49" s="1"/>
  <c r="G44" i="49" s="1"/>
  <c r="C43" i="49"/>
  <c r="E43" i="49" s="1"/>
  <c r="G43" i="49" s="1"/>
  <c r="C42" i="49"/>
  <c r="E42" i="49" s="1"/>
  <c r="G42" i="49" s="1"/>
  <c r="C41" i="49"/>
  <c r="E41" i="49" s="1"/>
  <c r="G41" i="49" s="1"/>
  <c r="C24" i="48"/>
  <c r="E24" i="48" s="1"/>
  <c r="G24" i="48" s="1"/>
  <c r="C79" i="49"/>
  <c r="E79" i="49" s="1"/>
  <c r="G79" i="49" s="1"/>
  <c r="C77" i="49"/>
  <c r="E77" i="49" s="1"/>
  <c r="G77" i="49" s="1"/>
  <c r="C62" i="49"/>
  <c r="E62" i="49" s="1"/>
  <c r="G62" i="49" s="1"/>
  <c r="C57" i="49"/>
  <c r="E57" i="49" s="1"/>
  <c r="G57" i="49" s="1"/>
  <c r="C54" i="49"/>
  <c r="E54" i="49" s="1"/>
  <c r="G54" i="49" s="1"/>
  <c r="C51" i="49"/>
  <c r="E51" i="49" s="1"/>
  <c r="G51" i="49" s="1"/>
  <c r="C50" i="49"/>
  <c r="E50" i="49" s="1"/>
  <c r="G50" i="49" s="1"/>
  <c r="C40" i="49"/>
  <c r="E40" i="49" s="1"/>
  <c r="G40" i="49" s="1"/>
  <c r="C39" i="49"/>
  <c r="E39" i="49" s="1"/>
  <c r="G39" i="49" s="1"/>
  <c r="C38" i="49"/>
  <c r="E38" i="49" s="1"/>
  <c r="G38" i="49" s="1"/>
  <c r="C37" i="49"/>
  <c r="E37" i="49" s="1"/>
  <c r="G37" i="49" s="1"/>
  <c r="C35" i="48"/>
  <c r="E35" i="48" s="1"/>
  <c r="G35" i="48" s="1"/>
  <c r="C23" i="48"/>
  <c r="E23" i="48" s="1"/>
  <c r="G23" i="48" s="1"/>
  <c r="C17" i="48"/>
  <c r="E17" i="48" s="1"/>
  <c r="G17" i="48" s="1"/>
  <c r="C210" i="53"/>
  <c r="E210" i="53" s="1"/>
  <c r="G210" i="53" s="1"/>
  <c r="C206" i="53"/>
  <c r="E206" i="53" s="1"/>
  <c r="G206" i="53" s="1"/>
  <c r="C184" i="53"/>
  <c r="E184" i="53" s="1"/>
  <c r="G184" i="53" s="1"/>
  <c r="C199" i="53"/>
  <c r="E199" i="53" s="1"/>
  <c r="G199" i="53" s="1"/>
  <c r="C209" i="53"/>
  <c r="E209" i="53" s="1"/>
  <c r="G209" i="53" s="1"/>
  <c r="C187" i="53"/>
  <c r="E187" i="53" s="1"/>
  <c r="G187" i="53" s="1"/>
  <c r="C193" i="53"/>
  <c r="E193" i="53" s="1"/>
  <c r="G193" i="53" s="1"/>
  <c r="C202" i="53"/>
  <c r="E202" i="53" s="1"/>
  <c r="G202" i="53" s="1"/>
  <c r="C191" i="53"/>
  <c r="E191" i="53" s="1"/>
  <c r="G191" i="53" s="1"/>
  <c r="C182" i="53"/>
  <c r="E182" i="53" s="1"/>
  <c r="G182" i="53" s="1"/>
  <c r="C176" i="53"/>
  <c r="E176" i="53" s="1"/>
  <c r="G176" i="53" s="1"/>
  <c r="C200" i="53"/>
  <c r="E200" i="53" s="1"/>
  <c r="G200" i="53" s="1"/>
  <c r="C195" i="53"/>
  <c r="E195" i="53" s="1"/>
  <c r="G195" i="53" s="1"/>
  <c r="C180" i="53"/>
  <c r="E180" i="53" s="1"/>
  <c r="G180" i="53" s="1"/>
  <c r="C197" i="53"/>
  <c r="E197" i="53" s="1"/>
  <c r="G197" i="53" s="1"/>
  <c r="C194" i="53"/>
  <c r="E194" i="53" s="1"/>
  <c r="G194" i="53" s="1"/>
  <c r="C179" i="53"/>
  <c r="E179" i="53" s="1"/>
  <c r="G179" i="53" s="1"/>
  <c r="C186" i="53"/>
  <c r="E186" i="53" s="1"/>
  <c r="G186" i="53" s="1"/>
  <c r="C177" i="53"/>
  <c r="E177" i="53" s="1"/>
  <c r="G177" i="53" s="1"/>
  <c r="C208" i="53"/>
  <c r="E208" i="53" s="1"/>
  <c r="G208" i="53" s="1"/>
  <c r="C198" i="53"/>
  <c r="E198" i="53" s="1"/>
  <c r="G198" i="53" s="1"/>
  <c r="C183" i="53"/>
  <c r="E183" i="53" s="1"/>
  <c r="G183" i="53" s="1"/>
  <c r="C205" i="53"/>
  <c r="E205" i="53" s="1"/>
  <c r="G205" i="53" s="1"/>
  <c r="C178" i="53"/>
  <c r="E178" i="53" s="1"/>
  <c r="G178" i="53" s="1"/>
  <c r="C204" i="53"/>
  <c r="E204" i="53" s="1"/>
  <c r="G204" i="53" s="1"/>
  <c r="C192" i="53"/>
  <c r="E192" i="53" s="1"/>
  <c r="G192" i="53" s="1"/>
  <c r="C189" i="53"/>
  <c r="E189" i="53" s="1"/>
  <c r="G189" i="53" s="1"/>
  <c r="C196" i="53"/>
  <c r="E196" i="53" s="1"/>
  <c r="G196" i="53" s="1"/>
  <c r="C207" i="53"/>
  <c r="E207" i="53" s="1"/>
  <c r="G207" i="53" s="1"/>
  <c r="C190" i="53"/>
  <c r="E190" i="53" s="1"/>
  <c r="G190" i="53" s="1"/>
  <c r="C185" i="53"/>
  <c r="E185" i="53" s="1"/>
  <c r="G185" i="53" s="1"/>
  <c r="C201" i="53"/>
  <c r="E201" i="53" s="1"/>
  <c r="G201" i="53" s="1"/>
  <c r="C175" i="53"/>
  <c r="E175" i="53" s="1"/>
  <c r="G175" i="53" s="1"/>
  <c r="C188" i="53"/>
  <c r="E188" i="53" s="1"/>
  <c r="G188" i="53" s="1"/>
  <c r="C181" i="53"/>
  <c r="E181" i="53" s="1"/>
  <c r="G181" i="53" s="1"/>
  <c r="C203" i="53"/>
  <c r="E203" i="53" s="1"/>
  <c r="G203" i="53" s="1"/>
  <c r="C170" i="50" l="1"/>
  <c r="E170" i="50" s="1"/>
  <c r="G170" i="50" s="1"/>
  <c r="C97" i="50"/>
  <c r="E97" i="50" s="1"/>
  <c r="G97" i="50" s="1"/>
  <c r="C127" i="50"/>
  <c r="E127" i="50" s="1"/>
  <c r="G127" i="50" s="1"/>
  <c r="C95" i="50"/>
  <c r="E95" i="50" s="1"/>
  <c r="G95" i="50" s="1"/>
  <c r="C121" i="50"/>
  <c r="E121" i="50" s="1"/>
  <c r="G121" i="50" s="1"/>
  <c r="C141" i="50"/>
  <c r="E141" i="50" s="1"/>
  <c r="G141" i="50" s="1"/>
  <c r="C19" i="49"/>
  <c r="E19" i="49" s="1"/>
  <c r="G19" i="49" s="1"/>
  <c r="C25" i="49"/>
  <c r="E25" i="49" s="1"/>
  <c r="G25" i="49" s="1"/>
  <c r="C164" i="50"/>
  <c r="E164" i="50" s="1"/>
  <c r="G164" i="50" s="1"/>
  <c r="C68" i="50"/>
  <c r="E68" i="50" s="1"/>
  <c r="G68" i="50" s="1"/>
  <c r="C119" i="50"/>
  <c r="E119" i="50" s="1"/>
  <c r="G119" i="50" s="1"/>
  <c r="C138" i="50"/>
  <c r="E138" i="50" s="1"/>
  <c r="G138" i="50" s="1"/>
  <c r="C20" i="49"/>
  <c r="E20" i="49" s="1"/>
  <c r="G20" i="49" s="1"/>
  <c r="C118" i="50"/>
  <c r="E118" i="50" s="1"/>
  <c r="G118" i="50" s="1"/>
  <c r="C27" i="49"/>
  <c r="E27" i="49" s="1"/>
  <c r="G27" i="49" s="1"/>
  <c r="C120" i="50"/>
  <c r="E120" i="50" s="1"/>
  <c r="G120" i="50" s="1"/>
  <c r="C55" i="50"/>
  <c r="E55" i="50" s="1"/>
  <c r="G55" i="50" s="1"/>
  <c r="C162" i="50"/>
  <c r="E162" i="50" s="1"/>
  <c r="G162" i="50" s="1"/>
  <c r="C148" i="50"/>
  <c r="E148" i="50" s="1"/>
  <c r="G148" i="50" s="1"/>
  <c r="C169" i="50"/>
  <c r="E169" i="50" s="1"/>
  <c r="G169" i="50" s="1"/>
  <c r="C123" i="50"/>
  <c r="E123" i="50" s="1"/>
  <c r="G123" i="50" s="1"/>
  <c r="C89" i="50"/>
  <c r="E89" i="50" s="1"/>
  <c r="G89" i="50" s="1"/>
  <c r="C152" i="50"/>
  <c r="E152" i="50" s="1"/>
  <c r="G152" i="50" s="1"/>
  <c r="C58" i="50"/>
  <c r="E58" i="50" s="1"/>
  <c r="G58" i="50" s="1"/>
  <c r="C33" i="49"/>
  <c r="E33" i="49" s="1"/>
  <c r="G33" i="49" s="1"/>
  <c r="C28" i="49"/>
  <c r="E28" i="49" s="1"/>
  <c r="G28" i="49" s="1"/>
  <c r="C172" i="50"/>
  <c r="E172" i="50" s="1"/>
  <c r="G172" i="50" s="1"/>
  <c r="C139" i="50"/>
  <c r="E139" i="50" s="1"/>
  <c r="G139" i="50" s="1"/>
  <c r="C112" i="50"/>
  <c r="E112" i="50" s="1"/>
  <c r="G112" i="50" s="1"/>
  <c r="C78" i="50"/>
  <c r="E78" i="50" s="1"/>
  <c r="G78" i="50" s="1"/>
  <c r="C135" i="50"/>
  <c r="E135" i="50" s="1"/>
  <c r="G135" i="50" s="1"/>
  <c r="C117" i="50"/>
  <c r="E117" i="50" s="1"/>
  <c r="G117" i="50" s="1"/>
  <c r="C53" i="50"/>
  <c r="E53" i="50" s="1"/>
  <c r="G53" i="50" s="1"/>
  <c r="C145" i="50"/>
  <c r="E145" i="50" s="1"/>
  <c r="G145" i="50" s="1"/>
  <c r="C94" i="50"/>
  <c r="E94" i="50" s="1"/>
  <c r="G94" i="50" s="1"/>
  <c r="C109" i="50"/>
  <c r="E109" i="50" s="1"/>
  <c r="G109" i="50" s="1"/>
  <c r="C21" i="49"/>
  <c r="E21" i="49" s="1"/>
  <c r="G21" i="49" s="1"/>
  <c r="C126" i="50"/>
  <c r="E126" i="50" s="1"/>
  <c r="G126" i="50" s="1"/>
  <c r="C147" i="50"/>
  <c r="E147" i="50" s="1"/>
  <c r="G147" i="50" s="1"/>
  <c r="C69" i="50"/>
  <c r="E69" i="50" s="1"/>
  <c r="G69" i="50" s="1"/>
  <c r="C12" i="49"/>
  <c r="E12" i="49" s="1"/>
  <c r="G12" i="49" s="1"/>
  <c r="C144" i="50"/>
  <c r="E144" i="50" s="1"/>
  <c r="G144" i="50" s="1"/>
  <c r="C157" i="50"/>
  <c r="E157" i="50" s="1"/>
  <c r="G157" i="50" s="1"/>
  <c r="C125" i="50"/>
  <c r="E125" i="50" s="1"/>
  <c r="G125" i="50" s="1"/>
  <c r="C65" i="50"/>
  <c r="E65" i="50" s="1"/>
  <c r="G65" i="50" s="1"/>
  <c r="C132" i="50"/>
  <c r="E132" i="50" s="1"/>
  <c r="G132" i="50" s="1"/>
  <c r="C7" i="49"/>
  <c r="E7" i="49" s="1"/>
  <c r="G7" i="49" s="1"/>
  <c r="C32" i="49"/>
  <c r="E32" i="49" s="1"/>
  <c r="G32" i="49" s="1"/>
  <c r="C154" i="50"/>
  <c r="E154" i="50" s="1"/>
  <c r="G154" i="50" s="1"/>
  <c r="C45" i="50"/>
  <c r="E45" i="50" s="1"/>
  <c r="G45" i="50" s="1"/>
  <c r="C56" i="50"/>
  <c r="E56" i="50" s="1"/>
  <c r="G56" i="50" s="1"/>
  <c r="C104" i="50"/>
  <c r="E104" i="50" s="1"/>
  <c r="G104" i="50" s="1"/>
  <c r="C64" i="50"/>
  <c r="E64" i="50" s="1"/>
  <c r="G64" i="50" s="1"/>
  <c r="C76" i="50"/>
  <c r="E76" i="50" s="1"/>
  <c r="G76" i="50" s="1"/>
  <c r="C113" i="50"/>
  <c r="E113" i="50" s="1"/>
  <c r="G113" i="50" s="1"/>
  <c r="C106" i="50"/>
  <c r="E106" i="50" s="1"/>
  <c r="G106" i="50" s="1"/>
  <c r="C99" i="50"/>
  <c r="E99" i="50" s="1"/>
  <c r="G99" i="50" s="1"/>
  <c r="C150" i="50"/>
  <c r="E150" i="50" s="1"/>
  <c r="G150" i="50" s="1"/>
  <c r="C136" i="50"/>
  <c r="E136" i="50" s="1"/>
  <c r="G136" i="50" s="1"/>
  <c r="C110" i="50"/>
  <c r="E110" i="50" s="1"/>
  <c r="G110" i="50" s="1"/>
  <c r="C66" i="50"/>
  <c r="E66" i="50" s="1"/>
  <c r="G66" i="50" s="1"/>
  <c r="C81" i="50"/>
  <c r="E81" i="50" s="1"/>
  <c r="G81" i="50" s="1"/>
  <c r="C142" i="50"/>
  <c r="E142" i="50" s="1"/>
  <c r="G142" i="50" s="1"/>
  <c r="C100" i="50"/>
  <c r="E100" i="50" s="1"/>
  <c r="G100" i="50" s="1"/>
  <c r="C168" i="50"/>
  <c r="E168" i="50" s="1"/>
  <c r="G168" i="50" s="1"/>
  <c r="C8" i="49"/>
  <c r="E8" i="49" s="1"/>
  <c r="G8" i="49" s="1"/>
  <c r="C107" i="50"/>
  <c r="E107" i="50" s="1"/>
  <c r="G107" i="50" s="1"/>
  <c r="C111" i="50"/>
  <c r="E111" i="50" s="1"/>
  <c r="G111" i="50" s="1"/>
  <c r="C156" i="50"/>
  <c r="E156" i="50" s="1"/>
  <c r="G156" i="50" s="1"/>
  <c r="C116" i="50"/>
  <c r="E116" i="50" s="1"/>
  <c r="G116" i="50" s="1"/>
  <c r="C151" i="50"/>
  <c r="E151" i="50" s="1"/>
  <c r="G151" i="50" s="1"/>
  <c r="C114" i="50"/>
  <c r="E114" i="50" s="1"/>
  <c r="G114" i="50" s="1"/>
  <c r="C36" i="50"/>
  <c r="E36" i="50" s="1"/>
  <c r="G36" i="50" s="1"/>
  <c r="C133" i="50"/>
  <c r="E133" i="50" s="1"/>
  <c r="G133" i="50" s="1"/>
  <c r="C130" i="50"/>
  <c r="E130" i="50" s="1"/>
  <c r="G130" i="50" s="1"/>
  <c r="C87" i="50"/>
  <c r="E87" i="50" s="1"/>
  <c r="G87" i="50" s="1"/>
  <c r="C146" i="50"/>
  <c r="E146" i="50" s="1"/>
  <c r="G146" i="50" s="1"/>
  <c r="C72" i="50"/>
  <c r="E72" i="50" s="1"/>
  <c r="G72" i="50" s="1"/>
  <c r="C149" i="50"/>
  <c r="E149" i="50" s="1"/>
  <c r="G149" i="50" s="1"/>
  <c r="C16" i="49"/>
  <c r="E16" i="49" s="1"/>
  <c r="G16" i="49" s="1"/>
  <c r="C161" i="50"/>
  <c r="E161" i="50" s="1"/>
  <c r="G161" i="50" s="1"/>
  <c r="C96" i="50"/>
  <c r="E96" i="50" s="1"/>
  <c r="G96" i="50" s="1"/>
  <c r="C82" i="50"/>
  <c r="E82" i="50" s="1"/>
  <c r="G82" i="50" s="1"/>
  <c r="C129" i="50"/>
  <c r="E129" i="50" s="1"/>
  <c r="G129" i="50" s="1"/>
  <c r="C153" i="50"/>
  <c r="E153" i="50" s="1"/>
  <c r="G153" i="50" s="1"/>
  <c r="C166" i="50"/>
  <c r="E166" i="50" s="1"/>
  <c r="G166" i="50" s="1"/>
  <c r="C11" i="49"/>
  <c r="E11" i="49" s="1"/>
  <c r="G11" i="49" s="1"/>
  <c r="C115" i="50"/>
  <c r="E115" i="50" s="1"/>
  <c r="G115" i="50" s="1"/>
  <c r="C84" i="50"/>
  <c r="E84" i="50" s="1"/>
  <c r="G84" i="50" s="1"/>
  <c r="C108" i="50"/>
  <c r="E108" i="50" s="1"/>
  <c r="G108" i="50" s="1"/>
  <c r="C173" i="50"/>
  <c r="E173" i="50" s="1"/>
  <c r="G173" i="50" s="1"/>
  <c r="C60" i="50"/>
  <c r="E60" i="50" s="1"/>
  <c r="G60" i="50" s="1"/>
  <c r="C174" i="50"/>
  <c r="E174" i="50" s="1"/>
  <c r="G174" i="50" s="1"/>
  <c r="C26" i="49"/>
  <c r="E26" i="49" s="1"/>
  <c r="G26" i="49" s="1"/>
  <c r="C83" i="50"/>
  <c r="E83" i="50" s="1"/>
  <c r="G83" i="50" s="1"/>
  <c r="C10" i="49"/>
  <c r="E10" i="49" s="1"/>
  <c r="G10" i="49" s="1"/>
  <c r="C80" i="50"/>
  <c r="E80" i="50" s="1"/>
  <c r="G80" i="50" s="1"/>
  <c r="C101" i="50"/>
  <c r="E101" i="50" s="1"/>
  <c r="G101" i="50" s="1"/>
  <c r="C74" i="50"/>
  <c r="E74" i="50" s="1"/>
  <c r="G74" i="50" s="1"/>
  <c r="C159" i="50"/>
  <c r="E159" i="50" s="1"/>
  <c r="G159" i="50" s="1"/>
  <c r="C34" i="49"/>
  <c r="E34" i="49" s="1"/>
  <c r="G34" i="49" s="1"/>
  <c r="C29" i="49"/>
  <c r="E29" i="49" s="1"/>
  <c r="G29" i="49" s="1"/>
  <c r="C49" i="50"/>
  <c r="E49" i="50" s="1"/>
  <c r="G49" i="50" s="1"/>
  <c r="C14" i="49"/>
  <c r="E14" i="49" s="1"/>
  <c r="G14" i="49" s="1"/>
  <c r="C184" i="54"/>
  <c r="E184" i="54" s="1"/>
  <c r="G184" i="54" s="1"/>
  <c r="C175" i="54"/>
  <c r="E175" i="54" s="1"/>
  <c r="G175" i="54" s="1"/>
  <c r="C204" i="54"/>
  <c r="E204" i="54" s="1"/>
  <c r="G204" i="54" s="1"/>
  <c r="C179" i="54"/>
  <c r="E179" i="54" s="1"/>
  <c r="G179" i="54" s="1"/>
  <c r="C182" i="54"/>
  <c r="E182" i="54" s="1"/>
  <c r="G182" i="54" s="1"/>
  <c r="C199" i="54"/>
  <c r="E199" i="54" s="1"/>
  <c r="G199" i="54" s="1"/>
  <c r="C124" i="50"/>
  <c r="E124" i="50" s="1"/>
  <c r="G124" i="50" s="1"/>
  <c r="C165" i="50"/>
  <c r="E165" i="50" s="1"/>
  <c r="G165" i="50" s="1"/>
  <c r="C98" i="50"/>
  <c r="E98" i="50" s="1"/>
  <c r="G98" i="50" s="1"/>
  <c r="C22" i="49"/>
  <c r="E22" i="49" s="1"/>
  <c r="G22" i="49" s="1"/>
  <c r="C15" i="49"/>
  <c r="E15" i="49" s="1"/>
  <c r="G15" i="49" s="1"/>
  <c r="C131" i="50"/>
  <c r="E131" i="50" s="1"/>
  <c r="G131" i="50" s="1"/>
  <c r="C31" i="49"/>
  <c r="E31" i="49" s="1"/>
  <c r="G31" i="49" s="1"/>
  <c r="C122" i="50"/>
  <c r="E122" i="50" s="1"/>
  <c r="G122" i="50" s="1"/>
  <c r="C92" i="50"/>
  <c r="E92" i="50" s="1"/>
  <c r="G92" i="50" s="1"/>
  <c r="C63" i="50"/>
  <c r="E63" i="50" s="1"/>
  <c r="G63" i="50" s="1"/>
  <c r="C143" i="50"/>
  <c r="E143" i="50" s="1"/>
  <c r="G143" i="50" s="1"/>
  <c r="C134" i="50"/>
  <c r="E134" i="50" s="1"/>
  <c r="G134" i="50" s="1"/>
  <c r="C59" i="50"/>
  <c r="E59" i="50" s="1"/>
  <c r="G59" i="50" s="1"/>
  <c r="C171" i="50"/>
  <c r="E171" i="50" s="1"/>
  <c r="G171" i="50" s="1"/>
  <c r="C52" i="50"/>
  <c r="E52" i="50" s="1"/>
  <c r="G52" i="50" s="1"/>
  <c r="C88" i="50"/>
  <c r="E88" i="50" s="1"/>
  <c r="G88" i="50" s="1"/>
  <c r="C155" i="50"/>
  <c r="E155" i="50" s="1"/>
  <c r="G155" i="50" s="1"/>
  <c r="C102" i="50"/>
  <c r="E102" i="50" s="1"/>
  <c r="G102" i="50" s="1"/>
  <c r="C167" i="50"/>
  <c r="E167" i="50" s="1"/>
  <c r="G167" i="50" s="1"/>
  <c r="C85" i="50"/>
  <c r="E85" i="50" s="1"/>
  <c r="G85" i="50" s="1"/>
  <c r="C158" i="50"/>
  <c r="E158" i="50" s="1"/>
  <c r="G158" i="50" s="1"/>
  <c r="C140" i="50"/>
  <c r="E140" i="50" s="1"/>
  <c r="G140" i="50" s="1"/>
  <c r="C128" i="50"/>
  <c r="E128" i="50" s="1"/>
  <c r="G128" i="50" s="1"/>
  <c r="C18" i="49"/>
  <c r="E18" i="49" s="1"/>
  <c r="G18" i="49" s="1"/>
  <c r="C93" i="50"/>
  <c r="E93" i="50" s="1"/>
  <c r="G93" i="50" s="1"/>
  <c r="C75" i="50"/>
  <c r="E75" i="50" s="1"/>
  <c r="G75" i="50" s="1"/>
  <c r="C13" i="49"/>
  <c r="E13" i="49" s="1"/>
  <c r="G13" i="49" s="1"/>
  <c r="C9" i="49"/>
  <c r="E9" i="49" s="1"/>
  <c r="G9" i="49" s="1"/>
  <c r="C163" i="50"/>
  <c r="E163" i="50" s="1"/>
  <c r="G163" i="50" s="1"/>
  <c r="C160" i="50"/>
  <c r="E160" i="50" s="1"/>
  <c r="G160" i="50" s="1"/>
  <c r="C194" i="54"/>
  <c r="E194" i="54" s="1"/>
  <c r="G194" i="54" s="1"/>
  <c r="C103" i="50"/>
  <c r="E103" i="50" s="1"/>
  <c r="G103" i="50" s="1"/>
  <c r="C205" i="54"/>
  <c r="E205" i="54" s="1"/>
  <c r="G205" i="54" s="1"/>
  <c r="C197" i="54"/>
  <c r="E197" i="54" s="1"/>
  <c r="G197" i="54" s="1"/>
  <c r="C202" i="54"/>
  <c r="E202" i="54" s="1"/>
  <c r="G202" i="54" s="1"/>
  <c r="C206" i="54"/>
  <c r="E206" i="54" s="1"/>
  <c r="G206" i="54" s="1"/>
  <c r="C137" i="50"/>
  <c r="E137" i="50" s="1"/>
  <c r="G137" i="50" s="1"/>
  <c r="C190" i="54"/>
  <c r="E190" i="54" s="1"/>
  <c r="G190" i="54" s="1"/>
  <c r="C183" i="54"/>
  <c r="E183" i="54" s="1"/>
  <c r="G183" i="54" s="1"/>
  <c r="C210" i="54"/>
  <c r="E210" i="54" s="1"/>
  <c r="G210" i="54" s="1"/>
  <c r="C30" i="49"/>
  <c r="E30" i="49" s="1"/>
  <c r="G30" i="49" s="1"/>
  <c r="C195" i="54"/>
  <c r="E195" i="54" s="1"/>
  <c r="G195" i="54" s="1"/>
  <c r="C207" i="54"/>
  <c r="E207" i="54" s="1"/>
  <c r="G207" i="54" s="1"/>
  <c r="C193" i="54"/>
  <c r="E193" i="54" s="1"/>
  <c r="G193" i="54" s="1"/>
  <c r="C203" i="54"/>
  <c r="E203" i="54" s="1"/>
  <c r="G203" i="54" s="1"/>
  <c r="C196" i="54"/>
  <c r="E196" i="54" s="1"/>
  <c r="G196" i="54" s="1"/>
  <c r="C208" i="54"/>
  <c r="E208" i="54" s="1"/>
  <c r="G208" i="54" s="1"/>
  <c r="C191" i="54"/>
  <c r="E191" i="54" s="1"/>
  <c r="G191" i="54" s="1"/>
  <c r="C185" i="54"/>
  <c r="E185" i="54" s="1"/>
  <c r="G185" i="54" s="1"/>
  <c r="C181" i="54"/>
  <c r="E181" i="54" s="1"/>
  <c r="G181" i="54" s="1"/>
  <c r="C177" i="54"/>
  <c r="E177" i="54" s="1"/>
  <c r="G177" i="54" s="1"/>
  <c r="C176" i="54"/>
  <c r="E176" i="54" s="1"/>
  <c r="G176" i="54" s="1"/>
  <c r="C187" i="54"/>
  <c r="E187" i="54" s="1"/>
  <c r="G187" i="54" s="1"/>
  <c r="C105" i="50"/>
  <c r="E105" i="50" s="1"/>
  <c r="G105" i="50" s="1"/>
  <c r="C198" i="54"/>
  <c r="E198" i="54" s="1"/>
  <c r="G198" i="54" s="1"/>
  <c r="C189" i="54"/>
  <c r="E189" i="54" s="1"/>
  <c r="G189" i="54" s="1"/>
  <c r="C188" i="54"/>
  <c r="E188" i="54" s="1"/>
  <c r="G188" i="54" s="1"/>
  <c r="C192" i="54"/>
  <c r="E192" i="54" s="1"/>
  <c r="G192" i="54" s="1"/>
  <c r="C186" i="54"/>
  <c r="E186" i="54" s="1"/>
  <c r="G186" i="54" s="1"/>
  <c r="C209" i="54"/>
  <c r="E209" i="54" s="1"/>
  <c r="G209" i="54" s="1"/>
  <c r="C200" i="54"/>
  <c r="E200" i="54" s="1"/>
  <c r="G200" i="54" s="1"/>
  <c r="C180" i="54"/>
  <c r="E180" i="54" s="1"/>
  <c r="G180" i="54" s="1"/>
  <c r="C178" i="54"/>
  <c r="E178" i="54" s="1"/>
  <c r="G178" i="54" s="1"/>
  <c r="C91" i="50"/>
  <c r="E91" i="50" s="1"/>
  <c r="G91" i="50" s="1"/>
  <c r="C90" i="50"/>
  <c r="E90" i="50" s="1"/>
  <c r="G90" i="50" s="1"/>
  <c r="C86" i="50"/>
  <c r="E86" i="50" s="1"/>
  <c r="G86" i="50" s="1"/>
  <c r="C73" i="50"/>
  <c r="E73" i="50" s="1"/>
  <c r="G73" i="50" s="1"/>
  <c r="C71" i="50"/>
  <c r="E71" i="50" s="1"/>
  <c r="G71" i="50" s="1"/>
  <c r="C70" i="50"/>
  <c r="E70" i="50" s="1"/>
  <c r="G70" i="50" s="1"/>
  <c r="C67" i="50"/>
  <c r="E67" i="50" s="1"/>
  <c r="G67" i="50" s="1"/>
  <c r="C61" i="50"/>
  <c r="E61" i="50" s="1"/>
  <c r="G61" i="50" s="1"/>
  <c r="C48" i="50"/>
  <c r="E48" i="50" s="1"/>
  <c r="G48" i="50" s="1"/>
  <c r="C47" i="50"/>
  <c r="E47" i="50" s="1"/>
  <c r="G47" i="50" s="1"/>
  <c r="C46" i="50"/>
  <c r="E46" i="50" s="1"/>
  <c r="G46" i="50" s="1"/>
  <c r="C44" i="50"/>
  <c r="E44" i="50" s="1"/>
  <c r="G44" i="50" s="1"/>
  <c r="C43" i="50"/>
  <c r="E43" i="50" s="1"/>
  <c r="G43" i="50" s="1"/>
  <c r="C42" i="50"/>
  <c r="E42" i="50" s="1"/>
  <c r="G42" i="50" s="1"/>
  <c r="C41" i="50"/>
  <c r="E41" i="50" s="1"/>
  <c r="G41" i="50" s="1"/>
  <c r="C24" i="49"/>
  <c r="E24" i="49" s="1"/>
  <c r="G24" i="49" s="1"/>
  <c r="C201" i="54"/>
  <c r="E201" i="54" s="1"/>
  <c r="G201" i="54" s="1"/>
  <c r="C79" i="50"/>
  <c r="E79" i="50" s="1"/>
  <c r="G79" i="50" s="1"/>
  <c r="C77" i="50"/>
  <c r="E77" i="50" s="1"/>
  <c r="G77" i="50" s="1"/>
  <c r="C62" i="50"/>
  <c r="E62" i="50" s="1"/>
  <c r="G62" i="50" s="1"/>
  <c r="C57" i="50"/>
  <c r="E57" i="50" s="1"/>
  <c r="G57" i="50" s="1"/>
  <c r="C54" i="50"/>
  <c r="E54" i="50" s="1"/>
  <c r="G54" i="50" s="1"/>
  <c r="C51" i="50"/>
  <c r="E51" i="50" s="1"/>
  <c r="G51" i="50" s="1"/>
  <c r="C50" i="50"/>
  <c r="E50" i="50" s="1"/>
  <c r="G50" i="50" s="1"/>
  <c r="C40" i="50"/>
  <c r="E40" i="50" s="1"/>
  <c r="G40" i="50" s="1"/>
  <c r="C39" i="50"/>
  <c r="E39" i="50" s="1"/>
  <c r="G39" i="50" s="1"/>
  <c r="C38" i="50"/>
  <c r="E38" i="50" s="1"/>
  <c r="G38" i="50" s="1"/>
  <c r="C37" i="50"/>
  <c r="E37" i="50" s="1"/>
  <c r="G37" i="50" s="1"/>
  <c r="C35" i="49"/>
  <c r="E35" i="49" s="1"/>
  <c r="G35" i="49" s="1"/>
  <c r="C23" i="49"/>
  <c r="E23" i="49" s="1"/>
  <c r="G23" i="49" s="1"/>
  <c r="C17" i="49"/>
  <c r="E17" i="49" s="1"/>
  <c r="G17" i="49" s="1"/>
  <c r="C188" i="55" l="1"/>
  <c r="E188" i="55" s="1"/>
  <c r="G188" i="55" s="1"/>
  <c r="C193" i="55"/>
  <c r="E193" i="55" s="1"/>
  <c r="G193" i="55" s="1"/>
  <c r="C194" i="55"/>
  <c r="E194" i="55" s="1"/>
  <c r="G194" i="55" s="1"/>
  <c r="C93" i="51"/>
  <c r="E93" i="51" s="1"/>
  <c r="G93" i="51" s="1"/>
  <c r="C134" i="51"/>
  <c r="E134" i="51" s="1"/>
  <c r="G134" i="51" s="1"/>
  <c r="C182" i="55"/>
  <c r="E182" i="55" s="1"/>
  <c r="G182" i="55" s="1"/>
  <c r="C49" i="51"/>
  <c r="E49" i="51" s="1"/>
  <c r="G49" i="51" s="1"/>
  <c r="C108" i="51"/>
  <c r="E108" i="51" s="1"/>
  <c r="G108" i="51" s="1"/>
  <c r="C146" i="51"/>
  <c r="E146" i="51" s="1"/>
  <c r="G146" i="51" s="1"/>
  <c r="C151" i="51"/>
  <c r="E151" i="51" s="1"/>
  <c r="G151" i="51" s="1"/>
  <c r="C150" i="51"/>
  <c r="E150" i="51" s="1"/>
  <c r="G150" i="51" s="1"/>
  <c r="C65" i="51"/>
  <c r="E65" i="51" s="1"/>
  <c r="G65" i="51" s="1"/>
  <c r="C147" i="51"/>
  <c r="E147" i="51" s="1"/>
  <c r="G147" i="51" s="1"/>
  <c r="C28" i="50"/>
  <c r="E28" i="50" s="1"/>
  <c r="G28" i="50" s="1"/>
  <c r="C20" i="50"/>
  <c r="E20" i="50" s="1"/>
  <c r="G20" i="50" s="1"/>
  <c r="C19" i="50"/>
  <c r="E19" i="50" s="1"/>
  <c r="G19" i="50" s="1"/>
  <c r="C189" i="55"/>
  <c r="E189" i="55" s="1"/>
  <c r="G189" i="55" s="1"/>
  <c r="C207" i="55"/>
  <c r="E207" i="55" s="1"/>
  <c r="G207" i="55" s="1"/>
  <c r="C137" i="51"/>
  <c r="E137" i="51" s="1"/>
  <c r="G137" i="51" s="1"/>
  <c r="C18" i="50"/>
  <c r="E18" i="50" s="1"/>
  <c r="G18" i="50" s="1"/>
  <c r="C143" i="51"/>
  <c r="E143" i="51" s="1"/>
  <c r="G143" i="51" s="1"/>
  <c r="C15" i="50"/>
  <c r="E15" i="50" s="1"/>
  <c r="G15" i="50" s="1"/>
  <c r="C29" i="50"/>
  <c r="E29" i="50" s="1"/>
  <c r="G29" i="50" s="1"/>
  <c r="C84" i="51"/>
  <c r="E84" i="51" s="1"/>
  <c r="G84" i="51" s="1"/>
  <c r="C82" i="51"/>
  <c r="E82" i="51" s="1"/>
  <c r="G82" i="51" s="1"/>
  <c r="C116" i="51"/>
  <c r="E116" i="51" s="1"/>
  <c r="G116" i="51" s="1"/>
  <c r="C99" i="51"/>
  <c r="E99" i="51" s="1"/>
  <c r="G99" i="51" s="1"/>
  <c r="C56" i="51"/>
  <c r="E56" i="51" s="1"/>
  <c r="G56" i="51" s="1"/>
  <c r="C126" i="51"/>
  <c r="E126" i="51" s="1"/>
  <c r="G126" i="51" s="1"/>
  <c r="C33" i="50"/>
  <c r="E33" i="50" s="1"/>
  <c r="G33" i="50" s="1"/>
  <c r="C148" i="51"/>
  <c r="E148" i="51" s="1"/>
  <c r="G148" i="51" s="1"/>
  <c r="C141" i="51"/>
  <c r="E141" i="51" s="1"/>
  <c r="G141" i="51" s="1"/>
  <c r="C206" i="55"/>
  <c r="E206" i="55" s="1"/>
  <c r="G206" i="55" s="1"/>
  <c r="C155" i="51"/>
  <c r="E155" i="51" s="1"/>
  <c r="G155" i="51" s="1"/>
  <c r="C22" i="50"/>
  <c r="E22" i="50" s="1"/>
  <c r="G22" i="50" s="1"/>
  <c r="C34" i="50"/>
  <c r="E34" i="50" s="1"/>
  <c r="G34" i="50" s="1"/>
  <c r="C83" i="51"/>
  <c r="E83" i="51" s="1"/>
  <c r="G83" i="51" s="1"/>
  <c r="C96" i="51"/>
  <c r="E96" i="51" s="1"/>
  <c r="G96" i="51" s="1"/>
  <c r="C156" i="51"/>
  <c r="E156" i="51" s="1"/>
  <c r="G156" i="51" s="1"/>
  <c r="C142" i="51"/>
  <c r="E142" i="51" s="1"/>
  <c r="G142" i="51" s="1"/>
  <c r="C45" i="51"/>
  <c r="E45" i="51" s="1"/>
  <c r="G45" i="51" s="1"/>
  <c r="C21" i="50"/>
  <c r="E21" i="50" s="1"/>
  <c r="G21" i="50" s="1"/>
  <c r="C135" i="51"/>
  <c r="E135" i="51" s="1"/>
  <c r="G135" i="51" s="1"/>
  <c r="C162" i="51"/>
  <c r="E162" i="51" s="1"/>
  <c r="G162" i="51" s="1"/>
  <c r="C121" i="51"/>
  <c r="E121" i="51" s="1"/>
  <c r="G121" i="51" s="1"/>
  <c r="C128" i="51"/>
  <c r="E128" i="51" s="1"/>
  <c r="G128" i="51" s="1"/>
  <c r="C191" i="55"/>
  <c r="E191" i="55" s="1"/>
  <c r="G191" i="55" s="1"/>
  <c r="C202" i="55"/>
  <c r="E202" i="55" s="1"/>
  <c r="G202" i="55" s="1"/>
  <c r="C163" i="51"/>
  <c r="E163" i="51" s="1"/>
  <c r="G163" i="51" s="1"/>
  <c r="C88" i="51"/>
  <c r="E88" i="51" s="1"/>
  <c r="G88" i="51" s="1"/>
  <c r="C98" i="51"/>
  <c r="E98" i="51" s="1"/>
  <c r="G98" i="51" s="1"/>
  <c r="C204" i="55"/>
  <c r="E204" i="55" s="1"/>
  <c r="G204" i="55" s="1"/>
  <c r="C26" i="50"/>
  <c r="E26" i="50" s="1"/>
  <c r="G26" i="50" s="1"/>
  <c r="C161" i="51"/>
  <c r="E161" i="51" s="1"/>
  <c r="G161" i="51" s="1"/>
  <c r="C130" i="51"/>
  <c r="E130" i="51" s="1"/>
  <c r="G130" i="51" s="1"/>
  <c r="C81" i="51"/>
  <c r="E81" i="51" s="1"/>
  <c r="G81" i="51" s="1"/>
  <c r="C154" i="51"/>
  <c r="E154" i="51" s="1"/>
  <c r="G154" i="51" s="1"/>
  <c r="C157" i="51"/>
  <c r="E157" i="51" s="1"/>
  <c r="G157" i="51" s="1"/>
  <c r="C78" i="51"/>
  <c r="E78" i="51" s="1"/>
  <c r="G78" i="51" s="1"/>
  <c r="C55" i="51"/>
  <c r="E55" i="51" s="1"/>
  <c r="G55" i="51" s="1"/>
  <c r="C119" i="51"/>
  <c r="E119" i="51" s="1"/>
  <c r="G119" i="51" s="1"/>
  <c r="C185" i="55"/>
  <c r="E185" i="55" s="1"/>
  <c r="G185" i="55" s="1"/>
  <c r="C209" i="55"/>
  <c r="E209" i="55" s="1"/>
  <c r="G209" i="55" s="1"/>
  <c r="C208" i="55"/>
  <c r="E208" i="55" s="1"/>
  <c r="G208" i="55" s="1"/>
  <c r="C30" i="50"/>
  <c r="E30" i="50" s="1"/>
  <c r="G30" i="50" s="1"/>
  <c r="C9" i="50"/>
  <c r="E9" i="50" s="1"/>
  <c r="G9" i="50" s="1"/>
  <c r="C52" i="51"/>
  <c r="E52" i="51" s="1"/>
  <c r="G52" i="51" s="1"/>
  <c r="C92" i="51"/>
  <c r="E92" i="51" s="1"/>
  <c r="G92" i="51" s="1"/>
  <c r="C175" i="55"/>
  <c r="E175" i="55" s="1"/>
  <c r="G175" i="55" s="1"/>
  <c r="C174" i="51"/>
  <c r="E174" i="51" s="1"/>
  <c r="G174" i="51" s="1"/>
  <c r="C11" i="50"/>
  <c r="E11" i="50" s="1"/>
  <c r="G11" i="50" s="1"/>
  <c r="C133" i="51"/>
  <c r="E133" i="51" s="1"/>
  <c r="G133" i="51" s="1"/>
  <c r="C66" i="51"/>
  <c r="E66" i="51" s="1"/>
  <c r="G66" i="51" s="1"/>
  <c r="C113" i="51"/>
  <c r="E113" i="51" s="1"/>
  <c r="G113" i="51" s="1"/>
  <c r="C144" i="51"/>
  <c r="E144" i="51" s="1"/>
  <c r="G144" i="51" s="1"/>
  <c r="C112" i="51"/>
  <c r="E112" i="51" s="1"/>
  <c r="G112" i="51" s="1"/>
  <c r="C152" i="51"/>
  <c r="E152" i="51" s="1"/>
  <c r="G152" i="51" s="1"/>
  <c r="C68" i="51"/>
  <c r="E68" i="51" s="1"/>
  <c r="G68" i="51" s="1"/>
  <c r="C186" i="55"/>
  <c r="E186" i="55" s="1"/>
  <c r="G186" i="55" s="1"/>
  <c r="C187" i="55"/>
  <c r="E187" i="55" s="1"/>
  <c r="G187" i="55" s="1"/>
  <c r="C210" i="55"/>
  <c r="E210" i="55" s="1"/>
  <c r="G210" i="55" s="1"/>
  <c r="C13" i="50"/>
  <c r="E13" i="50" s="1"/>
  <c r="G13" i="50" s="1"/>
  <c r="C158" i="51"/>
  <c r="E158" i="51" s="1"/>
  <c r="G158" i="51" s="1"/>
  <c r="C122" i="51"/>
  <c r="E122" i="51" s="1"/>
  <c r="G122" i="51" s="1"/>
  <c r="C184" i="55"/>
  <c r="E184" i="55" s="1"/>
  <c r="G184" i="55" s="1"/>
  <c r="C74" i="51"/>
  <c r="E74" i="51" s="1"/>
  <c r="G74" i="51" s="1"/>
  <c r="C166" i="51"/>
  <c r="E166" i="51" s="1"/>
  <c r="G166" i="51" s="1"/>
  <c r="C36" i="51"/>
  <c r="E36" i="51" s="1"/>
  <c r="G36" i="51" s="1"/>
  <c r="C107" i="51"/>
  <c r="E107" i="51" s="1"/>
  <c r="G107" i="51" s="1"/>
  <c r="C76" i="51"/>
  <c r="E76" i="51" s="1"/>
  <c r="G76" i="51" s="1"/>
  <c r="C12" i="50"/>
  <c r="E12" i="50" s="1"/>
  <c r="G12" i="50" s="1"/>
  <c r="C94" i="51"/>
  <c r="E94" i="51" s="1"/>
  <c r="G94" i="51" s="1"/>
  <c r="C89" i="51"/>
  <c r="E89" i="51" s="1"/>
  <c r="G89" i="51" s="1"/>
  <c r="C164" i="51"/>
  <c r="E164" i="51" s="1"/>
  <c r="G164" i="51" s="1"/>
  <c r="C127" i="51"/>
  <c r="E127" i="51" s="1"/>
  <c r="G127" i="51" s="1"/>
  <c r="C198" i="55"/>
  <c r="E198" i="55" s="1"/>
  <c r="G198" i="55" s="1"/>
  <c r="C176" i="55"/>
  <c r="E176" i="55" s="1"/>
  <c r="G176" i="55" s="1"/>
  <c r="C183" i="55"/>
  <c r="E183" i="55" s="1"/>
  <c r="G183" i="55" s="1"/>
  <c r="C205" i="55"/>
  <c r="E205" i="55" s="1"/>
  <c r="G205" i="55" s="1"/>
  <c r="C85" i="51"/>
  <c r="E85" i="51" s="1"/>
  <c r="G85" i="51" s="1"/>
  <c r="C31" i="50"/>
  <c r="E31" i="50" s="1"/>
  <c r="G31" i="50" s="1"/>
  <c r="C124" i="51"/>
  <c r="E124" i="51" s="1"/>
  <c r="G124" i="51" s="1"/>
  <c r="C101" i="51"/>
  <c r="E101" i="51" s="1"/>
  <c r="G101" i="51" s="1"/>
  <c r="C153" i="51"/>
  <c r="E153" i="51" s="1"/>
  <c r="G153" i="51" s="1"/>
  <c r="C149" i="51"/>
  <c r="E149" i="51" s="1"/>
  <c r="G149" i="51" s="1"/>
  <c r="C8" i="50"/>
  <c r="E8" i="50" s="1"/>
  <c r="G8" i="50" s="1"/>
  <c r="C64" i="51"/>
  <c r="E64" i="51" s="1"/>
  <c r="G64" i="51" s="1"/>
  <c r="C7" i="50"/>
  <c r="E7" i="50" s="1"/>
  <c r="G7" i="50" s="1"/>
  <c r="C145" i="51"/>
  <c r="E145" i="51" s="1"/>
  <c r="G145" i="51" s="1"/>
  <c r="C123" i="51"/>
  <c r="E123" i="51" s="1"/>
  <c r="G123" i="51" s="1"/>
  <c r="C27" i="50"/>
  <c r="E27" i="50" s="1"/>
  <c r="G27" i="50" s="1"/>
  <c r="C97" i="51"/>
  <c r="E97" i="51" s="1"/>
  <c r="G97" i="51" s="1"/>
  <c r="C177" i="55"/>
  <c r="E177" i="55" s="1"/>
  <c r="G177" i="55" s="1"/>
  <c r="C203" i="55"/>
  <c r="E203" i="55" s="1"/>
  <c r="G203" i="55" s="1"/>
  <c r="C103" i="51"/>
  <c r="E103" i="51" s="1"/>
  <c r="G103" i="51" s="1"/>
  <c r="C167" i="51"/>
  <c r="E167" i="51" s="1"/>
  <c r="G167" i="51" s="1"/>
  <c r="C59" i="51"/>
  <c r="E59" i="51" s="1"/>
  <c r="G59" i="51" s="1"/>
  <c r="C199" i="55"/>
  <c r="E199" i="55" s="1"/>
  <c r="G199" i="55" s="1"/>
  <c r="C80" i="51"/>
  <c r="E80" i="51" s="1"/>
  <c r="G80" i="51" s="1"/>
  <c r="C173" i="51"/>
  <c r="E173" i="51" s="1"/>
  <c r="G173" i="51" s="1"/>
  <c r="C72" i="51"/>
  <c r="E72" i="51" s="1"/>
  <c r="G72" i="51" s="1"/>
  <c r="C168" i="51"/>
  <c r="E168" i="51" s="1"/>
  <c r="G168" i="51" s="1"/>
  <c r="C136" i="51"/>
  <c r="E136" i="51" s="1"/>
  <c r="G136" i="51" s="1"/>
  <c r="C132" i="51"/>
  <c r="E132" i="51" s="1"/>
  <c r="G132" i="51" s="1"/>
  <c r="C53" i="51"/>
  <c r="E53" i="51" s="1"/>
  <c r="G53" i="51" s="1"/>
  <c r="C172" i="51"/>
  <c r="E172" i="51" s="1"/>
  <c r="G172" i="51" s="1"/>
  <c r="C118" i="51"/>
  <c r="E118" i="51" s="1"/>
  <c r="G118" i="51" s="1"/>
  <c r="C170" i="51"/>
  <c r="E170" i="51" s="1"/>
  <c r="G170" i="51" s="1"/>
  <c r="C75" i="51"/>
  <c r="E75" i="51" s="1"/>
  <c r="G75" i="51" s="1"/>
  <c r="C190" i="55"/>
  <c r="E190" i="55" s="1"/>
  <c r="G190" i="55" s="1"/>
  <c r="C140" i="51"/>
  <c r="E140" i="51" s="1"/>
  <c r="G140" i="51" s="1"/>
  <c r="C179" i="55"/>
  <c r="E179" i="55" s="1"/>
  <c r="G179" i="55" s="1"/>
  <c r="C159" i="51"/>
  <c r="E159" i="51" s="1"/>
  <c r="G159" i="51" s="1"/>
  <c r="C10" i="50"/>
  <c r="E10" i="50" s="1"/>
  <c r="G10" i="50" s="1"/>
  <c r="C60" i="51"/>
  <c r="E60" i="51" s="1"/>
  <c r="G60" i="51" s="1"/>
  <c r="C115" i="51"/>
  <c r="E115" i="51" s="1"/>
  <c r="G115" i="51" s="1"/>
  <c r="C129" i="51"/>
  <c r="E129" i="51" s="1"/>
  <c r="G129" i="51" s="1"/>
  <c r="C16" i="50"/>
  <c r="E16" i="50" s="1"/>
  <c r="G16" i="50" s="1"/>
  <c r="C87" i="51"/>
  <c r="E87" i="51" s="1"/>
  <c r="G87" i="51" s="1"/>
  <c r="C114" i="51"/>
  <c r="E114" i="51" s="1"/>
  <c r="G114" i="51" s="1"/>
  <c r="C111" i="51"/>
  <c r="E111" i="51" s="1"/>
  <c r="G111" i="51" s="1"/>
  <c r="C100" i="51"/>
  <c r="E100" i="51" s="1"/>
  <c r="G100" i="51" s="1"/>
  <c r="C110" i="51"/>
  <c r="E110" i="51" s="1"/>
  <c r="G110" i="51" s="1"/>
  <c r="C106" i="51"/>
  <c r="E106" i="51" s="1"/>
  <c r="G106" i="51" s="1"/>
  <c r="C104" i="51"/>
  <c r="E104" i="51" s="1"/>
  <c r="G104" i="51" s="1"/>
  <c r="C32" i="50"/>
  <c r="E32" i="50" s="1"/>
  <c r="G32" i="50" s="1"/>
  <c r="C125" i="51"/>
  <c r="E125" i="51" s="1"/>
  <c r="G125" i="51" s="1"/>
  <c r="C69" i="51"/>
  <c r="E69" i="51" s="1"/>
  <c r="G69" i="51" s="1"/>
  <c r="C109" i="51"/>
  <c r="E109" i="51" s="1"/>
  <c r="G109" i="51" s="1"/>
  <c r="C117" i="51"/>
  <c r="E117" i="51" s="1"/>
  <c r="G117" i="51" s="1"/>
  <c r="C139" i="51"/>
  <c r="E139" i="51" s="1"/>
  <c r="G139" i="51" s="1"/>
  <c r="C58" i="51"/>
  <c r="E58" i="51" s="1"/>
  <c r="G58" i="51" s="1"/>
  <c r="C169" i="51"/>
  <c r="E169" i="51" s="1"/>
  <c r="G169" i="51" s="1"/>
  <c r="C120" i="51"/>
  <c r="E120" i="51" s="1"/>
  <c r="G120" i="51" s="1"/>
  <c r="C138" i="51"/>
  <c r="E138" i="51" s="1"/>
  <c r="G138" i="51" s="1"/>
  <c r="C25" i="50"/>
  <c r="E25" i="50" s="1"/>
  <c r="G25" i="50" s="1"/>
  <c r="C95" i="51"/>
  <c r="E95" i="51" s="1"/>
  <c r="G95" i="51" s="1"/>
  <c r="C192" i="55"/>
  <c r="E192" i="55" s="1"/>
  <c r="G192" i="55" s="1"/>
  <c r="C160" i="51"/>
  <c r="E160" i="51" s="1"/>
  <c r="G160" i="51" s="1"/>
  <c r="C63" i="51"/>
  <c r="E63" i="51" s="1"/>
  <c r="G63" i="51" s="1"/>
  <c r="C181" i="55"/>
  <c r="E181" i="55" s="1"/>
  <c r="G181" i="55" s="1"/>
  <c r="C102" i="51"/>
  <c r="E102" i="51" s="1"/>
  <c r="G102" i="51" s="1"/>
  <c r="C195" i="55"/>
  <c r="E195" i="55" s="1"/>
  <c r="G195" i="55" s="1"/>
  <c r="C165" i="51"/>
  <c r="E165" i="51" s="1"/>
  <c r="G165" i="51" s="1"/>
  <c r="C105" i="51"/>
  <c r="E105" i="51" s="1"/>
  <c r="G105" i="51" s="1"/>
  <c r="C14" i="50"/>
  <c r="E14" i="50" s="1"/>
  <c r="G14" i="50" s="1"/>
  <c r="C197" i="55"/>
  <c r="E197" i="55" s="1"/>
  <c r="G197" i="55" s="1"/>
  <c r="C131" i="51"/>
  <c r="E131" i="51" s="1"/>
  <c r="G131" i="51" s="1"/>
  <c r="C196" i="55"/>
  <c r="E196" i="55" s="1"/>
  <c r="G196" i="55" s="1"/>
  <c r="C171" i="51"/>
  <c r="E171" i="51" s="1"/>
  <c r="G171" i="51" s="1"/>
  <c r="C200" i="55"/>
  <c r="E200" i="55" s="1"/>
  <c r="G200" i="55" s="1"/>
  <c r="C180" i="55"/>
  <c r="E180" i="55" s="1"/>
  <c r="G180" i="55" s="1"/>
  <c r="C178" i="55"/>
  <c r="E178" i="55" s="1"/>
  <c r="G178" i="55" s="1"/>
  <c r="C91" i="51"/>
  <c r="E91" i="51" s="1"/>
  <c r="G91" i="51" s="1"/>
  <c r="C90" i="51"/>
  <c r="E90" i="51" s="1"/>
  <c r="G90" i="51" s="1"/>
  <c r="C86" i="51"/>
  <c r="E86" i="51" s="1"/>
  <c r="G86" i="51" s="1"/>
  <c r="C73" i="51"/>
  <c r="E73" i="51" s="1"/>
  <c r="G73" i="51" s="1"/>
  <c r="C71" i="51"/>
  <c r="E71" i="51" s="1"/>
  <c r="G71" i="51" s="1"/>
  <c r="C70" i="51"/>
  <c r="E70" i="51" s="1"/>
  <c r="G70" i="51" s="1"/>
  <c r="C67" i="51"/>
  <c r="E67" i="51" s="1"/>
  <c r="G67" i="51" s="1"/>
  <c r="C61" i="51"/>
  <c r="E61" i="51" s="1"/>
  <c r="G61" i="51" s="1"/>
  <c r="C48" i="51"/>
  <c r="E48" i="51" s="1"/>
  <c r="G48" i="51" s="1"/>
  <c r="C47" i="51"/>
  <c r="E47" i="51" s="1"/>
  <c r="G47" i="51" s="1"/>
  <c r="C46" i="51"/>
  <c r="E46" i="51" s="1"/>
  <c r="G46" i="51" s="1"/>
  <c r="C44" i="51"/>
  <c r="E44" i="51" s="1"/>
  <c r="G44" i="51" s="1"/>
  <c r="C43" i="51"/>
  <c r="E43" i="51" s="1"/>
  <c r="G43" i="51" s="1"/>
  <c r="C42" i="51"/>
  <c r="E42" i="51" s="1"/>
  <c r="G42" i="51" s="1"/>
  <c r="C41" i="51"/>
  <c r="E41" i="51" s="1"/>
  <c r="G41" i="51" s="1"/>
  <c r="C24" i="50"/>
  <c r="E24" i="50" s="1"/>
  <c r="G24" i="50" s="1"/>
  <c r="C201" i="55"/>
  <c r="E201" i="55" s="1"/>
  <c r="G201" i="55" s="1"/>
  <c r="C79" i="51"/>
  <c r="E79" i="51" s="1"/>
  <c r="G79" i="51" s="1"/>
  <c r="C77" i="51"/>
  <c r="E77" i="51" s="1"/>
  <c r="G77" i="51" s="1"/>
  <c r="C62" i="51"/>
  <c r="E62" i="51" s="1"/>
  <c r="G62" i="51" s="1"/>
  <c r="C57" i="51"/>
  <c r="E57" i="51" s="1"/>
  <c r="G57" i="51" s="1"/>
  <c r="C54" i="51"/>
  <c r="E54" i="51" s="1"/>
  <c r="G54" i="51" s="1"/>
  <c r="C51" i="51"/>
  <c r="E51" i="51" s="1"/>
  <c r="G51" i="51" s="1"/>
  <c r="C50" i="51"/>
  <c r="E50" i="51" s="1"/>
  <c r="G50" i="51" s="1"/>
  <c r="C40" i="51"/>
  <c r="E40" i="51" s="1"/>
  <c r="G40" i="51" s="1"/>
  <c r="C39" i="51"/>
  <c r="E39" i="51" s="1"/>
  <c r="G39" i="51" s="1"/>
  <c r="C38" i="51"/>
  <c r="E38" i="51" s="1"/>
  <c r="G38" i="51" s="1"/>
  <c r="C37" i="51"/>
  <c r="E37" i="51" s="1"/>
  <c r="G37" i="51" s="1"/>
  <c r="C35" i="50"/>
  <c r="E35" i="50" s="1"/>
  <c r="G35" i="50" s="1"/>
  <c r="C23" i="50"/>
  <c r="E23" i="50" s="1"/>
  <c r="G23" i="50" s="1"/>
  <c r="C17" i="50"/>
  <c r="E17" i="50" s="1"/>
  <c r="G17" i="50" s="1"/>
  <c r="C197" i="56" l="1"/>
  <c r="E197" i="56" s="1"/>
  <c r="G197" i="56" s="1"/>
  <c r="C120" i="52"/>
  <c r="E120" i="52" s="1"/>
  <c r="G120" i="52" s="1"/>
  <c r="C111" i="52"/>
  <c r="E111" i="52" s="1"/>
  <c r="G111" i="52" s="1"/>
  <c r="C60" i="52"/>
  <c r="E60" i="52" s="1"/>
  <c r="G60" i="52" s="1"/>
  <c r="C168" i="52"/>
  <c r="E168" i="52" s="1"/>
  <c r="G168" i="52" s="1"/>
  <c r="C145" i="52"/>
  <c r="E145" i="52" s="1"/>
  <c r="G145" i="52" s="1"/>
  <c r="C101" i="52"/>
  <c r="E101" i="52" s="1"/>
  <c r="G101" i="52" s="1"/>
  <c r="C76" i="52"/>
  <c r="E76" i="52" s="1"/>
  <c r="G76" i="52" s="1"/>
  <c r="C152" i="52"/>
  <c r="E152" i="52" s="1"/>
  <c r="G152" i="52" s="1"/>
  <c r="C11" i="51"/>
  <c r="E11" i="51" s="1"/>
  <c r="G11" i="51" s="1"/>
  <c r="C157" i="52"/>
  <c r="E157" i="52" s="1"/>
  <c r="G157" i="52" s="1"/>
  <c r="C121" i="52"/>
  <c r="E121" i="52" s="1"/>
  <c r="G121" i="52" s="1"/>
  <c r="C156" i="52"/>
  <c r="E156" i="52" s="1"/>
  <c r="G156" i="52" s="1"/>
  <c r="C116" i="52"/>
  <c r="E116" i="52" s="1"/>
  <c r="G116" i="52" s="1"/>
  <c r="C147" i="52"/>
  <c r="E147" i="52" s="1"/>
  <c r="G147" i="52" s="1"/>
  <c r="C49" i="52"/>
  <c r="E49" i="52" s="1"/>
  <c r="G49" i="52" s="1"/>
  <c r="C14" i="51"/>
  <c r="E14" i="51" s="1"/>
  <c r="G14" i="51" s="1"/>
  <c r="C169" i="52"/>
  <c r="E169" i="52" s="1"/>
  <c r="G169" i="52" s="1"/>
  <c r="C125" i="52"/>
  <c r="E125" i="52" s="1"/>
  <c r="G125" i="52" s="1"/>
  <c r="C10" i="51"/>
  <c r="E10" i="51" s="1"/>
  <c r="G10" i="51" s="1"/>
  <c r="C72" i="52"/>
  <c r="E72" i="52" s="1"/>
  <c r="G72" i="52" s="1"/>
  <c r="C103" i="52"/>
  <c r="E103" i="52" s="1"/>
  <c r="G103" i="52" s="1"/>
  <c r="C124" i="52"/>
  <c r="E124" i="52" s="1"/>
  <c r="G124" i="52" s="1"/>
  <c r="C107" i="52"/>
  <c r="E107" i="52" s="1"/>
  <c r="G107" i="52" s="1"/>
  <c r="C158" i="52"/>
  <c r="E158" i="52" s="1"/>
  <c r="G158" i="52" s="1"/>
  <c r="C174" i="52"/>
  <c r="E174" i="52" s="1"/>
  <c r="G174" i="52" s="1"/>
  <c r="C154" i="52"/>
  <c r="E154" i="52" s="1"/>
  <c r="G154" i="52" s="1"/>
  <c r="C98" i="52"/>
  <c r="E98" i="52" s="1"/>
  <c r="G98" i="52" s="1"/>
  <c r="C96" i="52"/>
  <c r="E96" i="52" s="1"/>
  <c r="G96" i="52" s="1"/>
  <c r="C82" i="52"/>
  <c r="E82" i="52" s="1"/>
  <c r="G82" i="52" s="1"/>
  <c r="C137" i="52"/>
  <c r="E137" i="52" s="1"/>
  <c r="G137" i="52" s="1"/>
  <c r="C182" i="56"/>
  <c r="E182" i="56" s="1"/>
  <c r="G182" i="56" s="1"/>
  <c r="C160" i="52"/>
  <c r="E160" i="52" s="1"/>
  <c r="G160" i="52" s="1"/>
  <c r="C32" i="51"/>
  <c r="E32" i="51" s="1"/>
  <c r="G32" i="51" s="1"/>
  <c r="C159" i="52"/>
  <c r="E159" i="52" s="1"/>
  <c r="G159" i="52" s="1"/>
  <c r="C118" i="52"/>
  <c r="E118" i="52" s="1"/>
  <c r="G118" i="52" s="1"/>
  <c r="C203" i="56"/>
  <c r="E203" i="56" s="1"/>
  <c r="G203" i="56" s="1"/>
  <c r="C31" i="51"/>
  <c r="E31" i="51" s="1"/>
  <c r="G31" i="51" s="1"/>
  <c r="C127" i="52"/>
  <c r="E127" i="52" s="1"/>
  <c r="G127" i="52" s="1"/>
  <c r="C13" i="51"/>
  <c r="E13" i="51" s="1"/>
  <c r="G13" i="51" s="1"/>
  <c r="C175" i="56"/>
  <c r="E175" i="56" s="1"/>
  <c r="G175" i="56" s="1"/>
  <c r="C209" i="56"/>
  <c r="E209" i="56" s="1"/>
  <c r="G209" i="56" s="1"/>
  <c r="C88" i="52"/>
  <c r="E88" i="52" s="1"/>
  <c r="G88" i="52" s="1"/>
  <c r="C83" i="52"/>
  <c r="E83" i="52" s="1"/>
  <c r="G83" i="52" s="1"/>
  <c r="C148" i="52"/>
  <c r="E148" i="52" s="1"/>
  <c r="G148" i="52" s="1"/>
  <c r="C207" i="56"/>
  <c r="E207" i="56" s="1"/>
  <c r="G207" i="56" s="1"/>
  <c r="C134" i="52"/>
  <c r="E134" i="52" s="1"/>
  <c r="G134" i="52" s="1"/>
  <c r="C105" i="52"/>
  <c r="E105" i="52" s="1"/>
  <c r="G105" i="52" s="1"/>
  <c r="C192" i="56"/>
  <c r="E192" i="56" s="1"/>
  <c r="G192" i="56" s="1"/>
  <c r="C104" i="52"/>
  <c r="E104" i="52" s="1"/>
  <c r="G104" i="52" s="1"/>
  <c r="C87" i="52"/>
  <c r="E87" i="52" s="1"/>
  <c r="G87" i="52" s="1"/>
  <c r="C172" i="52"/>
  <c r="E172" i="52" s="1"/>
  <c r="G172" i="52" s="1"/>
  <c r="C177" i="56"/>
  <c r="E177" i="56" s="1"/>
  <c r="G177" i="56" s="1"/>
  <c r="C64" i="52"/>
  <c r="E64" i="52" s="1"/>
  <c r="G64" i="52" s="1"/>
  <c r="C164" i="52"/>
  <c r="E164" i="52" s="1"/>
  <c r="G164" i="52" s="1"/>
  <c r="C210" i="56"/>
  <c r="E210" i="56" s="1"/>
  <c r="G210" i="56" s="1"/>
  <c r="C144" i="52"/>
  <c r="E144" i="52" s="1"/>
  <c r="G144" i="52" s="1"/>
  <c r="C185" i="56"/>
  <c r="E185" i="56" s="1"/>
  <c r="G185" i="56" s="1"/>
  <c r="C163" i="52"/>
  <c r="E163" i="52" s="1"/>
  <c r="G163" i="52" s="1"/>
  <c r="C135" i="52"/>
  <c r="E135" i="52" s="1"/>
  <c r="G135" i="52" s="1"/>
  <c r="C33" i="51"/>
  <c r="E33" i="51" s="1"/>
  <c r="G33" i="51" s="1"/>
  <c r="C189" i="56"/>
  <c r="E189" i="56" s="1"/>
  <c r="G189" i="56" s="1"/>
  <c r="C150" i="52"/>
  <c r="E150" i="52" s="1"/>
  <c r="G150" i="52" s="1"/>
  <c r="C171" i="52"/>
  <c r="E171" i="52" s="1"/>
  <c r="G171" i="52" s="1"/>
  <c r="C95" i="52"/>
  <c r="E95" i="52" s="1"/>
  <c r="G95" i="52" s="1"/>
  <c r="C139" i="52"/>
  <c r="E139" i="52" s="1"/>
  <c r="G139" i="52" s="1"/>
  <c r="C16" i="51"/>
  <c r="E16" i="51" s="1"/>
  <c r="G16" i="51" s="1"/>
  <c r="C53" i="52"/>
  <c r="E53" i="52" s="1"/>
  <c r="G53" i="52" s="1"/>
  <c r="C80" i="52"/>
  <c r="E80" i="52" s="1"/>
  <c r="G80" i="52" s="1"/>
  <c r="C8" i="51"/>
  <c r="E8" i="51" s="1"/>
  <c r="G8" i="51" s="1"/>
  <c r="C89" i="52"/>
  <c r="E89" i="52" s="1"/>
  <c r="G89" i="52" s="1"/>
  <c r="C166" i="52"/>
  <c r="E166" i="52" s="1"/>
  <c r="G166" i="52" s="1"/>
  <c r="C113" i="52"/>
  <c r="E113" i="52" s="1"/>
  <c r="G113" i="52" s="1"/>
  <c r="C119" i="52"/>
  <c r="E119" i="52" s="1"/>
  <c r="G119" i="52" s="1"/>
  <c r="C130" i="52"/>
  <c r="E130" i="52" s="1"/>
  <c r="G130" i="52" s="1"/>
  <c r="C21" i="51"/>
  <c r="E21" i="51" s="1"/>
  <c r="G21" i="51" s="1"/>
  <c r="C126" i="52"/>
  <c r="E126" i="52" s="1"/>
  <c r="G126" i="52" s="1"/>
  <c r="C29" i="51"/>
  <c r="E29" i="51" s="1"/>
  <c r="G29" i="51" s="1"/>
  <c r="C151" i="52"/>
  <c r="E151" i="52" s="1"/>
  <c r="G151" i="52" s="1"/>
  <c r="C196" i="56"/>
  <c r="E196" i="56" s="1"/>
  <c r="G196" i="56" s="1"/>
  <c r="C195" i="56"/>
  <c r="E195" i="56" s="1"/>
  <c r="G195" i="56" s="1"/>
  <c r="C117" i="52"/>
  <c r="E117" i="52" s="1"/>
  <c r="G117" i="52" s="1"/>
  <c r="C129" i="52"/>
  <c r="E129" i="52" s="1"/>
  <c r="G129" i="52" s="1"/>
  <c r="C140" i="52"/>
  <c r="E140" i="52" s="1"/>
  <c r="G140" i="52" s="1"/>
  <c r="C199" i="56"/>
  <c r="E199" i="56" s="1"/>
  <c r="G199" i="56" s="1"/>
  <c r="C149" i="52"/>
  <c r="E149" i="52" s="1"/>
  <c r="G149" i="52" s="1"/>
  <c r="C205" i="56"/>
  <c r="E205" i="56" s="1"/>
  <c r="G205" i="56" s="1"/>
  <c r="C74" i="52"/>
  <c r="E74" i="52" s="1"/>
  <c r="G74" i="52" s="1"/>
  <c r="C66" i="52"/>
  <c r="E66" i="52" s="1"/>
  <c r="G66" i="52" s="1"/>
  <c r="C52" i="52"/>
  <c r="E52" i="52" s="1"/>
  <c r="G52" i="52" s="1"/>
  <c r="C161" i="52"/>
  <c r="E161" i="52" s="1"/>
  <c r="G161" i="52" s="1"/>
  <c r="C45" i="52"/>
  <c r="E45" i="52" s="1"/>
  <c r="G45" i="52" s="1"/>
  <c r="C22" i="51"/>
  <c r="E22" i="51" s="1"/>
  <c r="G22" i="51" s="1"/>
  <c r="C15" i="51"/>
  <c r="E15" i="51" s="1"/>
  <c r="G15" i="51" s="1"/>
  <c r="C146" i="52"/>
  <c r="E146" i="52" s="1"/>
  <c r="G146" i="52" s="1"/>
  <c r="C194" i="56"/>
  <c r="E194" i="56" s="1"/>
  <c r="G194" i="56" s="1"/>
  <c r="C102" i="52"/>
  <c r="E102" i="52" s="1"/>
  <c r="G102" i="52" s="1"/>
  <c r="C109" i="52"/>
  <c r="E109" i="52" s="1"/>
  <c r="G109" i="52" s="1"/>
  <c r="C110" i="52"/>
  <c r="E110" i="52" s="1"/>
  <c r="G110" i="52" s="1"/>
  <c r="C190" i="56"/>
  <c r="E190" i="56" s="1"/>
  <c r="G190" i="56" s="1"/>
  <c r="C59" i="52"/>
  <c r="E59" i="52" s="1"/>
  <c r="G59" i="52" s="1"/>
  <c r="C27" i="51"/>
  <c r="E27" i="51" s="1"/>
  <c r="G27" i="51" s="1"/>
  <c r="C183" i="56"/>
  <c r="E183" i="56" s="1"/>
  <c r="G183" i="56" s="1"/>
  <c r="C184" i="56"/>
  <c r="E184" i="56" s="1"/>
  <c r="G184" i="56" s="1"/>
  <c r="C186" i="56"/>
  <c r="E186" i="56" s="1"/>
  <c r="G186" i="56" s="1"/>
  <c r="C9" i="51"/>
  <c r="E9" i="51" s="1"/>
  <c r="G9" i="51" s="1"/>
  <c r="C26" i="51"/>
  <c r="E26" i="51" s="1"/>
  <c r="G26" i="51" s="1"/>
  <c r="C191" i="56"/>
  <c r="E191" i="56" s="1"/>
  <c r="G191" i="56" s="1"/>
  <c r="C155" i="52"/>
  <c r="E155" i="52" s="1"/>
  <c r="G155" i="52" s="1"/>
  <c r="C143" i="52"/>
  <c r="E143" i="52" s="1"/>
  <c r="G143" i="52" s="1"/>
  <c r="C20" i="51"/>
  <c r="E20" i="51" s="1"/>
  <c r="G20" i="51" s="1"/>
  <c r="C193" i="56"/>
  <c r="E193" i="56" s="1"/>
  <c r="G193" i="56" s="1"/>
  <c r="C181" i="56"/>
  <c r="E181" i="56" s="1"/>
  <c r="G181" i="56" s="1"/>
  <c r="C138" i="52"/>
  <c r="E138" i="52" s="1"/>
  <c r="G138" i="52" s="1"/>
  <c r="C100" i="52"/>
  <c r="E100" i="52" s="1"/>
  <c r="G100" i="52" s="1"/>
  <c r="C75" i="52"/>
  <c r="E75" i="52" s="1"/>
  <c r="G75" i="52" s="1"/>
  <c r="C136" i="52"/>
  <c r="E136" i="52" s="1"/>
  <c r="G136" i="52" s="1"/>
  <c r="C123" i="52"/>
  <c r="E123" i="52" s="1"/>
  <c r="G123" i="52" s="1"/>
  <c r="C176" i="56"/>
  <c r="E176" i="56" s="1"/>
  <c r="G176" i="56" s="1"/>
  <c r="C12" i="51"/>
  <c r="E12" i="51" s="1"/>
  <c r="G12" i="51" s="1"/>
  <c r="C68" i="52"/>
  <c r="E68" i="52" s="1"/>
  <c r="G68" i="52" s="1"/>
  <c r="C30" i="51"/>
  <c r="E30" i="51" s="1"/>
  <c r="G30" i="51" s="1"/>
  <c r="C78" i="52"/>
  <c r="E78" i="52" s="1"/>
  <c r="G78" i="52" s="1"/>
  <c r="C128" i="52"/>
  <c r="E128" i="52" s="1"/>
  <c r="G128" i="52" s="1"/>
  <c r="C206" i="56"/>
  <c r="E206" i="56" s="1"/>
  <c r="G206" i="56" s="1"/>
  <c r="C99" i="52"/>
  <c r="E99" i="52" s="1"/>
  <c r="G99" i="52" s="1"/>
  <c r="C28" i="51"/>
  <c r="E28" i="51" s="1"/>
  <c r="G28" i="51" s="1"/>
  <c r="C188" i="56"/>
  <c r="E188" i="56" s="1"/>
  <c r="G188" i="56" s="1"/>
  <c r="C25" i="51"/>
  <c r="E25" i="51" s="1"/>
  <c r="G25" i="51" s="1"/>
  <c r="C131" i="52"/>
  <c r="E131" i="52" s="1"/>
  <c r="G131" i="52" s="1"/>
  <c r="C179" i="56"/>
  <c r="E179" i="56" s="1"/>
  <c r="G179" i="56" s="1"/>
  <c r="C167" i="52"/>
  <c r="E167" i="52" s="1"/>
  <c r="G167" i="52" s="1"/>
  <c r="C198" i="56"/>
  <c r="E198" i="56" s="1"/>
  <c r="G198" i="56" s="1"/>
  <c r="C94" i="52"/>
  <c r="E94" i="52" s="1"/>
  <c r="G94" i="52" s="1"/>
  <c r="C36" i="52"/>
  <c r="E36" i="52" s="1"/>
  <c r="G36" i="52" s="1"/>
  <c r="C122" i="52"/>
  <c r="E122" i="52" s="1"/>
  <c r="G122" i="52" s="1"/>
  <c r="C187" i="56"/>
  <c r="E187" i="56" s="1"/>
  <c r="G187" i="56" s="1"/>
  <c r="C112" i="52"/>
  <c r="E112" i="52" s="1"/>
  <c r="G112" i="52" s="1"/>
  <c r="C133" i="52"/>
  <c r="E133" i="52" s="1"/>
  <c r="G133" i="52" s="1"/>
  <c r="C92" i="52"/>
  <c r="E92" i="52" s="1"/>
  <c r="G92" i="52" s="1"/>
  <c r="C208" i="56"/>
  <c r="E208" i="56" s="1"/>
  <c r="G208" i="56" s="1"/>
  <c r="C55" i="52"/>
  <c r="E55" i="52" s="1"/>
  <c r="G55" i="52" s="1"/>
  <c r="C81" i="52"/>
  <c r="E81" i="52" s="1"/>
  <c r="G81" i="52" s="1"/>
  <c r="C204" i="56"/>
  <c r="E204" i="56" s="1"/>
  <c r="G204" i="56" s="1"/>
  <c r="C202" i="56"/>
  <c r="E202" i="56" s="1"/>
  <c r="G202" i="56" s="1"/>
  <c r="C162" i="52"/>
  <c r="E162" i="52" s="1"/>
  <c r="G162" i="52" s="1"/>
  <c r="C142" i="52"/>
  <c r="E142" i="52" s="1"/>
  <c r="G142" i="52" s="1"/>
  <c r="C34" i="51"/>
  <c r="E34" i="51" s="1"/>
  <c r="G34" i="51" s="1"/>
  <c r="C141" i="52"/>
  <c r="E141" i="52" s="1"/>
  <c r="G141" i="52" s="1"/>
  <c r="C56" i="52"/>
  <c r="E56" i="52" s="1"/>
  <c r="G56" i="52" s="1"/>
  <c r="C84" i="52"/>
  <c r="E84" i="52" s="1"/>
  <c r="G84" i="52" s="1"/>
  <c r="C18" i="51"/>
  <c r="E18" i="51" s="1"/>
  <c r="G18" i="51" s="1"/>
  <c r="C19" i="51"/>
  <c r="E19" i="51" s="1"/>
  <c r="G19" i="51" s="1"/>
  <c r="C65" i="52"/>
  <c r="E65" i="52" s="1"/>
  <c r="G65" i="52" s="1"/>
  <c r="C108" i="52"/>
  <c r="E108" i="52" s="1"/>
  <c r="G108" i="52" s="1"/>
  <c r="C93" i="52"/>
  <c r="E93" i="52" s="1"/>
  <c r="G93" i="52" s="1"/>
  <c r="C115" i="52"/>
  <c r="E115" i="52" s="1"/>
  <c r="G115" i="52" s="1"/>
  <c r="C7" i="51"/>
  <c r="E7" i="51" s="1"/>
  <c r="G7" i="51" s="1"/>
  <c r="C63" i="52"/>
  <c r="E63" i="52" s="1"/>
  <c r="G63" i="52" s="1"/>
  <c r="C114" i="52"/>
  <c r="E114" i="52" s="1"/>
  <c r="G114" i="52" s="1"/>
  <c r="C132" i="52"/>
  <c r="E132" i="52" s="1"/>
  <c r="G132" i="52" s="1"/>
  <c r="C58" i="52"/>
  <c r="E58" i="52" s="1"/>
  <c r="G58" i="52" s="1"/>
  <c r="C97" i="52"/>
  <c r="E97" i="52" s="1"/>
  <c r="G97" i="52" s="1"/>
  <c r="C69" i="52"/>
  <c r="E69" i="52" s="1"/>
  <c r="G69" i="52" s="1"/>
  <c r="C85" i="52"/>
  <c r="E85" i="52" s="1"/>
  <c r="G85" i="52" s="1"/>
  <c r="C165" i="52"/>
  <c r="E165" i="52" s="1"/>
  <c r="G165" i="52" s="1"/>
  <c r="C170" i="52"/>
  <c r="E170" i="52" s="1"/>
  <c r="G170" i="52" s="1"/>
  <c r="C153" i="52"/>
  <c r="E153" i="52" s="1"/>
  <c r="G153" i="52" s="1"/>
  <c r="C106" i="52"/>
  <c r="E106" i="52" s="1"/>
  <c r="G106" i="52" s="1"/>
  <c r="C173" i="52"/>
  <c r="E173" i="52" s="1"/>
  <c r="G173" i="52" s="1"/>
  <c r="C200" i="56"/>
  <c r="E200" i="56" s="1"/>
  <c r="G200" i="56" s="1"/>
  <c r="C180" i="56"/>
  <c r="E180" i="56" s="1"/>
  <c r="G180" i="56" s="1"/>
  <c r="C178" i="56"/>
  <c r="E178" i="56" s="1"/>
  <c r="G178" i="56" s="1"/>
  <c r="C91" i="52"/>
  <c r="E91" i="52" s="1"/>
  <c r="G91" i="52" s="1"/>
  <c r="C90" i="52"/>
  <c r="E90" i="52" s="1"/>
  <c r="G90" i="52" s="1"/>
  <c r="C86" i="52"/>
  <c r="E86" i="52" s="1"/>
  <c r="G86" i="52" s="1"/>
  <c r="C73" i="52"/>
  <c r="E73" i="52" s="1"/>
  <c r="G73" i="52" s="1"/>
  <c r="C71" i="52"/>
  <c r="E71" i="52" s="1"/>
  <c r="G71" i="52" s="1"/>
  <c r="C70" i="52"/>
  <c r="E70" i="52" s="1"/>
  <c r="G70" i="52" s="1"/>
  <c r="C67" i="52"/>
  <c r="E67" i="52" s="1"/>
  <c r="G67" i="52" s="1"/>
  <c r="C61" i="52"/>
  <c r="E61" i="52" s="1"/>
  <c r="G61" i="52" s="1"/>
  <c r="C48" i="52"/>
  <c r="E48" i="52" s="1"/>
  <c r="G48" i="52" s="1"/>
  <c r="C47" i="52"/>
  <c r="E47" i="52" s="1"/>
  <c r="G47" i="52" s="1"/>
  <c r="C46" i="52"/>
  <c r="E46" i="52" s="1"/>
  <c r="G46" i="52" s="1"/>
  <c r="C44" i="52"/>
  <c r="E44" i="52" s="1"/>
  <c r="G44" i="52" s="1"/>
  <c r="C43" i="52"/>
  <c r="E43" i="52" s="1"/>
  <c r="G43" i="52" s="1"/>
  <c r="C42" i="52"/>
  <c r="E42" i="52" s="1"/>
  <c r="G42" i="52" s="1"/>
  <c r="C41" i="52"/>
  <c r="E41" i="52" s="1"/>
  <c r="G41" i="52" s="1"/>
  <c r="C24" i="51"/>
  <c r="E24" i="51" s="1"/>
  <c r="G24" i="51" s="1"/>
  <c r="C201" i="56"/>
  <c r="E201" i="56" s="1"/>
  <c r="G201" i="56" s="1"/>
  <c r="C79" i="52"/>
  <c r="E79" i="52" s="1"/>
  <c r="G79" i="52" s="1"/>
  <c r="C77" i="52"/>
  <c r="E77" i="52" s="1"/>
  <c r="G77" i="52" s="1"/>
  <c r="C62" i="52"/>
  <c r="E62" i="52" s="1"/>
  <c r="G62" i="52" s="1"/>
  <c r="C57" i="52"/>
  <c r="E57" i="52" s="1"/>
  <c r="G57" i="52" s="1"/>
  <c r="C54" i="52"/>
  <c r="E54" i="52" s="1"/>
  <c r="G54" i="52" s="1"/>
  <c r="C51" i="52"/>
  <c r="E51" i="52" s="1"/>
  <c r="G51" i="52" s="1"/>
  <c r="C50" i="52"/>
  <c r="E50" i="52" s="1"/>
  <c r="G50" i="52" s="1"/>
  <c r="C40" i="52"/>
  <c r="E40" i="52" s="1"/>
  <c r="G40" i="52" s="1"/>
  <c r="C39" i="52"/>
  <c r="E39" i="52" s="1"/>
  <c r="G39" i="52" s="1"/>
  <c r="C38" i="52"/>
  <c r="E38" i="52" s="1"/>
  <c r="G38" i="52" s="1"/>
  <c r="C37" i="52"/>
  <c r="E37" i="52" s="1"/>
  <c r="G37" i="52" s="1"/>
  <c r="C35" i="51"/>
  <c r="E35" i="51" s="1"/>
  <c r="G35" i="51" s="1"/>
  <c r="C23" i="51"/>
  <c r="E23" i="51" s="1"/>
  <c r="G23" i="51" s="1"/>
  <c r="C17" i="51"/>
  <c r="E17" i="51" s="1"/>
  <c r="G17" i="51" s="1"/>
  <c r="C170" i="53" l="1"/>
  <c r="E170" i="53" s="1"/>
  <c r="G170" i="53" s="1"/>
  <c r="C65" i="53"/>
  <c r="E65" i="53" s="1"/>
  <c r="G65" i="53" s="1"/>
  <c r="C208" i="57"/>
  <c r="E208" i="57" s="1"/>
  <c r="G208" i="57" s="1"/>
  <c r="C36" i="53"/>
  <c r="E36" i="53" s="1"/>
  <c r="G36" i="53" s="1"/>
  <c r="C30" i="52"/>
  <c r="E30" i="52" s="1"/>
  <c r="G30" i="52" s="1"/>
  <c r="C155" i="53"/>
  <c r="E155" i="53" s="1"/>
  <c r="G155" i="53" s="1"/>
  <c r="C183" i="57"/>
  <c r="E183" i="57" s="1"/>
  <c r="G183" i="57" s="1"/>
  <c r="C52" i="53"/>
  <c r="E52" i="53" s="1"/>
  <c r="G52" i="53" s="1"/>
  <c r="C126" i="53"/>
  <c r="E126" i="53" s="1"/>
  <c r="G126" i="53" s="1"/>
  <c r="C89" i="53"/>
  <c r="E89" i="53" s="1"/>
  <c r="G89" i="53" s="1"/>
  <c r="C185" i="57"/>
  <c r="E185" i="57" s="1"/>
  <c r="G185" i="57" s="1"/>
  <c r="C148" i="53"/>
  <c r="E148" i="53" s="1"/>
  <c r="G148" i="53" s="1"/>
  <c r="C127" i="53"/>
  <c r="E127" i="53" s="1"/>
  <c r="G127" i="53" s="1"/>
  <c r="C174" i="53"/>
  <c r="E174" i="53" s="1"/>
  <c r="G174" i="53" s="1"/>
  <c r="C156" i="53"/>
  <c r="E156" i="53" s="1"/>
  <c r="G156" i="53" s="1"/>
  <c r="C101" i="53"/>
  <c r="E101" i="53" s="1"/>
  <c r="G101" i="53" s="1"/>
  <c r="C19" i="52"/>
  <c r="E19" i="52" s="1"/>
  <c r="G19" i="52" s="1"/>
  <c r="C142" i="53"/>
  <c r="E142" i="53" s="1"/>
  <c r="G142" i="53" s="1"/>
  <c r="C94" i="53"/>
  <c r="E94" i="53" s="1"/>
  <c r="G94" i="53" s="1"/>
  <c r="C68" i="53"/>
  <c r="E68" i="53" s="1"/>
  <c r="G68" i="53" s="1"/>
  <c r="C100" i="53"/>
  <c r="E100" i="53" s="1"/>
  <c r="G100" i="53" s="1"/>
  <c r="C27" i="52"/>
  <c r="E27" i="52" s="1"/>
  <c r="G27" i="52" s="1"/>
  <c r="C66" i="53"/>
  <c r="E66" i="53" s="1"/>
  <c r="G66" i="53" s="1"/>
  <c r="C129" i="53"/>
  <c r="E129" i="53" s="1"/>
  <c r="G129" i="53" s="1"/>
  <c r="C8" i="52"/>
  <c r="E8" i="52" s="1"/>
  <c r="G8" i="52" s="1"/>
  <c r="C144" i="53"/>
  <c r="E144" i="53" s="1"/>
  <c r="G144" i="53" s="1"/>
  <c r="C87" i="53"/>
  <c r="E87" i="53" s="1"/>
  <c r="G87" i="53" s="1"/>
  <c r="C31" i="52"/>
  <c r="E31" i="52" s="1"/>
  <c r="G31" i="52" s="1"/>
  <c r="C158" i="53"/>
  <c r="E158" i="53" s="1"/>
  <c r="G158" i="53" s="1"/>
  <c r="C125" i="53"/>
  <c r="E125" i="53" s="1"/>
  <c r="G125" i="53" s="1"/>
  <c r="C145" i="53"/>
  <c r="E145" i="53" s="1"/>
  <c r="G145" i="53" s="1"/>
  <c r="C85" i="53"/>
  <c r="E85" i="53" s="1"/>
  <c r="G85" i="53" s="1"/>
  <c r="C63" i="53"/>
  <c r="E63" i="53" s="1"/>
  <c r="G63" i="53" s="1"/>
  <c r="C162" i="53"/>
  <c r="E162" i="53" s="1"/>
  <c r="G162" i="53" s="1"/>
  <c r="C198" i="57"/>
  <c r="E198" i="57" s="1"/>
  <c r="G198" i="57" s="1"/>
  <c r="C28" i="52"/>
  <c r="E28" i="52" s="1"/>
  <c r="G28" i="52" s="1"/>
  <c r="C138" i="53"/>
  <c r="E138" i="53" s="1"/>
  <c r="G138" i="53" s="1"/>
  <c r="C59" i="53"/>
  <c r="E59" i="53" s="1"/>
  <c r="G59" i="53" s="1"/>
  <c r="C146" i="53"/>
  <c r="E146" i="53" s="1"/>
  <c r="G146" i="53" s="1"/>
  <c r="C117" i="53"/>
  <c r="E117" i="53" s="1"/>
  <c r="G117" i="53" s="1"/>
  <c r="C80" i="53"/>
  <c r="E80" i="53" s="1"/>
  <c r="G80" i="53" s="1"/>
  <c r="C150" i="53"/>
  <c r="E150" i="53" s="1"/>
  <c r="G150" i="53" s="1"/>
  <c r="C104" i="53"/>
  <c r="E104" i="53" s="1"/>
  <c r="G104" i="53" s="1"/>
  <c r="C203" i="57"/>
  <c r="E203" i="57" s="1"/>
  <c r="G203" i="57" s="1"/>
  <c r="C137" i="53"/>
  <c r="E137" i="53" s="1"/>
  <c r="G137" i="53" s="1"/>
  <c r="C169" i="53"/>
  <c r="E169" i="53" s="1"/>
  <c r="G169" i="53" s="1"/>
  <c r="C168" i="53"/>
  <c r="E168" i="53" s="1"/>
  <c r="G168" i="53" s="1"/>
  <c r="C7" i="52"/>
  <c r="E7" i="52" s="1"/>
  <c r="G7" i="52" s="1"/>
  <c r="C202" i="57"/>
  <c r="E202" i="57" s="1"/>
  <c r="G202" i="57" s="1"/>
  <c r="C133" i="53"/>
  <c r="E133" i="53" s="1"/>
  <c r="G133" i="53" s="1"/>
  <c r="C99" i="53"/>
  <c r="E99" i="53" s="1"/>
  <c r="G99" i="53" s="1"/>
  <c r="C181" i="57"/>
  <c r="E181" i="57" s="1"/>
  <c r="G181" i="57" s="1"/>
  <c r="C26" i="52"/>
  <c r="E26" i="52" s="1"/>
  <c r="G26" i="52" s="1"/>
  <c r="C15" i="52"/>
  <c r="E15" i="52" s="1"/>
  <c r="G15" i="52" s="1"/>
  <c r="C195" i="57"/>
  <c r="E195" i="57" s="1"/>
  <c r="G195" i="57" s="1"/>
  <c r="C130" i="53"/>
  <c r="E130" i="53" s="1"/>
  <c r="G130" i="53" s="1"/>
  <c r="C189" i="57"/>
  <c r="E189" i="57" s="1"/>
  <c r="G189" i="57" s="1"/>
  <c r="C192" i="57"/>
  <c r="E192" i="57" s="1"/>
  <c r="G192" i="57" s="1"/>
  <c r="C88" i="53"/>
  <c r="E88" i="53" s="1"/>
  <c r="G88" i="53" s="1"/>
  <c r="C82" i="53"/>
  <c r="E82" i="53" s="1"/>
  <c r="G82" i="53" s="1"/>
  <c r="C14" i="52"/>
  <c r="E14" i="52" s="1"/>
  <c r="G14" i="52" s="1"/>
  <c r="C157" i="53"/>
  <c r="E157" i="53" s="1"/>
  <c r="G157" i="53" s="1"/>
  <c r="C173" i="53"/>
  <c r="E173" i="53" s="1"/>
  <c r="G173" i="53" s="1"/>
  <c r="C115" i="53"/>
  <c r="E115" i="53" s="1"/>
  <c r="G115" i="53" s="1"/>
  <c r="C84" i="53"/>
  <c r="E84" i="53" s="1"/>
  <c r="G84" i="53" s="1"/>
  <c r="C112" i="53"/>
  <c r="E112" i="53" s="1"/>
  <c r="G112" i="53" s="1"/>
  <c r="C206" i="57"/>
  <c r="E206" i="57" s="1"/>
  <c r="G206" i="57" s="1"/>
  <c r="C176" i="57"/>
  <c r="E176" i="57" s="1"/>
  <c r="G176" i="57" s="1"/>
  <c r="C9" i="52"/>
  <c r="E9" i="52" s="1"/>
  <c r="G9" i="52" s="1"/>
  <c r="C22" i="52"/>
  <c r="E22" i="52" s="1"/>
  <c r="G22" i="52" s="1"/>
  <c r="C205" i="57"/>
  <c r="E205" i="57" s="1"/>
  <c r="G205" i="57" s="1"/>
  <c r="C119" i="53"/>
  <c r="E119" i="53" s="1"/>
  <c r="G119" i="53" s="1"/>
  <c r="C33" i="52"/>
  <c r="E33" i="52" s="1"/>
  <c r="G33" i="52" s="1"/>
  <c r="C164" i="53"/>
  <c r="E164" i="53" s="1"/>
  <c r="G164" i="53" s="1"/>
  <c r="C209" i="57"/>
  <c r="E209" i="57" s="1"/>
  <c r="G209" i="57" s="1"/>
  <c r="C96" i="53"/>
  <c r="E96" i="53" s="1"/>
  <c r="G96" i="53" s="1"/>
  <c r="C124" i="53"/>
  <c r="E124" i="53" s="1"/>
  <c r="G124" i="53" s="1"/>
  <c r="C11" i="52"/>
  <c r="E11" i="52" s="1"/>
  <c r="G11" i="52" s="1"/>
  <c r="C165" i="53"/>
  <c r="E165" i="53" s="1"/>
  <c r="G165" i="53" s="1"/>
  <c r="C106" i="53"/>
  <c r="E106" i="53" s="1"/>
  <c r="G106" i="53" s="1"/>
  <c r="C97" i="53"/>
  <c r="E97" i="53" s="1"/>
  <c r="G97" i="53" s="1"/>
  <c r="C56" i="53"/>
  <c r="E56" i="53" s="1"/>
  <c r="G56" i="53" s="1"/>
  <c r="C187" i="57"/>
  <c r="E187" i="57" s="1"/>
  <c r="G187" i="57" s="1"/>
  <c r="C179" i="57"/>
  <c r="E179" i="57" s="1"/>
  <c r="G179" i="57" s="1"/>
  <c r="C123" i="53"/>
  <c r="E123" i="53" s="1"/>
  <c r="G123" i="53" s="1"/>
  <c r="C186" i="57"/>
  <c r="E186" i="57" s="1"/>
  <c r="G186" i="57" s="1"/>
  <c r="C110" i="53"/>
  <c r="E110" i="53" s="1"/>
  <c r="G110" i="53" s="1"/>
  <c r="C149" i="53"/>
  <c r="E149" i="53" s="1"/>
  <c r="G149" i="53" s="1"/>
  <c r="C113" i="53"/>
  <c r="E113" i="53" s="1"/>
  <c r="G113" i="53" s="1"/>
  <c r="C16" i="52"/>
  <c r="E16" i="52" s="1"/>
  <c r="G16" i="52" s="1"/>
  <c r="C64" i="53"/>
  <c r="E64" i="53" s="1"/>
  <c r="G64" i="53" s="1"/>
  <c r="C175" i="57"/>
  <c r="E175" i="57" s="1"/>
  <c r="G175" i="57" s="1"/>
  <c r="C159" i="53"/>
  <c r="E159" i="53" s="1"/>
  <c r="G159" i="53" s="1"/>
  <c r="C103" i="53"/>
  <c r="E103" i="53" s="1"/>
  <c r="G103" i="53" s="1"/>
  <c r="C152" i="53"/>
  <c r="E152" i="53" s="1"/>
  <c r="G152" i="53" s="1"/>
  <c r="C111" i="53"/>
  <c r="E111" i="53" s="1"/>
  <c r="G111" i="53" s="1"/>
  <c r="C58" i="53"/>
  <c r="E58" i="53" s="1"/>
  <c r="G58" i="53" s="1"/>
  <c r="C141" i="53"/>
  <c r="E141" i="53" s="1"/>
  <c r="G141" i="53" s="1"/>
  <c r="C81" i="53"/>
  <c r="E81" i="53" s="1"/>
  <c r="G81" i="53" s="1"/>
  <c r="C131" i="53"/>
  <c r="E131" i="53" s="1"/>
  <c r="G131" i="53" s="1"/>
  <c r="C136" i="53"/>
  <c r="E136" i="53" s="1"/>
  <c r="G136" i="53" s="1"/>
  <c r="C20" i="52"/>
  <c r="E20" i="52" s="1"/>
  <c r="G20" i="52" s="1"/>
  <c r="C109" i="53"/>
  <c r="E109" i="53" s="1"/>
  <c r="G109" i="53" s="1"/>
  <c r="C199" i="57"/>
  <c r="E199" i="57" s="1"/>
  <c r="G199" i="57" s="1"/>
  <c r="C151" i="53"/>
  <c r="E151" i="53" s="1"/>
  <c r="G151" i="53" s="1"/>
  <c r="C139" i="53"/>
  <c r="E139" i="53" s="1"/>
  <c r="G139" i="53" s="1"/>
  <c r="C177" i="57"/>
  <c r="E177" i="57" s="1"/>
  <c r="G177" i="57" s="1"/>
  <c r="C134" i="53"/>
  <c r="E134" i="53" s="1"/>
  <c r="G134" i="53" s="1"/>
  <c r="C32" i="52"/>
  <c r="E32" i="52" s="1"/>
  <c r="G32" i="52" s="1"/>
  <c r="C72" i="53"/>
  <c r="E72" i="53" s="1"/>
  <c r="G72" i="53" s="1"/>
  <c r="C147" i="53"/>
  <c r="E147" i="53" s="1"/>
  <c r="G147" i="53" s="1"/>
  <c r="C120" i="53"/>
  <c r="E120" i="53" s="1"/>
  <c r="G120" i="53" s="1"/>
  <c r="C132" i="53"/>
  <c r="E132" i="53" s="1"/>
  <c r="G132" i="53" s="1"/>
  <c r="C108" i="53"/>
  <c r="E108" i="53" s="1"/>
  <c r="G108" i="53" s="1"/>
  <c r="C55" i="53"/>
  <c r="E55" i="53" s="1"/>
  <c r="G55" i="53" s="1"/>
  <c r="C25" i="52"/>
  <c r="E25" i="52" s="1"/>
  <c r="G25" i="52" s="1"/>
  <c r="C78" i="53"/>
  <c r="E78" i="53" s="1"/>
  <c r="G78" i="53" s="1"/>
  <c r="C143" i="53"/>
  <c r="E143" i="53" s="1"/>
  <c r="G143" i="53" s="1"/>
  <c r="C102" i="53"/>
  <c r="E102" i="53" s="1"/>
  <c r="G102" i="53" s="1"/>
  <c r="C161" i="53"/>
  <c r="E161" i="53" s="1"/>
  <c r="G161" i="53" s="1"/>
  <c r="C29" i="52"/>
  <c r="E29" i="52" s="1"/>
  <c r="G29" i="52" s="1"/>
  <c r="C95" i="53"/>
  <c r="E95" i="53" s="1"/>
  <c r="G95" i="53" s="1"/>
  <c r="C163" i="53"/>
  <c r="E163" i="53" s="1"/>
  <c r="G163" i="53" s="1"/>
  <c r="C207" i="57"/>
  <c r="E207" i="57" s="1"/>
  <c r="G207" i="57" s="1"/>
  <c r="C160" i="53"/>
  <c r="E160" i="53" s="1"/>
  <c r="G160" i="53" s="1"/>
  <c r="C154" i="53"/>
  <c r="E154" i="53" s="1"/>
  <c r="G154" i="53" s="1"/>
  <c r="C116" i="53"/>
  <c r="E116" i="53" s="1"/>
  <c r="G116" i="53" s="1"/>
  <c r="C197" i="57"/>
  <c r="E197" i="57" s="1"/>
  <c r="G197" i="57" s="1"/>
  <c r="C93" i="53"/>
  <c r="E93" i="53" s="1"/>
  <c r="G93" i="53" s="1"/>
  <c r="C34" i="52"/>
  <c r="E34" i="52" s="1"/>
  <c r="G34" i="52" s="1"/>
  <c r="C128" i="53"/>
  <c r="E128" i="53" s="1"/>
  <c r="G128" i="53" s="1"/>
  <c r="C190" i="57"/>
  <c r="E190" i="57" s="1"/>
  <c r="G190" i="57" s="1"/>
  <c r="C45" i="53"/>
  <c r="E45" i="53" s="1"/>
  <c r="G45" i="53" s="1"/>
  <c r="C74" i="53"/>
  <c r="E74" i="53" s="1"/>
  <c r="G74" i="53" s="1"/>
  <c r="C140" i="53"/>
  <c r="E140" i="53" s="1"/>
  <c r="G140" i="53" s="1"/>
  <c r="C196" i="57"/>
  <c r="E196" i="57" s="1"/>
  <c r="G196" i="57" s="1"/>
  <c r="C21" i="52"/>
  <c r="E21" i="52" s="1"/>
  <c r="G21" i="52" s="1"/>
  <c r="C166" i="53"/>
  <c r="E166" i="53" s="1"/>
  <c r="G166" i="53" s="1"/>
  <c r="C53" i="53"/>
  <c r="E53" i="53" s="1"/>
  <c r="G53" i="53" s="1"/>
  <c r="C171" i="53"/>
  <c r="E171" i="53" s="1"/>
  <c r="G171" i="53" s="1"/>
  <c r="C135" i="53"/>
  <c r="E135" i="53" s="1"/>
  <c r="G135" i="53" s="1"/>
  <c r="C210" i="57"/>
  <c r="E210" i="57" s="1"/>
  <c r="G210" i="57" s="1"/>
  <c r="C172" i="53"/>
  <c r="E172" i="53" s="1"/>
  <c r="G172" i="53" s="1"/>
  <c r="C105" i="53"/>
  <c r="E105" i="53" s="1"/>
  <c r="G105" i="53" s="1"/>
  <c r="C83" i="53"/>
  <c r="E83" i="53" s="1"/>
  <c r="G83" i="53" s="1"/>
  <c r="C13" i="52"/>
  <c r="E13" i="52" s="1"/>
  <c r="G13" i="52" s="1"/>
  <c r="C118" i="53"/>
  <c r="E118" i="53" s="1"/>
  <c r="G118" i="53" s="1"/>
  <c r="C182" i="57"/>
  <c r="E182" i="57" s="1"/>
  <c r="G182" i="57" s="1"/>
  <c r="C98" i="53"/>
  <c r="E98" i="53" s="1"/>
  <c r="G98" i="53" s="1"/>
  <c r="C107" i="53"/>
  <c r="E107" i="53" s="1"/>
  <c r="G107" i="53" s="1"/>
  <c r="C10" i="52"/>
  <c r="E10" i="52" s="1"/>
  <c r="G10" i="52" s="1"/>
  <c r="C49" i="53"/>
  <c r="E49" i="53" s="1"/>
  <c r="G49" i="53" s="1"/>
  <c r="C121" i="53"/>
  <c r="E121" i="53" s="1"/>
  <c r="G121" i="53" s="1"/>
  <c r="C76" i="53"/>
  <c r="E76" i="53" s="1"/>
  <c r="G76" i="53" s="1"/>
  <c r="C60" i="53"/>
  <c r="E60" i="53" s="1"/>
  <c r="G60" i="53" s="1"/>
  <c r="C114" i="53"/>
  <c r="E114" i="53" s="1"/>
  <c r="G114" i="53" s="1"/>
  <c r="C167" i="53"/>
  <c r="E167" i="53" s="1"/>
  <c r="G167" i="53" s="1"/>
  <c r="C12" i="52"/>
  <c r="E12" i="52" s="1"/>
  <c r="G12" i="52" s="1"/>
  <c r="C122" i="53"/>
  <c r="E122" i="53" s="1"/>
  <c r="G122" i="53" s="1"/>
  <c r="C193" i="57"/>
  <c r="E193" i="57" s="1"/>
  <c r="G193" i="57" s="1"/>
  <c r="C69" i="53"/>
  <c r="E69" i="53" s="1"/>
  <c r="G69" i="53" s="1"/>
  <c r="C92" i="53"/>
  <c r="E92" i="53" s="1"/>
  <c r="G92" i="53" s="1"/>
  <c r="C75" i="53"/>
  <c r="E75" i="53" s="1"/>
  <c r="G75" i="53" s="1"/>
  <c r="C18" i="52"/>
  <c r="E18" i="52" s="1"/>
  <c r="G18" i="52" s="1"/>
  <c r="C184" i="57"/>
  <c r="E184" i="57" s="1"/>
  <c r="G184" i="57" s="1"/>
  <c r="C153" i="53"/>
  <c r="E153" i="53" s="1"/>
  <c r="G153" i="53" s="1"/>
  <c r="C188" i="57"/>
  <c r="E188" i="57" s="1"/>
  <c r="G188" i="57" s="1"/>
  <c r="C194" i="57"/>
  <c r="E194" i="57" s="1"/>
  <c r="G194" i="57" s="1"/>
  <c r="C204" i="57"/>
  <c r="E204" i="57" s="1"/>
  <c r="G204" i="57" s="1"/>
  <c r="C191" i="57"/>
  <c r="E191" i="57" s="1"/>
  <c r="G191" i="57" s="1"/>
  <c r="C200" i="57"/>
  <c r="E200" i="57" s="1"/>
  <c r="G200" i="57" s="1"/>
  <c r="C180" i="57"/>
  <c r="E180" i="57" s="1"/>
  <c r="G180" i="57" s="1"/>
  <c r="C178" i="57"/>
  <c r="E178" i="57" s="1"/>
  <c r="G178" i="57" s="1"/>
  <c r="C91" i="53"/>
  <c r="E91" i="53" s="1"/>
  <c r="G91" i="53" s="1"/>
  <c r="C90" i="53"/>
  <c r="E90" i="53" s="1"/>
  <c r="G90" i="53" s="1"/>
  <c r="C86" i="53"/>
  <c r="E86" i="53" s="1"/>
  <c r="G86" i="53" s="1"/>
  <c r="C73" i="53"/>
  <c r="E73" i="53" s="1"/>
  <c r="G73" i="53" s="1"/>
  <c r="C71" i="53"/>
  <c r="E71" i="53" s="1"/>
  <c r="G71" i="53" s="1"/>
  <c r="C70" i="53"/>
  <c r="E70" i="53" s="1"/>
  <c r="G70" i="53" s="1"/>
  <c r="C67" i="53"/>
  <c r="E67" i="53" s="1"/>
  <c r="G67" i="53" s="1"/>
  <c r="C61" i="53"/>
  <c r="E61" i="53" s="1"/>
  <c r="G61" i="53" s="1"/>
  <c r="C48" i="53"/>
  <c r="E48" i="53" s="1"/>
  <c r="G48" i="53" s="1"/>
  <c r="C47" i="53"/>
  <c r="E47" i="53" s="1"/>
  <c r="G47" i="53" s="1"/>
  <c r="C46" i="53"/>
  <c r="E46" i="53" s="1"/>
  <c r="G46" i="53" s="1"/>
  <c r="C44" i="53"/>
  <c r="E44" i="53" s="1"/>
  <c r="G44" i="53" s="1"/>
  <c r="C43" i="53"/>
  <c r="E43" i="53" s="1"/>
  <c r="G43" i="53" s="1"/>
  <c r="C42" i="53"/>
  <c r="E42" i="53" s="1"/>
  <c r="G42" i="53" s="1"/>
  <c r="C41" i="53"/>
  <c r="E41" i="53" s="1"/>
  <c r="G41" i="53" s="1"/>
  <c r="C24" i="52"/>
  <c r="E24" i="52" s="1"/>
  <c r="G24" i="52" s="1"/>
  <c r="C201" i="57"/>
  <c r="E201" i="57" s="1"/>
  <c r="G201" i="57" s="1"/>
  <c r="C79" i="53"/>
  <c r="E79" i="53" s="1"/>
  <c r="G79" i="53" s="1"/>
  <c r="C77" i="53"/>
  <c r="E77" i="53" s="1"/>
  <c r="G77" i="53" s="1"/>
  <c r="C62" i="53"/>
  <c r="E62" i="53" s="1"/>
  <c r="G62" i="53" s="1"/>
  <c r="C57" i="53"/>
  <c r="E57" i="53" s="1"/>
  <c r="G57" i="53" s="1"/>
  <c r="C54" i="53"/>
  <c r="E54" i="53" s="1"/>
  <c r="G54" i="53" s="1"/>
  <c r="C51" i="53"/>
  <c r="E51" i="53" s="1"/>
  <c r="G51" i="53" s="1"/>
  <c r="C50" i="53"/>
  <c r="E50" i="53" s="1"/>
  <c r="G50" i="53" s="1"/>
  <c r="C40" i="53"/>
  <c r="E40" i="53" s="1"/>
  <c r="G40" i="53" s="1"/>
  <c r="C39" i="53"/>
  <c r="E39" i="53" s="1"/>
  <c r="G39" i="53" s="1"/>
  <c r="C38" i="53"/>
  <c r="E38" i="53" s="1"/>
  <c r="G38" i="53" s="1"/>
  <c r="C37" i="53"/>
  <c r="E37" i="53" s="1"/>
  <c r="G37" i="53" s="1"/>
  <c r="C35" i="52"/>
  <c r="E35" i="52" s="1"/>
  <c r="G35" i="52" s="1"/>
  <c r="C23" i="52"/>
  <c r="E23" i="52" s="1"/>
  <c r="G23" i="52" s="1"/>
  <c r="C17" i="52"/>
  <c r="E17" i="52" s="1"/>
  <c r="G17" i="52" s="1"/>
  <c r="C188" i="58" l="1"/>
  <c r="E188" i="58" s="1"/>
  <c r="G188" i="58" s="1"/>
  <c r="C76" i="54"/>
  <c r="E76" i="54" s="1"/>
  <c r="G76" i="54" s="1"/>
  <c r="C135" i="54"/>
  <c r="E135" i="54" s="1"/>
  <c r="G135" i="54" s="1"/>
  <c r="C140" i="54"/>
  <c r="E140" i="54" s="1"/>
  <c r="G140" i="54" s="1"/>
  <c r="C95" i="54"/>
  <c r="E95" i="54" s="1"/>
  <c r="G95" i="54" s="1"/>
  <c r="C32" i="53"/>
  <c r="E32" i="53" s="1"/>
  <c r="G32" i="53" s="1"/>
  <c r="C109" i="54"/>
  <c r="E109" i="54" s="1"/>
  <c r="G109" i="54" s="1"/>
  <c r="C16" i="53"/>
  <c r="E16" i="53" s="1"/>
  <c r="G16" i="53" s="1"/>
  <c r="C124" i="54"/>
  <c r="E124" i="54" s="1"/>
  <c r="G124" i="54" s="1"/>
  <c r="C205" i="58"/>
  <c r="E205" i="58" s="1"/>
  <c r="G205" i="58" s="1"/>
  <c r="C192" i="58"/>
  <c r="E192" i="58" s="1"/>
  <c r="G192" i="58" s="1"/>
  <c r="C137" i="54"/>
  <c r="E137" i="54" s="1"/>
  <c r="G137" i="54" s="1"/>
  <c r="C146" i="54"/>
  <c r="E146" i="54" s="1"/>
  <c r="G146" i="54" s="1"/>
  <c r="C144" i="54"/>
  <c r="E144" i="54" s="1"/>
  <c r="G144" i="54" s="1"/>
  <c r="C127" i="54"/>
  <c r="E127" i="54" s="1"/>
  <c r="G127" i="54" s="1"/>
  <c r="C183" i="58"/>
  <c r="E183" i="58" s="1"/>
  <c r="G183" i="58" s="1"/>
  <c r="C121" i="54"/>
  <c r="E121" i="54" s="1"/>
  <c r="G121" i="54" s="1"/>
  <c r="C118" i="54"/>
  <c r="E118" i="54" s="1"/>
  <c r="G118" i="54" s="1"/>
  <c r="C74" i="54"/>
  <c r="E74" i="54" s="1"/>
  <c r="G74" i="54" s="1"/>
  <c r="C29" i="53"/>
  <c r="E29" i="53" s="1"/>
  <c r="G29" i="53" s="1"/>
  <c r="C55" i="54"/>
  <c r="E55" i="54" s="1"/>
  <c r="G55" i="54" s="1"/>
  <c r="C20" i="53"/>
  <c r="E20" i="53" s="1"/>
  <c r="G20" i="53" s="1"/>
  <c r="C113" i="54"/>
  <c r="E113" i="54" s="1"/>
  <c r="G113" i="54" s="1"/>
  <c r="C187" i="58"/>
  <c r="E187" i="58" s="1"/>
  <c r="G187" i="58" s="1"/>
  <c r="C22" i="53"/>
  <c r="E22" i="53" s="1"/>
  <c r="G22" i="53" s="1"/>
  <c r="C189" i="58"/>
  <c r="E189" i="58" s="1"/>
  <c r="G189" i="58" s="1"/>
  <c r="C99" i="54"/>
  <c r="E99" i="54" s="1"/>
  <c r="G99" i="54" s="1"/>
  <c r="C59" i="54"/>
  <c r="E59" i="54" s="1"/>
  <c r="G59" i="54" s="1"/>
  <c r="C8" i="53"/>
  <c r="E8" i="53" s="1"/>
  <c r="G8" i="53" s="1"/>
  <c r="C94" i="54"/>
  <c r="E94" i="54" s="1"/>
  <c r="G94" i="54" s="1"/>
  <c r="C155" i="54"/>
  <c r="E155" i="54" s="1"/>
  <c r="G155" i="54" s="1"/>
  <c r="C153" i="54"/>
  <c r="E153" i="54" s="1"/>
  <c r="G153" i="54" s="1"/>
  <c r="C122" i="54"/>
  <c r="E122" i="54" s="1"/>
  <c r="G122" i="54" s="1"/>
  <c r="C13" i="53"/>
  <c r="E13" i="53" s="1"/>
  <c r="G13" i="53" s="1"/>
  <c r="C45" i="54"/>
  <c r="E45" i="54" s="1"/>
  <c r="G45" i="54" s="1"/>
  <c r="C116" i="54"/>
  <c r="E116" i="54" s="1"/>
  <c r="G116" i="54" s="1"/>
  <c r="C108" i="54"/>
  <c r="E108" i="54" s="1"/>
  <c r="G108" i="54" s="1"/>
  <c r="C136" i="54"/>
  <c r="E136" i="54" s="1"/>
  <c r="G136" i="54" s="1"/>
  <c r="C152" i="54"/>
  <c r="E152" i="54" s="1"/>
  <c r="G152" i="54" s="1"/>
  <c r="C56" i="54"/>
  <c r="E56" i="54" s="1"/>
  <c r="G56" i="54" s="1"/>
  <c r="C9" i="53"/>
  <c r="E9" i="53" s="1"/>
  <c r="G9" i="53" s="1"/>
  <c r="C173" i="54"/>
  <c r="E173" i="54" s="1"/>
  <c r="G173" i="54" s="1"/>
  <c r="C133" i="54"/>
  <c r="E133" i="54" s="1"/>
  <c r="G133" i="54" s="1"/>
  <c r="C138" i="54"/>
  <c r="E138" i="54" s="1"/>
  <c r="G138" i="54" s="1"/>
  <c r="C145" i="54"/>
  <c r="E145" i="54" s="1"/>
  <c r="G145" i="54" s="1"/>
  <c r="C142" i="54"/>
  <c r="E142" i="54" s="1"/>
  <c r="G142" i="54" s="1"/>
  <c r="C30" i="53"/>
  <c r="E30" i="53" s="1"/>
  <c r="G30" i="53" s="1"/>
  <c r="C184" i="58"/>
  <c r="E184" i="58" s="1"/>
  <c r="G184" i="58" s="1"/>
  <c r="C12" i="53"/>
  <c r="E12" i="53" s="1"/>
  <c r="G12" i="53" s="1"/>
  <c r="C83" i="54"/>
  <c r="E83" i="54" s="1"/>
  <c r="G83" i="54" s="1"/>
  <c r="C53" i="54"/>
  <c r="E53" i="54" s="1"/>
  <c r="G53" i="54" s="1"/>
  <c r="C154" i="54"/>
  <c r="E154" i="54" s="1"/>
  <c r="G154" i="54" s="1"/>
  <c r="C132" i="54"/>
  <c r="E132" i="54" s="1"/>
  <c r="G132" i="54" s="1"/>
  <c r="C177" i="58"/>
  <c r="E177" i="58" s="1"/>
  <c r="G177" i="58" s="1"/>
  <c r="C103" i="54"/>
  <c r="E103" i="54" s="1"/>
  <c r="G103" i="54" s="1"/>
  <c r="C97" i="54"/>
  <c r="E97" i="54" s="1"/>
  <c r="G97" i="54" s="1"/>
  <c r="C209" i="58"/>
  <c r="E209" i="58" s="1"/>
  <c r="G209" i="58" s="1"/>
  <c r="C157" i="54"/>
  <c r="E157" i="54" s="1"/>
  <c r="G157" i="54" s="1"/>
  <c r="C202" i="58"/>
  <c r="E202" i="58" s="1"/>
  <c r="G202" i="58" s="1"/>
  <c r="C104" i="54"/>
  <c r="E104" i="54" s="1"/>
  <c r="G104" i="54" s="1"/>
  <c r="C125" i="54"/>
  <c r="E125" i="54" s="1"/>
  <c r="G125" i="54" s="1"/>
  <c r="C19" i="53"/>
  <c r="E19" i="53" s="1"/>
  <c r="G19" i="53" s="1"/>
  <c r="C185" i="58"/>
  <c r="E185" i="58" s="1"/>
  <c r="G185" i="58" s="1"/>
  <c r="C191" i="58"/>
  <c r="E191" i="58" s="1"/>
  <c r="G191" i="58" s="1"/>
  <c r="C167" i="54"/>
  <c r="E167" i="54" s="1"/>
  <c r="G167" i="54" s="1"/>
  <c r="C10" i="53"/>
  <c r="E10" i="53" s="1"/>
  <c r="G10" i="53" s="1"/>
  <c r="C166" i="54"/>
  <c r="E166" i="54" s="1"/>
  <c r="G166" i="54" s="1"/>
  <c r="C160" i="54"/>
  <c r="E160" i="54" s="1"/>
  <c r="G160" i="54" s="1"/>
  <c r="C102" i="54"/>
  <c r="E102" i="54" s="1"/>
  <c r="G102" i="54" s="1"/>
  <c r="C139" i="54"/>
  <c r="E139" i="54" s="1"/>
  <c r="G139" i="54" s="1"/>
  <c r="C159" i="54"/>
  <c r="E159" i="54" s="1"/>
  <c r="G159" i="54" s="1"/>
  <c r="C110" i="54"/>
  <c r="E110" i="54" s="1"/>
  <c r="G110" i="54" s="1"/>
  <c r="C164" i="54"/>
  <c r="E164" i="54" s="1"/>
  <c r="G164" i="54" s="1"/>
  <c r="C14" i="53"/>
  <c r="E14" i="53" s="1"/>
  <c r="G14" i="53" s="1"/>
  <c r="C195" i="58"/>
  <c r="E195" i="58" s="1"/>
  <c r="G195" i="58" s="1"/>
  <c r="C150" i="54"/>
  <c r="E150" i="54" s="1"/>
  <c r="G150" i="54" s="1"/>
  <c r="C158" i="54"/>
  <c r="E158" i="54" s="1"/>
  <c r="G158" i="54" s="1"/>
  <c r="C66" i="54"/>
  <c r="E66" i="54" s="1"/>
  <c r="G66" i="54" s="1"/>
  <c r="C89" i="54"/>
  <c r="E89" i="54" s="1"/>
  <c r="G89" i="54" s="1"/>
  <c r="C75" i="54"/>
  <c r="E75" i="54" s="1"/>
  <c r="G75" i="54" s="1"/>
  <c r="C107" i="54"/>
  <c r="E107" i="54" s="1"/>
  <c r="G107" i="54" s="1"/>
  <c r="C21" i="53"/>
  <c r="E21" i="53" s="1"/>
  <c r="G21" i="53" s="1"/>
  <c r="C128" i="54"/>
  <c r="E128" i="54" s="1"/>
  <c r="G128" i="54" s="1"/>
  <c r="C143" i="54"/>
  <c r="E143" i="54" s="1"/>
  <c r="G143" i="54" s="1"/>
  <c r="C151" i="54"/>
  <c r="E151" i="54" s="1"/>
  <c r="G151" i="54" s="1"/>
  <c r="C81" i="54"/>
  <c r="E81" i="54" s="1"/>
  <c r="G81" i="54" s="1"/>
  <c r="C186" i="58"/>
  <c r="E186" i="58" s="1"/>
  <c r="G186" i="58" s="1"/>
  <c r="C33" i="53"/>
  <c r="E33" i="53" s="1"/>
  <c r="G33" i="53" s="1"/>
  <c r="C206" i="58"/>
  <c r="E206" i="58" s="1"/>
  <c r="G206" i="58" s="1"/>
  <c r="C15" i="53"/>
  <c r="E15" i="53" s="1"/>
  <c r="G15" i="53" s="1"/>
  <c r="C80" i="54"/>
  <c r="E80" i="54" s="1"/>
  <c r="G80" i="54" s="1"/>
  <c r="C198" i="58"/>
  <c r="E198" i="58" s="1"/>
  <c r="G198" i="58" s="1"/>
  <c r="C27" i="53"/>
  <c r="E27" i="53" s="1"/>
  <c r="G27" i="53" s="1"/>
  <c r="C126" i="54"/>
  <c r="E126" i="54" s="1"/>
  <c r="G126" i="54" s="1"/>
  <c r="C208" i="58"/>
  <c r="E208" i="58" s="1"/>
  <c r="G208" i="58" s="1"/>
  <c r="C92" i="54"/>
  <c r="E92" i="54" s="1"/>
  <c r="G92" i="54" s="1"/>
  <c r="C98" i="54"/>
  <c r="E98" i="54" s="1"/>
  <c r="G98" i="54" s="1"/>
  <c r="C172" i="54"/>
  <c r="E172" i="54" s="1"/>
  <c r="G172" i="54" s="1"/>
  <c r="C34" i="53"/>
  <c r="E34" i="53" s="1"/>
  <c r="G34" i="53" s="1"/>
  <c r="C78" i="54"/>
  <c r="E78" i="54" s="1"/>
  <c r="G78" i="54" s="1"/>
  <c r="C147" i="54"/>
  <c r="E147" i="54" s="1"/>
  <c r="G147" i="54" s="1"/>
  <c r="C141" i="54"/>
  <c r="E141" i="54" s="1"/>
  <c r="G141" i="54" s="1"/>
  <c r="C123" i="54"/>
  <c r="E123" i="54" s="1"/>
  <c r="G123" i="54" s="1"/>
  <c r="C165" i="54"/>
  <c r="E165" i="54" s="1"/>
  <c r="G165" i="54" s="1"/>
  <c r="C112" i="54"/>
  <c r="E112" i="54" s="1"/>
  <c r="G112" i="54" s="1"/>
  <c r="C26" i="53"/>
  <c r="E26" i="53" s="1"/>
  <c r="G26" i="53" s="1"/>
  <c r="C168" i="54"/>
  <c r="E168" i="54" s="1"/>
  <c r="G168" i="54" s="1"/>
  <c r="C162" i="54"/>
  <c r="E162" i="54" s="1"/>
  <c r="G162" i="54" s="1"/>
  <c r="C100" i="54"/>
  <c r="E100" i="54" s="1"/>
  <c r="G100" i="54" s="1"/>
  <c r="C156" i="54"/>
  <c r="E156" i="54" s="1"/>
  <c r="G156" i="54" s="1"/>
  <c r="C65" i="54"/>
  <c r="E65" i="54" s="1"/>
  <c r="G65" i="54" s="1"/>
  <c r="C204" i="58"/>
  <c r="E204" i="58" s="1"/>
  <c r="G204" i="58" s="1"/>
  <c r="C69" i="54"/>
  <c r="E69" i="54" s="1"/>
  <c r="G69" i="54" s="1"/>
  <c r="C60" i="54"/>
  <c r="E60" i="54" s="1"/>
  <c r="G60" i="54" s="1"/>
  <c r="C210" i="58"/>
  <c r="E210" i="58" s="1"/>
  <c r="G210" i="58" s="1"/>
  <c r="C93" i="54"/>
  <c r="E93" i="54" s="1"/>
  <c r="G93" i="54" s="1"/>
  <c r="C163" i="54"/>
  <c r="E163" i="54" s="1"/>
  <c r="G163" i="54" s="1"/>
  <c r="C72" i="54"/>
  <c r="E72" i="54" s="1"/>
  <c r="G72" i="54" s="1"/>
  <c r="C58" i="54"/>
  <c r="E58" i="54" s="1"/>
  <c r="G58" i="54" s="1"/>
  <c r="C64" i="54"/>
  <c r="E64" i="54" s="1"/>
  <c r="G64" i="54" s="1"/>
  <c r="C11" i="53"/>
  <c r="E11" i="53" s="1"/>
  <c r="G11" i="53" s="1"/>
  <c r="C84" i="54"/>
  <c r="E84" i="54" s="1"/>
  <c r="G84" i="54" s="1"/>
  <c r="C88" i="54"/>
  <c r="E88" i="54" s="1"/>
  <c r="G88" i="54" s="1"/>
  <c r="C169" i="54"/>
  <c r="E169" i="54" s="1"/>
  <c r="G169" i="54" s="1"/>
  <c r="C63" i="54"/>
  <c r="E63" i="54" s="1"/>
  <c r="G63" i="54" s="1"/>
  <c r="C87" i="54"/>
  <c r="E87" i="54" s="1"/>
  <c r="G87" i="54" s="1"/>
  <c r="C174" i="54"/>
  <c r="E174" i="54" s="1"/>
  <c r="G174" i="54" s="1"/>
  <c r="C170" i="54"/>
  <c r="E170" i="54" s="1"/>
  <c r="G170" i="54" s="1"/>
  <c r="C194" i="58"/>
  <c r="E194" i="58" s="1"/>
  <c r="G194" i="58" s="1"/>
  <c r="C182" i="58"/>
  <c r="E182" i="58" s="1"/>
  <c r="G182" i="58" s="1"/>
  <c r="C197" i="58"/>
  <c r="E197" i="58" s="1"/>
  <c r="G197" i="58" s="1"/>
  <c r="C199" i="58"/>
  <c r="E199" i="58" s="1"/>
  <c r="G199" i="58" s="1"/>
  <c r="C111" i="54"/>
  <c r="E111" i="54" s="1"/>
  <c r="G111" i="54" s="1"/>
  <c r="C175" i="58"/>
  <c r="E175" i="58" s="1"/>
  <c r="G175" i="58" s="1"/>
  <c r="C149" i="54"/>
  <c r="E149" i="54" s="1"/>
  <c r="G149" i="54" s="1"/>
  <c r="C179" i="58"/>
  <c r="E179" i="58" s="1"/>
  <c r="G179" i="58" s="1"/>
  <c r="C106" i="54"/>
  <c r="E106" i="54" s="1"/>
  <c r="G106" i="54" s="1"/>
  <c r="C96" i="54"/>
  <c r="E96" i="54" s="1"/>
  <c r="G96" i="54" s="1"/>
  <c r="C119" i="54"/>
  <c r="E119" i="54" s="1"/>
  <c r="G119" i="54" s="1"/>
  <c r="C176" i="58"/>
  <c r="E176" i="58" s="1"/>
  <c r="G176" i="58" s="1"/>
  <c r="C115" i="54"/>
  <c r="E115" i="54" s="1"/>
  <c r="G115" i="54" s="1"/>
  <c r="C82" i="54"/>
  <c r="E82" i="54" s="1"/>
  <c r="G82" i="54" s="1"/>
  <c r="C130" i="54"/>
  <c r="E130" i="54" s="1"/>
  <c r="G130" i="54" s="1"/>
  <c r="C181" i="58"/>
  <c r="E181" i="58" s="1"/>
  <c r="G181" i="58" s="1"/>
  <c r="C7" i="53"/>
  <c r="E7" i="53" s="1"/>
  <c r="G7" i="53" s="1"/>
  <c r="C203" i="58"/>
  <c r="E203" i="58" s="1"/>
  <c r="G203" i="58" s="1"/>
  <c r="C117" i="54"/>
  <c r="E117" i="54" s="1"/>
  <c r="G117" i="54" s="1"/>
  <c r="C28" i="53"/>
  <c r="E28" i="53" s="1"/>
  <c r="G28" i="53" s="1"/>
  <c r="C85" i="54"/>
  <c r="E85" i="54" s="1"/>
  <c r="G85" i="54" s="1"/>
  <c r="C31" i="53"/>
  <c r="E31" i="53" s="1"/>
  <c r="G31" i="53" s="1"/>
  <c r="C129" i="54"/>
  <c r="E129" i="54" s="1"/>
  <c r="G129" i="54" s="1"/>
  <c r="C68" i="54"/>
  <c r="E68" i="54" s="1"/>
  <c r="G68" i="54" s="1"/>
  <c r="C101" i="54"/>
  <c r="E101" i="54" s="1"/>
  <c r="G101" i="54" s="1"/>
  <c r="C148" i="54"/>
  <c r="E148" i="54" s="1"/>
  <c r="G148" i="54" s="1"/>
  <c r="C52" i="54"/>
  <c r="E52" i="54" s="1"/>
  <c r="G52" i="54" s="1"/>
  <c r="C36" i="54"/>
  <c r="E36" i="54" s="1"/>
  <c r="G36" i="54" s="1"/>
  <c r="C196" i="58"/>
  <c r="E196" i="58" s="1"/>
  <c r="G196" i="58" s="1"/>
  <c r="C120" i="54"/>
  <c r="E120" i="54" s="1"/>
  <c r="G120" i="54" s="1"/>
  <c r="C49" i="54"/>
  <c r="E49" i="54" s="1"/>
  <c r="G49" i="54" s="1"/>
  <c r="C134" i="54"/>
  <c r="E134" i="54" s="1"/>
  <c r="G134" i="54" s="1"/>
  <c r="C193" i="58"/>
  <c r="E193" i="58" s="1"/>
  <c r="G193" i="58" s="1"/>
  <c r="C171" i="54"/>
  <c r="E171" i="54" s="1"/>
  <c r="G171" i="54" s="1"/>
  <c r="C161" i="54"/>
  <c r="E161" i="54" s="1"/>
  <c r="G161" i="54" s="1"/>
  <c r="C190" i="58"/>
  <c r="E190" i="58" s="1"/>
  <c r="G190" i="58" s="1"/>
  <c r="C131" i="54"/>
  <c r="E131" i="54" s="1"/>
  <c r="G131" i="54" s="1"/>
  <c r="C18" i="53"/>
  <c r="E18" i="53" s="1"/>
  <c r="G18" i="53" s="1"/>
  <c r="C105" i="54"/>
  <c r="E105" i="54" s="1"/>
  <c r="G105" i="54" s="1"/>
  <c r="C207" i="58"/>
  <c r="E207" i="58" s="1"/>
  <c r="G207" i="58" s="1"/>
  <c r="C114" i="54"/>
  <c r="E114" i="54" s="1"/>
  <c r="G114" i="54" s="1"/>
  <c r="C25" i="53"/>
  <c r="E25" i="53" s="1"/>
  <c r="G25" i="53" s="1"/>
  <c r="C200" i="58"/>
  <c r="E200" i="58" s="1"/>
  <c r="G200" i="58" s="1"/>
  <c r="C180" i="58"/>
  <c r="E180" i="58" s="1"/>
  <c r="G180" i="58" s="1"/>
  <c r="C178" i="58"/>
  <c r="E178" i="58" s="1"/>
  <c r="G178" i="58" s="1"/>
  <c r="C91" i="54"/>
  <c r="E91" i="54" s="1"/>
  <c r="G91" i="54" s="1"/>
  <c r="C90" i="54"/>
  <c r="E90" i="54" s="1"/>
  <c r="G90" i="54" s="1"/>
  <c r="C86" i="54"/>
  <c r="E86" i="54" s="1"/>
  <c r="G86" i="54" s="1"/>
  <c r="C73" i="54"/>
  <c r="E73" i="54" s="1"/>
  <c r="G73" i="54" s="1"/>
  <c r="C71" i="54"/>
  <c r="E71" i="54" s="1"/>
  <c r="G71" i="54" s="1"/>
  <c r="C70" i="54"/>
  <c r="E70" i="54" s="1"/>
  <c r="G70" i="54" s="1"/>
  <c r="C67" i="54"/>
  <c r="E67" i="54" s="1"/>
  <c r="G67" i="54" s="1"/>
  <c r="C61" i="54"/>
  <c r="E61" i="54" s="1"/>
  <c r="G61" i="54" s="1"/>
  <c r="C48" i="54"/>
  <c r="E48" i="54" s="1"/>
  <c r="G48" i="54" s="1"/>
  <c r="C47" i="54"/>
  <c r="E47" i="54" s="1"/>
  <c r="G47" i="54" s="1"/>
  <c r="C46" i="54"/>
  <c r="E46" i="54" s="1"/>
  <c r="G46" i="54" s="1"/>
  <c r="C44" i="54"/>
  <c r="E44" i="54" s="1"/>
  <c r="G44" i="54" s="1"/>
  <c r="C43" i="54"/>
  <c r="E43" i="54" s="1"/>
  <c r="G43" i="54" s="1"/>
  <c r="C42" i="54"/>
  <c r="E42" i="54" s="1"/>
  <c r="G42" i="54" s="1"/>
  <c r="C41" i="54"/>
  <c r="E41" i="54" s="1"/>
  <c r="G41" i="54" s="1"/>
  <c r="C24" i="53"/>
  <c r="E24" i="53" s="1"/>
  <c r="G24" i="53" s="1"/>
  <c r="C201" i="58"/>
  <c r="E201" i="58" s="1"/>
  <c r="G201" i="58" s="1"/>
  <c r="C79" i="54"/>
  <c r="E79" i="54" s="1"/>
  <c r="G79" i="54" s="1"/>
  <c r="C77" i="54"/>
  <c r="E77" i="54" s="1"/>
  <c r="G77" i="54" s="1"/>
  <c r="C62" i="54"/>
  <c r="E62" i="54" s="1"/>
  <c r="G62" i="54" s="1"/>
  <c r="C57" i="54"/>
  <c r="E57" i="54" s="1"/>
  <c r="G57" i="54" s="1"/>
  <c r="C54" i="54"/>
  <c r="E54" i="54" s="1"/>
  <c r="G54" i="54" s="1"/>
  <c r="C51" i="54"/>
  <c r="E51" i="54" s="1"/>
  <c r="G51" i="54" s="1"/>
  <c r="C50" i="54"/>
  <c r="E50" i="54" s="1"/>
  <c r="G50" i="54" s="1"/>
  <c r="C40" i="54"/>
  <c r="E40" i="54" s="1"/>
  <c r="G40" i="54" s="1"/>
  <c r="C39" i="54"/>
  <c r="E39" i="54" s="1"/>
  <c r="G39" i="54" s="1"/>
  <c r="C38" i="54"/>
  <c r="E38" i="54" s="1"/>
  <c r="G38" i="54" s="1"/>
  <c r="C37" i="54"/>
  <c r="E37" i="54" s="1"/>
  <c r="G37" i="54" s="1"/>
  <c r="C35" i="53"/>
  <c r="E35" i="53" s="1"/>
  <c r="G35" i="53" s="1"/>
  <c r="C23" i="53"/>
  <c r="E23" i="53" s="1"/>
  <c r="G23" i="53" s="1"/>
  <c r="C17" i="53"/>
  <c r="E17" i="53" s="1"/>
  <c r="G17" i="53" s="1"/>
  <c r="C148" i="55" l="1"/>
  <c r="E148" i="55" s="1"/>
  <c r="G148" i="55" s="1"/>
  <c r="C158" i="55"/>
  <c r="E158" i="55" s="1"/>
  <c r="G158" i="55" s="1"/>
  <c r="C145" i="55"/>
  <c r="E145" i="55" s="1"/>
  <c r="G145" i="55" s="1"/>
  <c r="C18" i="54"/>
  <c r="E18" i="54" s="1"/>
  <c r="G18" i="54" s="1"/>
  <c r="C101" i="55"/>
  <c r="E101" i="55" s="1"/>
  <c r="G101" i="55" s="1"/>
  <c r="C117" i="55"/>
  <c r="E117" i="55" s="1"/>
  <c r="G117" i="55" s="1"/>
  <c r="C175" i="59"/>
  <c r="E175" i="59" s="1"/>
  <c r="G175" i="59" s="1"/>
  <c r="C11" i="54"/>
  <c r="E11" i="54" s="1"/>
  <c r="G11" i="54" s="1"/>
  <c r="C210" i="59"/>
  <c r="E210" i="59" s="1"/>
  <c r="G210" i="59" s="1"/>
  <c r="C141" i="55"/>
  <c r="E141" i="55" s="1"/>
  <c r="G141" i="55" s="1"/>
  <c r="C206" i="59"/>
  <c r="E206" i="59" s="1"/>
  <c r="G206" i="59" s="1"/>
  <c r="C128" i="55"/>
  <c r="E128" i="55" s="1"/>
  <c r="G128" i="55" s="1"/>
  <c r="C139" i="55"/>
  <c r="E139" i="55" s="1"/>
  <c r="G139" i="55" s="1"/>
  <c r="C209" i="59"/>
  <c r="E209" i="59" s="1"/>
  <c r="G209" i="59" s="1"/>
  <c r="C53" i="55"/>
  <c r="E53" i="55" s="1"/>
  <c r="G53" i="55" s="1"/>
  <c r="C136" i="55"/>
  <c r="E136" i="55" s="1"/>
  <c r="G136" i="55" s="1"/>
  <c r="C22" i="54"/>
  <c r="E22" i="54" s="1"/>
  <c r="G22" i="54" s="1"/>
  <c r="C74" i="55"/>
  <c r="E74" i="55" s="1"/>
  <c r="G74" i="55" s="1"/>
  <c r="C32" i="54"/>
  <c r="E32" i="54" s="1"/>
  <c r="G32" i="54" s="1"/>
  <c r="C111" i="55"/>
  <c r="E111" i="55" s="1"/>
  <c r="G111" i="55" s="1"/>
  <c r="C174" i="55"/>
  <c r="E174" i="55" s="1"/>
  <c r="G174" i="55" s="1"/>
  <c r="C60" i="55"/>
  <c r="E60" i="55" s="1"/>
  <c r="G60" i="55" s="1"/>
  <c r="C147" i="55"/>
  <c r="E147" i="55" s="1"/>
  <c r="G147" i="55" s="1"/>
  <c r="C208" i="59"/>
  <c r="E208" i="59" s="1"/>
  <c r="G208" i="59" s="1"/>
  <c r="C21" i="54"/>
  <c r="E21" i="54" s="1"/>
  <c r="G21" i="54" s="1"/>
  <c r="C102" i="55"/>
  <c r="E102" i="55" s="1"/>
  <c r="G102" i="55" s="1"/>
  <c r="C185" i="59"/>
  <c r="E185" i="59" s="1"/>
  <c r="G185" i="59" s="1"/>
  <c r="C83" i="55"/>
  <c r="E83" i="55" s="1"/>
  <c r="G83" i="55" s="1"/>
  <c r="C108" i="55"/>
  <c r="E108" i="55" s="1"/>
  <c r="G108" i="55" s="1"/>
  <c r="C155" i="55"/>
  <c r="E155" i="55" s="1"/>
  <c r="G155" i="55" s="1"/>
  <c r="C118" i="55"/>
  <c r="E118" i="55" s="1"/>
  <c r="G118" i="55" s="1"/>
  <c r="C95" i="55"/>
  <c r="E95" i="55" s="1"/>
  <c r="G95" i="55" s="1"/>
  <c r="C105" i="55"/>
  <c r="E105" i="55" s="1"/>
  <c r="G105" i="55" s="1"/>
  <c r="C123" i="55"/>
  <c r="E123" i="55" s="1"/>
  <c r="G123" i="55" s="1"/>
  <c r="C146" i="55"/>
  <c r="E146" i="55" s="1"/>
  <c r="G146" i="55" s="1"/>
  <c r="C120" i="55"/>
  <c r="E120" i="55" s="1"/>
  <c r="G120" i="55" s="1"/>
  <c r="C7" i="54"/>
  <c r="E7" i="54" s="1"/>
  <c r="G7" i="54" s="1"/>
  <c r="C119" i="55"/>
  <c r="E119" i="55" s="1"/>
  <c r="G119" i="55" s="1"/>
  <c r="C87" i="55"/>
  <c r="E87" i="55" s="1"/>
  <c r="G87" i="55" s="1"/>
  <c r="C69" i="55"/>
  <c r="E69" i="55" s="1"/>
  <c r="G69" i="55" s="1"/>
  <c r="C168" i="55"/>
  <c r="E168" i="55" s="1"/>
  <c r="G168" i="55" s="1"/>
  <c r="C126" i="55"/>
  <c r="E126" i="55" s="1"/>
  <c r="G126" i="55" s="1"/>
  <c r="C107" i="55"/>
  <c r="E107" i="55" s="1"/>
  <c r="G107" i="55" s="1"/>
  <c r="C195" i="59"/>
  <c r="E195" i="59" s="1"/>
  <c r="G195" i="59" s="1"/>
  <c r="C19" i="54"/>
  <c r="E19" i="54" s="1"/>
  <c r="G19" i="54" s="1"/>
  <c r="C12" i="54"/>
  <c r="E12" i="54" s="1"/>
  <c r="G12" i="54" s="1"/>
  <c r="C133" i="55"/>
  <c r="E133" i="55" s="1"/>
  <c r="G133" i="55" s="1"/>
  <c r="C94" i="55"/>
  <c r="E94" i="55" s="1"/>
  <c r="G94" i="55" s="1"/>
  <c r="C121" i="55"/>
  <c r="E121" i="55" s="1"/>
  <c r="G121" i="55" s="1"/>
  <c r="C192" i="59"/>
  <c r="E192" i="59" s="1"/>
  <c r="G192" i="59" s="1"/>
  <c r="C149" i="55"/>
  <c r="E149" i="55" s="1"/>
  <c r="G149" i="55" s="1"/>
  <c r="C159" i="55"/>
  <c r="E159" i="55" s="1"/>
  <c r="G159" i="55" s="1"/>
  <c r="C152" i="55"/>
  <c r="E152" i="55" s="1"/>
  <c r="G152" i="55" s="1"/>
  <c r="C203" i="59"/>
  <c r="E203" i="59" s="1"/>
  <c r="G203" i="59" s="1"/>
  <c r="C25" i="54"/>
  <c r="E25" i="54" s="1"/>
  <c r="G25" i="54" s="1"/>
  <c r="C196" i="59"/>
  <c r="E196" i="59" s="1"/>
  <c r="G196" i="59" s="1"/>
  <c r="C129" i="55"/>
  <c r="E129" i="55" s="1"/>
  <c r="G129" i="55" s="1"/>
  <c r="C96" i="55"/>
  <c r="E96" i="55" s="1"/>
  <c r="G96" i="55" s="1"/>
  <c r="C63" i="55"/>
  <c r="E63" i="55" s="1"/>
  <c r="G63" i="55" s="1"/>
  <c r="C58" i="55"/>
  <c r="E58" i="55" s="1"/>
  <c r="G58" i="55" s="1"/>
  <c r="C26" i="54"/>
  <c r="E26" i="54" s="1"/>
  <c r="G26" i="54" s="1"/>
  <c r="C27" i="54"/>
  <c r="E27" i="54" s="1"/>
  <c r="G27" i="54" s="1"/>
  <c r="C186" i="59"/>
  <c r="E186" i="59" s="1"/>
  <c r="G186" i="59" s="1"/>
  <c r="C14" i="54"/>
  <c r="E14" i="54" s="1"/>
  <c r="G14" i="54" s="1"/>
  <c r="C125" i="55"/>
  <c r="E125" i="55" s="1"/>
  <c r="G125" i="55" s="1"/>
  <c r="C103" i="55"/>
  <c r="E103" i="55" s="1"/>
  <c r="G103" i="55" s="1"/>
  <c r="C173" i="55"/>
  <c r="E173" i="55" s="1"/>
  <c r="G173" i="55" s="1"/>
  <c r="C8" i="54"/>
  <c r="E8" i="54" s="1"/>
  <c r="G8" i="54" s="1"/>
  <c r="C113" i="55"/>
  <c r="E113" i="55" s="1"/>
  <c r="G113" i="55" s="1"/>
  <c r="C205" i="59"/>
  <c r="E205" i="59" s="1"/>
  <c r="G205" i="59" s="1"/>
  <c r="C100" i="55"/>
  <c r="E100" i="55" s="1"/>
  <c r="G100" i="55" s="1"/>
  <c r="C189" i="59"/>
  <c r="E189" i="59" s="1"/>
  <c r="G189" i="59" s="1"/>
  <c r="C49" i="55"/>
  <c r="E49" i="55" s="1"/>
  <c r="G49" i="55" s="1"/>
  <c r="C114" i="55"/>
  <c r="E114" i="55" s="1"/>
  <c r="G114" i="55" s="1"/>
  <c r="C161" i="55"/>
  <c r="E161" i="55" s="1"/>
  <c r="G161" i="55" s="1"/>
  <c r="C31" i="54"/>
  <c r="E31" i="54" s="1"/>
  <c r="G31" i="54" s="1"/>
  <c r="C106" i="55"/>
  <c r="E106" i="55" s="1"/>
  <c r="G106" i="55" s="1"/>
  <c r="C197" i="59"/>
  <c r="E197" i="59" s="1"/>
  <c r="G197" i="59" s="1"/>
  <c r="C72" i="55"/>
  <c r="E72" i="55" s="1"/>
  <c r="G72" i="55" s="1"/>
  <c r="C112" i="55"/>
  <c r="E112" i="55" s="1"/>
  <c r="G112" i="55" s="1"/>
  <c r="C34" i="54"/>
  <c r="E34" i="54" s="1"/>
  <c r="G34" i="54" s="1"/>
  <c r="C81" i="55"/>
  <c r="E81" i="55" s="1"/>
  <c r="G81" i="55" s="1"/>
  <c r="C164" i="55"/>
  <c r="E164" i="55" s="1"/>
  <c r="G164" i="55" s="1"/>
  <c r="C166" i="55"/>
  <c r="E166" i="55" s="1"/>
  <c r="G166" i="55" s="1"/>
  <c r="C177" i="59"/>
  <c r="E177" i="59" s="1"/>
  <c r="G177" i="59" s="1"/>
  <c r="C9" i="54"/>
  <c r="E9" i="54" s="1"/>
  <c r="G9" i="54" s="1"/>
  <c r="C45" i="55"/>
  <c r="E45" i="55" s="1"/>
  <c r="G45" i="55" s="1"/>
  <c r="C20" i="54"/>
  <c r="E20" i="54" s="1"/>
  <c r="G20" i="54" s="1"/>
  <c r="C124" i="55"/>
  <c r="E124" i="55" s="1"/>
  <c r="G124" i="55" s="1"/>
  <c r="C135" i="55"/>
  <c r="E135" i="55" s="1"/>
  <c r="G135" i="55" s="1"/>
  <c r="C115" i="55"/>
  <c r="E115" i="55" s="1"/>
  <c r="G115" i="55" s="1"/>
  <c r="C15" i="54"/>
  <c r="E15" i="54" s="1"/>
  <c r="G15" i="54" s="1"/>
  <c r="C157" i="55"/>
  <c r="E157" i="55" s="1"/>
  <c r="G157" i="55" s="1"/>
  <c r="C131" i="55"/>
  <c r="E131" i="55" s="1"/>
  <c r="G131" i="55" s="1"/>
  <c r="C171" i="55"/>
  <c r="E171" i="55" s="1"/>
  <c r="G171" i="55" s="1"/>
  <c r="C85" i="55"/>
  <c r="E85" i="55" s="1"/>
  <c r="G85" i="55" s="1"/>
  <c r="C130" i="55"/>
  <c r="E130" i="55" s="1"/>
  <c r="G130" i="55" s="1"/>
  <c r="C182" i="59"/>
  <c r="E182" i="59" s="1"/>
  <c r="G182" i="59" s="1"/>
  <c r="C163" i="55"/>
  <c r="E163" i="55" s="1"/>
  <c r="G163" i="55" s="1"/>
  <c r="C65" i="55"/>
  <c r="E65" i="55" s="1"/>
  <c r="G65" i="55" s="1"/>
  <c r="C172" i="55"/>
  <c r="E172" i="55" s="1"/>
  <c r="G172" i="55" s="1"/>
  <c r="C151" i="55"/>
  <c r="E151" i="55" s="1"/>
  <c r="G151" i="55" s="1"/>
  <c r="C89" i="55"/>
  <c r="E89" i="55" s="1"/>
  <c r="G89" i="55" s="1"/>
  <c r="C10" i="54"/>
  <c r="E10" i="54" s="1"/>
  <c r="G10" i="54" s="1"/>
  <c r="C132" i="55"/>
  <c r="E132" i="55" s="1"/>
  <c r="G132" i="55" s="1"/>
  <c r="C30" i="54"/>
  <c r="E30" i="54" s="1"/>
  <c r="G30" i="54" s="1"/>
  <c r="C13" i="54"/>
  <c r="E13" i="54" s="1"/>
  <c r="G13" i="54" s="1"/>
  <c r="C55" i="55"/>
  <c r="E55" i="55" s="1"/>
  <c r="G55" i="55" s="1"/>
  <c r="C127" i="55"/>
  <c r="E127" i="55" s="1"/>
  <c r="G127" i="55" s="1"/>
  <c r="C76" i="55"/>
  <c r="E76" i="55" s="1"/>
  <c r="G76" i="55" s="1"/>
  <c r="C84" i="55"/>
  <c r="E84" i="55" s="1"/>
  <c r="G84" i="55" s="1"/>
  <c r="C109" i="55"/>
  <c r="E109" i="55" s="1"/>
  <c r="G109" i="55" s="1"/>
  <c r="C193" i="59"/>
  <c r="E193" i="59" s="1"/>
  <c r="G193" i="59" s="1"/>
  <c r="C52" i="55"/>
  <c r="E52" i="55" s="1"/>
  <c r="G52" i="55" s="1"/>
  <c r="C82" i="55"/>
  <c r="E82" i="55" s="1"/>
  <c r="G82" i="55" s="1"/>
  <c r="C194" i="59"/>
  <c r="E194" i="59" s="1"/>
  <c r="G194" i="59" s="1"/>
  <c r="C88" i="55"/>
  <c r="E88" i="55" s="1"/>
  <c r="G88" i="55" s="1"/>
  <c r="C156" i="55"/>
  <c r="E156" i="55" s="1"/>
  <c r="G156" i="55" s="1"/>
  <c r="C98" i="55"/>
  <c r="E98" i="55" s="1"/>
  <c r="G98" i="55" s="1"/>
  <c r="C80" i="55"/>
  <c r="E80" i="55" s="1"/>
  <c r="G80" i="55" s="1"/>
  <c r="C66" i="55"/>
  <c r="E66" i="55" s="1"/>
  <c r="G66" i="55" s="1"/>
  <c r="C167" i="55"/>
  <c r="E167" i="55" s="1"/>
  <c r="G167" i="55" s="1"/>
  <c r="C202" i="59"/>
  <c r="E202" i="59" s="1"/>
  <c r="G202" i="59" s="1"/>
  <c r="C142" i="55"/>
  <c r="E142" i="55" s="1"/>
  <c r="G142" i="55" s="1"/>
  <c r="C122" i="55"/>
  <c r="E122" i="55" s="1"/>
  <c r="G122" i="55" s="1"/>
  <c r="C99" i="55"/>
  <c r="E99" i="55" s="1"/>
  <c r="G99" i="55" s="1"/>
  <c r="C144" i="55"/>
  <c r="E144" i="55" s="1"/>
  <c r="G144" i="55" s="1"/>
  <c r="C188" i="59"/>
  <c r="E188" i="59" s="1"/>
  <c r="G188" i="59" s="1"/>
  <c r="C68" i="55"/>
  <c r="E68" i="55" s="1"/>
  <c r="G68" i="55" s="1"/>
  <c r="C170" i="55"/>
  <c r="E170" i="55" s="1"/>
  <c r="G170" i="55" s="1"/>
  <c r="C162" i="55"/>
  <c r="E162" i="55" s="1"/>
  <c r="G162" i="55" s="1"/>
  <c r="C92" i="55"/>
  <c r="E92" i="55" s="1"/>
  <c r="G92" i="55" s="1"/>
  <c r="C198" i="59"/>
  <c r="E198" i="59" s="1"/>
  <c r="G198" i="59" s="1"/>
  <c r="C33" i="54"/>
  <c r="E33" i="54" s="1"/>
  <c r="G33" i="54" s="1"/>
  <c r="C143" i="55"/>
  <c r="E143" i="55" s="1"/>
  <c r="G143" i="55" s="1"/>
  <c r="C75" i="55"/>
  <c r="E75" i="55" s="1"/>
  <c r="G75" i="55" s="1"/>
  <c r="C150" i="55"/>
  <c r="E150" i="55" s="1"/>
  <c r="G150" i="55" s="1"/>
  <c r="C110" i="55"/>
  <c r="E110" i="55" s="1"/>
  <c r="G110" i="55" s="1"/>
  <c r="C160" i="55"/>
  <c r="E160" i="55" s="1"/>
  <c r="G160" i="55" s="1"/>
  <c r="C191" i="59"/>
  <c r="E191" i="59" s="1"/>
  <c r="G191" i="59" s="1"/>
  <c r="C104" i="55"/>
  <c r="E104" i="55" s="1"/>
  <c r="G104" i="55" s="1"/>
  <c r="C97" i="55"/>
  <c r="E97" i="55" s="1"/>
  <c r="G97" i="55" s="1"/>
  <c r="C154" i="55"/>
  <c r="E154" i="55" s="1"/>
  <c r="G154" i="55" s="1"/>
  <c r="C184" i="59"/>
  <c r="E184" i="59" s="1"/>
  <c r="G184" i="59" s="1"/>
  <c r="C138" i="55"/>
  <c r="E138" i="55" s="1"/>
  <c r="G138" i="55" s="1"/>
  <c r="C56" i="55"/>
  <c r="E56" i="55" s="1"/>
  <c r="G56" i="55" s="1"/>
  <c r="C116" i="55"/>
  <c r="E116" i="55" s="1"/>
  <c r="G116" i="55" s="1"/>
  <c r="C153" i="55"/>
  <c r="E153" i="55" s="1"/>
  <c r="G153" i="55" s="1"/>
  <c r="C59" i="55"/>
  <c r="E59" i="55" s="1"/>
  <c r="G59" i="55" s="1"/>
  <c r="C187" i="59"/>
  <c r="E187" i="59" s="1"/>
  <c r="G187" i="59" s="1"/>
  <c r="C29" i="54"/>
  <c r="E29" i="54" s="1"/>
  <c r="G29" i="54" s="1"/>
  <c r="C183" i="59"/>
  <c r="E183" i="59" s="1"/>
  <c r="G183" i="59" s="1"/>
  <c r="C137" i="55"/>
  <c r="E137" i="55" s="1"/>
  <c r="G137" i="55" s="1"/>
  <c r="C16" i="54"/>
  <c r="E16" i="54" s="1"/>
  <c r="G16" i="54" s="1"/>
  <c r="C140" i="55"/>
  <c r="E140" i="55" s="1"/>
  <c r="G140" i="55" s="1"/>
  <c r="C134" i="55"/>
  <c r="E134" i="55" s="1"/>
  <c r="G134" i="55" s="1"/>
  <c r="C199" i="59"/>
  <c r="E199" i="59" s="1"/>
  <c r="G199" i="59" s="1"/>
  <c r="C93" i="55"/>
  <c r="E93" i="55" s="1"/>
  <c r="G93" i="55" s="1"/>
  <c r="C181" i="59"/>
  <c r="E181" i="59" s="1"/>
  <c r="G181" i="59" s="1"/>
  <c r="C204" i="59"/>
  <c r="E204" i="59" s="1"/>
  <c r="G204" i="59" s="1"/>
  <c r="C28" i="54"/>
  <c r="E28" i="54" s="1"/>
  <c r="G28" i="54" s="1"/>
  <c r="C78" i="55"/>
  <c r="E78" i="55" s="1"/>
  <c r="G78" i="55" s="1"/>
  <c r="C36" i="55"/>
  <c r="E36" i="55" s="1"/>
  <c r="G36" i="55" s="1"/>
  <c r="C64" i="55"/>
  <c r="E64" i="55" s="1"/>
  <c r="G64" i="55" s="1"/>
  <c r="C190" i="59"/>
  <c r="E190" i="59" s="1"/>
  <c r="G190" i="59" s="1"/>
  <c r="C179" i="59"/>
  <c r="E179" i="59" s="1"/>
  <c r="G179" i="59" s="1"/>
  <c r="C165" i="55"/>
  <c r="E165" i="55" s="1"/>
  <c r="G165" i="55" s="1"/>
  <c r="C207" i="59"/>
  <c r="E207" i="59" s="1"/>
  <c r="G207" i="59" s="1"/>
  <c r="C176" i="59"/>
  <c r="E176" i="59" s="1"/>
  <c r="G176" i="59" s="1"/>
  <c r="C169" i="55"/>
  <c r="E169" i="55" s="1"/>
  <c r="G169" i="55" s="1"/>
  <c r="C200" i="59"/>
  <c r="E200" i="59" s="1"/>
  <c r="G200" i="59" s="1"/>
  <c r="C180" i="59"/>
  <c r="E180" i="59" s="1"/>
  <c r="G180" i="59" s="1"/>
  <c r="C178" i="59"/>
  <c r="E178" i="59" s="1"/>
  <c r="G178" i="59" s="1"/>
  <c r="C91" i="55"/>
  <c r="E91" i="55" s="1"/>
  <c r="G91" i="55" s="1"/>
  <c r="C90" i="55"/>
  <c r="E90" i="55" s="1"/>
  <c r="G90" i="55" s="1"/>
  <c r="C86" i="55"/>
  <c r="E86" i="55" s="1"/>
  <c r="G86" i="55" s="1"/>
  <c r="C73" i="55"/>
  <c r="E73" i="55" s="1"/>
  <c r="G73" i="55" s="1"/>
  <c r="C71" i="55"/>
  <c r="E71" i="55" s="1"/>
  <c r="G71" i="55" s="1"/>
  <c r="C70" i="55"/>
  <c r="E70" i="55" s="1"/>
  <c r="G70" i="55" s="1"/>
  <c r="C67" i="55"/>
  <c r="E67" i="55" s="1"/>
  <c r="G67" i="55" s="1"/>
  <c r="C61" i="55"/>
  <c r="E61" i="55" s="1"/>
  <c r="G61" i="55" s="1"/>
  <c r="C48" i="55"/>
  <c r="E48" i="55" s="1"/>
  <c r="G48" i="55" s="1"/>
  <c r="C47" i="55"/>
  <c r="E47" i="55" s="1"/>
  <c r="G47" i="55" s="1"/>
  <c r="C46" i="55"/>
  <c r="E46" i="55" s="1"/>
  <c r="G46" i="55" s="1"/>
  <c r="C44" i="55"/>
  <c r="E44" i="55" s="1"/>
  <c r="G44" i="55" s="1"/>
  <c r="C43" i="55"/>
  <c r="E43" i="55" s="1"/>
  <c r="G43" i="55" s="1"/>
  <c r="C42" i="55"/>
  <c r="E42" i="55" s="1"/>
  <c r="G42" i="55" s="1"/>
  <c r="C41" i="55"/>
  <c r="E41" i="55" s="1"/>
  <c r="G41" i="55" s="1"/>
  <c r="C24" i="54"/>
  <c r="E24" i="54" s="1"/>
  <c r="G24" i="54" s="1"/>
  <c r="C201" i="59"/>
  <c r="E201" i="59" s="1"/>
  <c r="G201" i="59" s="1"/>
  <c r="C79" i="55"/>
  <c r="E79" i="55" s="1"/>
  <c r="G79" i="55" s="1"/>
  <c r="C77" i="55"/>
  <c r="E77" i="55" s="1"/>
  <c r="G77" i="55" s="1"/>
  <c r="C62" i="55"/>
  <c r="E62" i="55" s="1"/>
  <c r="G62" i="55" s="1"/>
  <c r="C57" i="55"/>
  <c r="E57" i="55" s="1"/>
  <c r="G57" i="55" s="1"/>
  <c r="C54" i="55"/>
  <c r="E54" i="55" s="1"/>
  <c r="G54" i="55" s="1"/>
  <c r="C51" i="55"/>
  <c r="E51" i="55" s="1"/>
  <c r="G51" i="55" s="1"/>
  <c r="C50" i="55"/>
  <c r="E50" i="55" s="1"/>
  <c r="G50" i="55" s="1"/>
  <c r="C40" i="55"/>
  <c r="E40" i="55" s="1"/>
  <c r="G40" i="55" s="1"/>
  <c r="C39" i="55"/>
  <c r="E39" i="55" s="1"/>
  <c r="G39" i="55" s="1"/>
  <c r="C38" i="55"/>
  <c r="E38" i="55" s="1"/>
  <c r="G38" i="55" s="1"/>
  <c r="C37" i="55"/>
  <c r="E37" i="55" s="1"/>
  <c r="G37" i="55" s="1"/>
  <c r="C35" i="54"/>
  <c r="E35" i="54" s="1"/>
  <c r="G35" i="54" s="1"/>
  <c r="C23" i="54"/>
  <c r="E23" i="54" s="1"/>
  <c r="G23" i="54" s="1"/>
  <c r="C17" i="54"/>
  <c r="E17" i="54" s="1"/>
  <c r="G17" i="54" s="1"/>
  <c r="C153" i="56" l="1"/>
  <c r="E153" i="56" s="1"/>
  <c r="G153" i="56" s="1"/>
  <c r="C188" i="60"/>
  <c r="E188" i="60" s="1"/>
  <c r="C96" i="56"/>
  <c r="E96" i="56" s="1"/>
  <c r="G96" i="56" s="1"/>
  <c r="C179" i="60"/>
  <c r="E179" i="60" s="1"/>
  <c r="C137" i="56"/>
  <c r="E137" i="56" s="1"/>
  <c r="G137" i="56" s="1"/>
  <c r="C191" i="60"/>
  <c r="E191" i="60" s="1"/>
  <c r="C33" i="55"/>
  <c r="E33" i="55" s="1"/>
  <c r="G33" i="55" s="1"/>
  <c r="C66" i="56"/>
  <c r="E66" i="56" s="1"/>
  <c r="G66" i="56" s="1"/>
  <c r="C55" i="56"/>
  <c r="E55" i="56" s="1"/>
  <c r="G55" i="56" s="1"/>
  <c r="C151" i="56"/>
  <c r="E151" i="56" s="1"/>
  <c r="G151" i="56" s="1"/>
  <c r="C124" i="56"/>
  <c r="E124" i="56" s="1"/>
  <c r="G124" i="56" s="1"/>
  <c r="C31" i="55"/>
  <c r="E31" i="55" s="1"/>
  <c r="G31" i="55" s="1"/>
  <c r="C205" i="60"/>
  <c r="E205" i="60" s="1"/>
  <c r="C129" i="56"/>
  <c r="E129" i="56" s="1"/>
  <c r="G129" i="56" s="1"/>
  <c r="C195" i="60"/>
  <c r="E195" i="60" s="1"/>
  <c r="C119" i="56"/>
  <c r="E119" i="56" s="1"/>
  <c r="G119" i="56" s="1"/>
  <c r="C21" i="55"/>
  <c r="E21" i="55" s="1"/>
  <c r="G21" i="55" s="1"/>
  <c r="C128" i="56"/>
  <c r="E128" i="56" s="1"/>
  <c r="G128" i="56" s="1"/>
  <c r="C117" i="56"/>
  <c r="E117" i="56" s="1"/>
  <c r="G117" i="56" s="1"/>
  <c r="C97" i="56"/>
  <c r="E97" i="56" s="1"/>
  <c r="G97" i="56" s="1"/>
  <c r="C135" i="56"/>
  <c r="E135" i="56" s="1"/>
  <c r="G135" i="56" s="1"/>
  <c r="C95" i="56"/>
  <c r="E95" i="56" s="1"/>
  <c r="G95" i="56" s="1"/>
  <c r="C190" i="60"/>
  <c r="E190" i="60" s="1"/>
  <c r="C183" i="60"/>
  <c r="E183" i="60" s="1"/>
  <c r="C56" i="56"/>
  <c r="E56" i="56" s="1"/>
  <c r="G56" i="56" s="1"/>
  <c r="C198" i="60"/>
  <c r="E198" i="60" s="1"/>
  <c r="C80" i="56"/>
  <c r="E80" i="56" s="1"/>
  <c r="G80" i="56" s="1"/>
  <c r="C52" i="56"/>
  <c r="E52" i="56" s="1"/>
  <c r="G52" i="56" s="1"/>
  <c r="C172" i="56"/>
  <c r="E172" i="56" s="1"/>
  <c r="G172" i="56" s="1"/>
  <c r="C20" i="55"/>
  <c r="E20" i="55" s="1"/>
  <c r="G20" i="55" s="1"/>
  <c r="C81" i="56"/>
  <c r="E81" i="56" s="1"/>
  <c r="G81" i="56" s="1"/>
  <c r="C113" i="56"/>
  <c r="E113" i="56" s="1"/>
  <c r="G113" i="56" s="1"/>
  <c r="C196" i="60"/>
  <c r="E196" i="60" s="1"/>
  <c r="C192" i="60"/>
  <c r="E192" i="60" s="1"/>
  <c r="C7" i="55"/>
  <c r="E7" i="55" s="1"/>
  <c r="G7" i="55" s="1"/>
  <c r="C208" i="60"/>
  <c r="E208" i="60" s="1"/>
  <c r="C74" i="56"/>
  <c r="E74" i="56" s="1"/>
  <c r="G74" i="56" s="1"/>
  <c r="C101" i="56"/>
  <c r="E101" i="56" s="1"/>
  <c r="G101" i="56" s="1"/>
  <c r="C204" i="60"/>
  <c r="E204" i="60" s="1"/>
  <c r="C127" i="56"/>
  <c r="E127" i="56" s="1"/>
  <c r="G127" i="56" s="1"/>
  <c r="C19" i="55"/>
  <c r="E19" i="55" s="1"/>
  <c r="G19" i="55" s="1"/>
  <c r="C64" i="56"/>
  <c r="E64" i="56" s="1"/>
  <c r="G64" i="56" s="1"/>
  <c r="C93" i="56"/>
  <c r="E93" i="56" s="1"/>
  <c r="G93" i="56" s="1"/>
  <c r="C138" i="56"/>
  <c r="E138" i="56" s="1"/>
  <c r="G138" i="56" s="1"/>
  <c r="C92" i="56"/>
  <c r="E92" i="56" s="1"/>
  <c r="G92" i="56" s="1"/>
  <c r="C99" i="56"/>
  <c r="E99" i="56" s="1"/>
  <c r="G99" i="56" s="1"/>
  <c r="C193" i="60"/>
  <c r="E193" i="60" s="1"/>
  <c r="C65" i="56"/>
  <c r="E65" i="56" s="1"/>
  <c r="G65" i="56" s="1"/>
  <c r="C131" i="56"/>
  <c r="E131" i="56" s="1"/>
  <c r="G131" i="56" s="1"/>
  <c r="C34" i="55"/>
  <c r="E34" i="55" s="1"/>
  <c r="G34" i="55" s="1"/>
  <c r="C8" i="55"/>
  <c r="E8" i="55" s="1"/>
  <c r="G8" i="55" s="1"/>
  <c r="C27" i="55"/>
  <c r="E27" i="55" s="1"/>
  <c r="G27" i="55" s="1"/>
  <c r="C121" i="56"/>
  <c r="E121" i="56" s="1"/>
  <c r="G121" i="56" s="1"/>
  <c r="C120" i="56"/>
  <c r="E120" i="56" s="1"/>
  <c r="G120" i="56" s="1"/>
  <c r="C155" i="56"/>
  <c r="E155" i="56" s="1"/>
  <c r="G155" i="56" s="1"/>
  <c r="C22" i="55"/>
  <c r="E22" i="55" s="1"/>
  <c r="G22" i="55" s="1"/>
  <c r="C18" i="55"/>
  <c r="E18" i="55" s="1"/>
  <c r="G18" i="55" s="1"/>
  <c r="C28" i="55"/>
  <c r="E28" i="55" s="1"/>
  <c r="G28" i="55" s="1"/>
  <c r="C104" i="56"/>
  <c r="E104" i="56" s="1"/>
  <c r="G104" i="56" s="1"/>
  <c r="C85" i="56"/>
  <c r="E85" i="56" s="1"/>
  <c r="G85" i="56" s="1"/>
  <c r="C139" i="56"/>
  <c r="E139" i="56" s="1"/>
  <c r="G139" i="56" s="1"/>
  <c r="C169" i="56"/>
  <c r="E169" i="56" s="1"/>
  <c r="G169" i="56" s="1"/>
  <c r="C199" i="60"/>
  <c r="E199" i="60" s="1"/>
  <c r="C184" i="60"/>
  <c r="E184" i="60" s="1"/>
  <c r="C110" i="56"/>
  <c r="E110" i="56" s="1"/>
  <c r="G110" i="56" s="1"/>
  <c r="C122" i="56"/>
  <c r="E122" i="56" s="1"/>
  <c r="G122" i="56" s="1"/>
  <c r="C109" i="56"/>
  <c r="E109" i="56" s="1"/>
  <c r="G109" i="56" s="1"/>
  <c r="C30" i="55"/>
  <c r="E30" i="55" s="1"/>
  <c r="G30" i="55" s="1"/>
  <c r="C157" i="56"/>
  <c r="E157" i="56" s="1"/>
  <c r="G157" i="56" s="1"/>
  <c r="C112" i="56"/>
  <c r="E112" i="56" s="1"/>
  <c r="G112" i="56" s="1"/>
  <c r="C114" i="56"/>
  <c r="E114" i="56" s="1"/>
  <c r="G114" i="56" s="1"/>
  <c r="C26" i="55"/>
  <c r="E26" i="55" s="1"/>
  <c r="G26" i="55" s="1"/>
  <c r="C94" i="56"/>
  <c r="E94" i="56" s="1"/>
  <c r="G94" i="56" s="1"/>
  <c r="C126" i="56"/>
  <c r="E126" i="56" s="1"/>
  <c r="G126" i="56" s="1"/>
  <c r="C108" i="56"/>
  <c r="E108" i="56" s="1"/>
  <c r="G108" i="56" s="1"/>
  <c r="C136" i="56"/>
  <c r="E136" i="56" s="1"/>
  <c r="G136" i="56" s="1"/>
  <c r="C141" i="56"/>
  <c r="E141" i="56" s="1"/>
  <c r="G141" i="56" s="1"/>
  <c r="C16" i="55"/>
  <c r="E16" i="55" s="1"/>
  <c r="G16" i="55" s="1"/>
  <c r="C106" i="56"/>
  <c r="E106" i="56" s="1"/>
  <c r="G106" i="56" s="1"/>
  <c r="C102" i="56"/>
  <c r="E102" i="56" s="1"/>
  <c r="G102" i="56" s="1"/>
  <c r="C134" i="56"/>
  <c r="E134" i="56" s="1"/>
  <c r="G134" i="56" s="1"/>
  <c r="C187" i="60"/>
  <c r="E187" i="60" s="1"/>
  <c r="C150" i="56"/>
  <c r="E150" i="56" s="1"/>
  <c r="G150" i="56" s="1"/>
  <c r="C142" i="56"/>
  <c r="E142" i="56" s="1"/>
  <c r="G142" i="56" s="1"/>
  <c r="C156" i="56"/>
  <c r="E156" i="56" s="1"/>
  <c r="G156" i="56" s="1"/>
  <c r="C132" i="56"/>
  <c r="E132" i="56" s="1"/>
  <c r="G132" i="56" s="1"/>
  <c r="C15" i="55"/>
  <c r="E15" i="55" s="1"/>
  <c r="G15" i="55" s="1"/>
  <c r="C9" i="55"/>
  <c r="E9" i="55" s="1"/>
  <c r="G9" i="55" s="1"/>
  <c r="C49" i="56"/>
  <c r="E49" i="56" s="1"/>
  <c r="G49" i="56" s="1"/>
  <c r="C58" i="56"/>
  <c r="E58" i="56" s="1"/>
  <c r="G58" i="56" s="1"/>
  <c r="C203" i="60"/>
  <c r="E203" i="60" s="1"/>
  <c r="C168" i="56"/>
  <c r="E168" i="56" s="1"/>
  <c r="G168" i="56" s="1"/>
  <c r="C83" i="56"/>
  <c r="E83" i="56" s="1"/>
  <c r="G83" i="56" s="1"/>
  <c r="C60" i="56"/>
  <c r="E60" i="56" s="1"/>
  <c r="G60" i="56" s="1"/>
  <c r="C210" i="60"/>
  <c r="E210" i="60" s="1"/>
  <c r="C167" i="56"/>
  <c r="E167" i="56" s="1"/>
  <c r="G167" i="56" s="1"/>
  <c r="C14" i="55"/>
  <c r="E14" i="55" s="1"/>
  <c r="G14" i="55" s="1"/>
  <c r="C176" i="60"/>
  <c r="E176" i="60" s="1"/>
  <c r="C207" i="60"/>
  <c r="E207" i="60" s="1"/>
  <c r="C78" i="56"/>
  <c r="E78" i="56" s="1"/>
  <c r="G78" i="56" s="1"/>
  <c r="C59" i="56"/>
  <c r="E59" i="56" s="1"/>
  <c r="G59" i="56" s="1"/>
  <c r="C75" i="56"/>
  <c r="E75" i="56" s="1"/>
  <c r="G75" i="56" s="1"/>
  <c r="C170" i="56"/>
  <c r="E170" i="56" s="1"/>
  <c r="G170" i="56" s="1"/>
  <c r="C88" i="56"/>
  <c r="E88" i="56" s="1"/>
  <c r="G88" i="56" s="1"/>
  <c r="C10" i="55"/>
  <c r="E10" i="55" s="1"/>
  <c r="G10" i="55" s="1"/>
  <c r="C182" i="60"/>
  <c r="E182" i="60" s="1"/>
  <c r="C177" i="60"/>
  <c r="E177" i="60" s="1"/>
  <c r="C189" i="60"/>
  <c r="E189" i="60" s="1"/>
  <c r="C103" i="56"/>
  <c r="E103" i="56" s="1"/>
  <c r="G103" i="56" s="1"/>
  <c r="C152" i="56"/>
  <c r="E152" i="56" s="1"/>
  <c r="G152" i="56" s="1"/>
  <c r="C69" i="56"/>
  <c r="E69" i="56" s="1"/>
  <c r="G69" i="56" s="1"/>
  <c r="C123" i="56"/>
  <c r="E123" i="56" s="1"/>
  <c r="G123" i="56" s="1"/>
  <c r="C174" i="56"/>
  <c r="E174" i="56" s="1"/>
  <c r="G174" i="56" s="1"/>
  <c r="C11" i="55"/>
  <c r="E11" i="55" s="1"/>
  <c r="G11" i="55" s="1"/>
  <c r="C158" i="56"/>
  <c r="E158" i="56" s="1"/>
  <c r="G158" i="56" s="1"/>
  <c r="C68" i="56"/>
  <c r="E68" i="56" s="1"/>
  <c r="G68" i="56" s="1"/>
  <c r="C194" i="60"/>
  <c r="E194" i="60" s="1"/>
  <c r="C76" i="56"/>
  <c r="E76" i="56" s="1"/>
  <c r="G76" i="56" s="1"/>
  <c r="C130" i="56"/>
  <c r="E130" i="56" s="1"/>
  <c r="G130" i="56" s="1"/>
  <c r="C166" i="56"/>
  <c r="E166" i="56" s="1"/>
  <c r="G166" i="56" s="1"/>
  <c r="C197" i="60"/>
  <c r="E197" i="60" s="1"/>
  <c r="C125" i="56"/>
  <c r="E125" i="56" s="1"/>
  <c r="G125" i="56" s="1"/>
  <c r="C159" i="56"/>
  <c r="E159" i="56" s="1"/>
  <c r="G159" i="56" s="1"/>
  <c r="C12" i="55"/>
  <c r="E12" i="55" s="1"/>
  <c r="G12" i="55" s="1"/>
  <c r="C105" i="56"/>
  <c r="E105" i="56" s="1"/>
  <c r="G105" i="56" s="1"/>
  <c r="C111" i="56"/>
  <c r="E111" i="56" s="1"/>
  <c r="G111" i="56" s="1"/>
  <c r="C209" i="60"/>
  <c r="E209" i="60" s="1"/>
  <c r="C148" i="56"/>
  <c r="E148" i="56" s="1"/>
  <c r="G148" i="56" s="1"/>
  <c r="C29" i="55"/>
  <c r="E29" i="55" s="1"/>
  <c r="G29" i="55" s="1"/>
  <c r="C140" i="56"/>
  <c r="E140" i="56" s="1"/>
  <c r="G140" i="56" s="1"/>
  <c r="C143" i="56"/>
  <c r="E143" i="56" s="1"/>
  <c r="G143" i="56" s="1"/>
  <c r="C202" i="60"/>
  <c r="E202" i="60" s="1"/>
  <c r="C13" i="55"/>
  <c r="E13" i="55" s="1"/>
  <c r="G13" i="55" s="1"/>
  <c r="C89" i="56"/>
  <c r="E89" i="56" s="1"/>
  <c r="G89" i="56" s="1"/>
  <c r="C163" i="56"/>
  <c r="E163" i="56" s="1"/>
  <c r="G163" i="56" s="1"/>
  <c r="C171" i="56"/>
  <c r="E171" i="56" s="1"/>
  <c r="G171" i="56" s="1"/>
  <c r="C115" i="56"/>
  <c r="E115" i="56" s="1"/>
  <c r="G115" i="56" s="1"/>
  <c r="C45" i="56"/>
  <c r="E45" i="56" s="1"/>
  <c r="G45" i="56" s="1"/>
  <c r="C164" i="56"/>
  <c r="E164" i="56" s="1"/>
  <c r="G164" i="56" s="1"/>
  <c r="C72" i="56"/>
  <c r="E72" i="56" s="1"/>
  <c r="G72" i="56" s="1"/>
  <c r="C161" i="56"/>
  <c r="E161" i="56" s="1"/>
  <c r="G161" i="56" s="1"/>
  <c r="C100" i="56"/>
  <c r="E100" i="56" s="1"/>
  <c r="G100" i="56" s="1"/>
  <c r="C173" i="56"/>
  <c r="E173" i="56" s="1"/>
  <c r="G173" i="56" s="1"/>
  <c r="C186" i="60"/>
  <c r="E186" i="60" s="1"/>
  <c r="C63" i="56"/>
  <c r="E63" i="56" s="1"/>
  <c r="G63" i="56" s="1"/>
  <c r="C25" i="55"/>
  <c r="E25" i="55" s="1"/>
  <c r="G25" i="55" s="1"/>
  <c r="C149" i="56"/>
  <c r="E149" i="56" s="1"/>
  <c r="G149" i="56" s="1"/>
  <c r="C133" i="56"/>
  <c r="E133" i="56" s="1"/>
  <c r="G133" i="56" s="1"/>
  <c r="C107" i="56"/>
  <c r="E107" i="56" s="1"/>
  <c r="G107" i="56" s="1"/>
  <c r="C87" i="56"/>
  <c r="E87" i="56" s="1"/>
  <c r="G87" i="56" s="1"/>
  <c r="C146" i="56"/>
  <c r="E146" i="56" s="1"/>
  <c r="G146" i="56" s="1"/>
  <c r="C118" i="56"/>
  <c r="E118" i="56" s="1"/>
  <c r="G118" i="56" s="1"/>
  <c r="C185" i="60"/>
  <c r="E185" i="60" s="1"/>
  <c r="C147" i="56"/>
  <c r="E147" i="56" s="1"/>
  <c r="G147" i="56" s="1"/>
  <c r="C32" i="55"/>
  <c r="E32" i="55" s="1"/>
  <c r="G32" i="55" s="1"/>
  <c r="C53" i="56"/>
  <c r="E53" i="56" s="1"/>
  <c r="G53" i="56" s="1"/>
  <c r="C206" i="60"/>
  <c r="E206" i="60" s="1"/>
  <c r="C175" i="60"/>
  <c r="E175" i="60" s="1"/>
  <c r="C145" i="56"/>
  <c r="E145" i="56" s="1"/>
  <c r="G145" i="56" s="1"/>
  <c r="C36" i="56"/>
  <c r="E36" i="56" s="1"/>
  <c r="G36" i="56" s="1"/>
  <c r="C160" i="56"/>
  <c r="E160" i="56" s="1"/>
  <c r="G160" i="56" s="1"/>
  <c r="C144" i="56"/>
  <c r="E144" i="56" s="1"/>
  <c r="G144" i="56" s="1"/>
  <c r="C116" i="56"/>
  <c r="E116" i="56" s="1"/>
  <c r="G116" i="56" s="1"/>
  <c r="C82" i="56"/>
  <c r="E82" i="56" s="1"/>
  <c r="G82" i="56" s="1"/>
  <c r="C181" i="60"/>
  <c r="E181" i="60" s="1"/>
  <c r="C162" i="56"/>
  <c r="E162" i="56" s="1"/>
  <c r="G162" i="56" s="1"/>
  <c r="C84" i="56"/>
  <c r="E84" i="56" s="1"/>
  <c r="G84" i="56" s="1"/>
  <c r="C165" i="56"/>
  <c r="E165" i="56" s="1"/>
  <c r="G165" i="56" s="1"/>
  <c r="C154" i="56"/>
  <c r="E154" i="56" s="1"/>
  <c r="G154" i="56" s="1"/>
  <c r="C98" i="56"/>
  <c r="E98" i="56" s="1"/>
  <c r="G98" i="56" s="1"/>
  <c r="C200" i="60"/>
  <c r="E200" i="60" s="1"/>
  <c r="C180" i="60"/>
  <c r="E180" i="60" s="1"/>
  <c r="C178" i="60"/>
  <c r="E178" i="60" s="1"/>
  <c r="C91" i="56"/>
  <c r="E91" i="56" s="1"/>
  <c r="G91" i="56" s="1"/>
  <c r="C90" i="56"/>
  <c r="E90" i="56" s="1"/>
  <c r="G90" i="56" s="1"/>
  <c r="C86" i="56"/>
  <c r="E86" i="56" s="1"/>
  <c r="G86" i="56" s="1"/>
  <c r="C73" i="56"/>
  <c r="E73" i="56" s="1"/>
  <c r="G73" i="56" s="1"/>
  <c r="C71" i="56"/>
  <c r="E71" i="56" s="1"/>
  <c r="G71" i="56" s="1"/>
  <c r="C70" i="56"/>
  <c r="E70" i="56" s="1"/>
  <c r="G70" i="56" s="1"/>
  <c r="C67" i="56"/>
  <c r="E67" i="56" s="1"/>
  <c r="G67" i="56" s="1"/>
  <c r="C61" i="56"/>
  <c r="E61" i="56" s="1"/>
  <c r="G61" i="56" s="1"/>
  <c r="C48" i="56"/>
  <c r="E48" i="56" s="1"/>
  <c r="G48" i="56" s="1"/>
  <c r="C47" i="56"/>
  <c r="E47" i="56" s="1"/>
  <c r="G47" i="56" s="1"/>
  <c r="C46" i="56"/>
  <c r="E46" i="56" s="1"/>
  <c r="G46" i="56" s="1"/>
  <c r="C44" i="56"/>
  <c r="E44" i="56" s="1"/>
  <c r="G44" i="56" s="1"/>
  <c r="C43" i="56"/>
  <c r="E43" i="56" s="1"/>
  <c r="G43" i="56" s="1"/>
  <c r="C42" i="56"/>
  <c r="E42" i="56" s="1"/>
  <c r="G42" i="56" s="1"/>
  <c r="C41" i="56"/>
  <c r="E41" i="56" s="1"/>
  <c r="G41" i="56" s="1"/>
  <c r="C24" i="55"/>
  <c r="E24" i="55" s="1"/>
  <c r="G24" i="55" s="1"/>
  <c r="C201" i="60"/>
  <c r="E201" i="60" s="1"/>
  <c r="C79" i="56"/>
  <c r="E79" i="56" s="1"/>
  <c r="G79" i="56" s="1"/>
  <c r="C77" i="56"/>
  <c r="E77" i="56" s="1"/>
  <c r="G77" i="56" s="1"/>
  <c r="C62" i="56"/>
  <c r="E62" i="56" s="1"/>
  <c r="G62" i="56" s="1"/>
  <c r="C57" i="56"/>
  <c r="E57" i="56" s="1"/>
  <c r="G57" i="56" s="1"/>
  <c r="C54" i="56"/>
  <c r="E54" i="56" s="1"/>
  <c r="G54" i="56" s="1"/>
  <c r="C51" i="56"/>
  <c r="E51" i="56" s="1"/>
  <c r="G51" i="56" s="1"/>
  <c r="C50" i="56"/>
  <c r="E50" i="56" s="1"/>
  <c r="G50" i="56" s="1"/>
  <c r="C40" i="56"/>
  <c r="E40" i="56" s="1"/>
  <c r="G40" i="56" s="1"/>
  <c r="C39" i="56"/>
  <c r="E39" i="56" s="1"/>
  <c r="G39" i="56" s="1"/>
  <c r="C38" i="56"/>
  <c r="E38" i="56" s="1"/>
  <c r="G38" i="56" s="1"/>
  <c r="C37" i="56"/>
  <c r="E37" i="56" s="1"/>
  <c r="G37" i="56" s="1"/>
  <c r="C35" i="55"/>
  <c r="E35" i="55" s="1"/>
  <c r="G35" i="55" s="1"/>
  <c r="C23" i="55"/>
  <c r="E23" i="55" s="1"/>
  <c r="G23" i="55" s="1"/>
  <c r="C17" i="55"/>
  <c r="E17" i="55" s="1"/>
  <c r="G17" i="55" s="1"/>
  <c r="C32" i="56" l="1"/>
  <c r="E32" i="56" s="1"/>
  <c r="G32" i="56" s="1"/>
  <c r="C88" i="57"/>
  <c r="E88" i="57" s="1"/>
  <c r="G88" i="57" s="1"/>
  <c r="C121" i="57"/>
  <c r="E121" i="57" s="1"/>
  <c r="G121" i="57" s="1"/>
  <c r="C84" i="57"/>
  <c r="E84" i="57" s="1"/>
  <c r="G84" i="57" s="1"/>
  <c r="C160" i="57"/>
  <c r="E160" i="57" s="1"/>
  <c r="G160" i="57" s="1"/>
  <c r="C133" i="57"/>
  <c r="E133" i="57" s="1"/>
  <c r="G133" i="57" s="1"/>
  <c r="C163" i="57"/>
  <c r="E163" i="57" s="1"/>
  <c r="G163" i="57" s="1"/>
  <c r="C29" i="56"/>
  <c r="E29" i="56" s="1"/>
  <c r="G29" i="56" s="1"/>
  <c r="C68" i="57"/>
  <c r="E68" i="57" s="1"/>
  <c r="G68" i="57" s="1"/>
  <c r="C170" i="57"/>
  <c r="E170" i="57" s="1"/>
  <c r="G170" i="57" s="1"/>
  <c r="C14" i="56"/>
  <c r="E14" i="56" s="1"/>
  <c r="G14" i="56" s="1"/>
  <c r="C142" i="57"/>
  <c r="E142" i="57" s="1"/>
  <c r="G142" i="57" s="1"/>
  <c r="C114" i="57"/>
  <c r="E114" i="57" s="1"/>
  <c r="G114" i="57" s="1"/>
  <c r="C110" i="57"/>
  <c r="E110" i="57" s="1"/>
  <c r="G110" i="57" s="1"/>
  <c r="C27" i="56"/>
  <c r="E27" i="56" s="1"/>
  <c r="G27" i="56" s="1"/>
  <c r="G204" i="60"/>
  <c r="C204" i="61" s="1"/>
  <c r="E204" i="61" s="1"/>
  <c r="G204" i="61" s="1"/>
  <c r="G196" i="60"/>
  <c r="C196" i="61" s="1"/>
  <c r="E196" i="61" s="1"/>
  <c r="G196" i="61" s="1"/>
  <c r="C97" i="57"/>
  <c r="E97" i="57" s="1"/>
  <c r="G97" i="57" s="1"/>
  <c r="C33" i="56"/>
  <c r="E33" i="56" s="1"/>
  <c r="G33" i="56" s="1"/>
  <c r="G194" i="60"/>
  <c r="C194" i="61" s="1"/>
  <c r="E194" i="61" s="1"/>
  <c r="G194" i="61" s="1"/>
  <c r="C104" i="57"/>
  <c r="E104" i="57" s="1"/>
  <c r="G104" i="57" s="1"/>
  <c r="C36" i="57"/>
  <c r="E36" i="57" s="1"/>
  <c r="G36" i="57" s="1"/>
  <c r="C149" i="57"/>
  <c r="E149" i="57" s="1"/>
  <c r="G149" i="57" s="1"/>
  <c r="C161" i="57"/>
  <c r="E161" i="57" s="1"/>
  <c r="G161" i="57" s="1"/>
  <c r="C148" i="57"/>
  <c r="E148" i="57" s="1"/>
  <c r="G148" i="57" s="1"/>
  <c r="C158" i="57"/>
  <c r="E158" i="57" s="1"/>
  <c r="G158" i="57" s="1"/>
  <c r="C103" i="57"/>
  <c r="E103" i="57" s="1"/>
  <c r="G103" i="57" s="1"/>
  <c r="C167" i="57"/>
  <c r="E167" i="57" s="1"/>
  <c r="G167" i="57" s="1"/>
  <c r="C150" i="57"/>
  <c r="E150" i="57" s="1"/>
  <c r="G150" i="57" s="1"/>
  <c r="C141" i="57"/>
  <c r="E141" i="57" s="1"/>
  <c r="G141" i="57" s="1"/>
  <c r="G184" i="60"/>
  <c r="C184" i="61" s="1"/>
  <c r="E184" i="61" s="1"/>
  <c r="G184" i="61" s="1"/>
  <c r="C8" i="56"/>
  <c r="E8" i="56" s="1"/>
  <c r="G8" i="56" s="1"/>
  <c r="C92" i="57"/>
  <c r="E92" i="57" s="1"/>
  <c r="G92" i="57" s="1"/>
  <c r="C113" i="57"/>
  <c r="E113" i="57" s="1"/>
  <c r="G113" i="57" s="1"/>
  <c r="C117" i="57"/>
  <c r="E117" i="57" s="1"/>
  <c r="G117" i="57" s="1"/>
  <c r="G205" i="60"/>
  <c r="C205" i="61" s="1"/>
  <c r="E205" i="61" s="1"/>
  <c r="G205" i="61" s="1"/>
  <c r="G191" i="60"/>
  <c r="C191" i="61" s="1"/>
  <c r="E191" i="61" s="1"/>
  <c r="G191" i="61" s="1"/>
  <c r="C107" i="57"/>
  <c r="E107" i="57" s="1"/>
  <c r="G107" i="57" s="1"/>
  <c r="C156" i="57"/>
  <c r="E156" i="57" s="1"/>
  <c r="G156" i="57" s="1"/>
  <c r="C80" i="57"/>
  <c r="E80" i="57" s="1"/>
  <c r="G80" i="57" s="1"/>
  <c r="C145" i="57"/>
  <c r="E145" i="57" s="1"/>
  <c r="G145" i="57" s="1"/>
  <c r="G185" i="60"/>
  <c r="C185" i="61" s="1"/>
  <c r="E185" i="61" s="1"/>
  <c r="G185" i="61" s="1"/>
  <c r="C72" i="57"/>
  <c r="E72" i="57" s="1"/>
  <c r="G72" i="57" s="1"/>
  <c r="G209" i="60"/>
  <c r="C209" i="61" s="1"/>
  <c r="E209" i="61" s="1"/>
  <c r="G209" i="61" s="1"/>
  <c r="G197" i="60"/>
  <c r="C197" i="61" s="1"/>
  <c r="E197" i="61" s="1"/>
  <c r="G197" i="61" s="1"/>
  <c r="G189" i="60"/>
  <c r="C189" i="61" s="1"/>
  <c r="E189" i="61" s="1"/>
  <c r="G189" i="61" s="1"/>
  <c r="G210" i="60"/>
  <c r="C210" i="61" s="1"/>
  <c r="E210" i="61" s="1"/>
  <c r="G210" i="61" s="1"/>
  <c r="C49" i="57"/>
  <c r="E49" i="57" s="1"/>
  <c r="G49" i="57" s="1"/>
  <c r="C136" i="57"/>
  <c r="E136" i="57" s="1"/>
  <c r="G136" i="57" s="1"/>
  <c r="G199" i="60"/>
  <c r="C199" i="61" s="1"/>
  <c r="E199" i="61" s="1"/>
  <c r="G199" i="61" s="1"/>
  <c r="C18" i="56"/>
  <c r="E18" i="56" s="1"/>
  <c r="G18" i="56" s="1"/>
  <c r="C138" i="57"/>
  <c r="E138" i="57" s="1"/>
  <c r="G138" i="57" s="1"/>
  <c r="C81" i="57"/>
  <c r="E81" i="57" s="1"/>
  <c r="G81" i="57" s="1"/>
  <c r="C56" i="57"/>
  <c r="E56" i="57" s="1"/>
  <c r="G56" i="57" s="1"/>
  <c r="C31" i="56"/>
  <c r="E31" i="56" s="1"/>
  <c r="G31" i="56" s="1"/>
  <c r="C137" i="57"/>
  <c r="E137" i="57" s="1"/>
  <c r="G137" i="57" s="1"/>
  <c r="C26" i="56"/>
  <c r="E26" i="56" s="1"/>
  <c r="G26" i="56" s="1"/>
  <c r="G181" i="60"/>
  <c r="C181" i="61" s="1"/>
  <c r="E181" i="61" s="1"/>
  <c r="G181" i="61" s="1"/>
  <c r="C118" i="57"/>
  <c r="E118" i="57" s="1"/>
  <c r="G118" i="57" s="1"/>
  <c r="C164" i="57"/>
  <c r="E164" i="57" s="1"/>
  <c r="G164" i="57" s="1"/>
  <c r="C13" i="56"/>
  <c r="E13" i="56" s="1"/>
  <c r="G13" i="56" s="1"/>
  <c r="C166" i="57"/>
  <c r="E166" i="57" s="1"/>
  <c r="G166" i="57" s="1"/>
  <c r="G177" i="60"/>
  <c r="C177" i="61" s="1"/>
  <c r="E177" i="61" s="1"/>
  <c r="G177" i="61" s="1"/>
  <c r="C59" i="57"/>
  <c r="E59" i="57" s="1"/>
  <c r="G59" i="57" s="1"/>
  <c r="C9" i="56"/>
  <c r="E9" i="56" s="1"/>
  <c r="G9" i="56" s="1"/>
  <c r="C108" i="57"/>
  <c r="E108" i="57" s="1"/>
  <c r="G108" i="57" s="1"/>
  <c r="C157" i="57"/>
  <c r="E157" i="57" s="1"/>
  <c r="G157" i="57" s="1"/>
  <c r="C22" i="56"/>
  <c r="E22" i="56" s="1"/>
  <c r="G22" i="56" s="1"/>
  <c r="C93" i="57"/>
  <c r="E93" i="57" s="1"/>
  <c r="G93" i="57" s="1"/>
  <c r="C74" i="57"/>
  <c r="E74" i="57" s="1"/>
  <c r="G74" i="57" s="1"/>
  <c r="G183" i="60"/>
  <c r="C183" i="61" s="1"/>
  <c r="E183" i="61" s="1"/>
  <c r="G183" i="61" s="1"/>
  <c r="C124" i="57"/>
  <c r="E124" i="57" s="1"/>
  <c r="G124" i="57" s="1"/>
  <c r="G179" i="60"/>
  <c r="C179" i="61" s="1"/>
  <c r="E179" i="61" s="1"/>
  <c r="G179" i="61" s="1"/>
  <c r="C171" i="57"/>
  <c r="E171" i="57" s="1"/>
  <c r="G171" i="57" s="1"/>
  <c r="C66" i="57"/>
  <c r="E66" i="57" s="1"/>
  <c r="G66" i="57" s="1"/>
  <c r="C82" i="57"/>
  <c r="E82" i="57" s="1"/>
  <c r="G82" i="57" s="1"/>
  <c r="C146" i="57"/>
  <c r="E146" i="57" s="1"/>
  <c r="G146" i="57" s="1"/>
  <c r="C63" i="57"/>
  <c r="E63" i="57" s="1"/>
  <c r="G63" i="57" s="1"/>
  <c r="G202" i="60"/>
  <c r="C202" i="61" s="1"/>
  <c r="E202" i="61" s="1"/>
  <c r="G202" i="61" s="1"/>
  <c r="C130" i="57"/>
  <c r="E130" i="57" s="1"/>
  <c r="G130" i="57" s="1"/>
  <c r="C174" i="57"/>
  <c r="E174" i="57" s="1"/>
  <c r="G174" i="57" s="1"/>
  <c r="C78" i="57"/>
  <c r="E78" i="57" s="1"/>
  <c r="G78" i="57" s="1"/>
  <c r="C15" i="56"/>
  <c r="E15" i="56" s="1"/>
  <c r="G15" i="56" s="1"/>
  <c r="C134" i="57"/>
  <c r="E134" i="57" s="1"/>
  <c r="G134" i="57" s="1"/>
  <c r="C30" i="56"/>
  <c r="E30" i="56" s="1"/>
  <c r="G30" i="56" s="1"/>
  <c r="C155" i="57"/>
  <c r="E155" i="57" s="1"/>
  <c r="G155" i="57" s="1"/>
  <c r="C131" i="57"/>
  <c r="E131" i="57" s="1"/>
  <c r="G131" i="57" s="1"/>
  <c r="G208" i="60"/>
  <c r="C208" i="61" s="1"/>
  <c r="E208" i="61" s="1"/>
  <c r="G208" i="61" s="1"/>
  <c r="G190" i="60"/>
  <c r="C190" i="61" s="1"/>
  <c r="E190" i="61" s="1"/>
  <c r="G190" i="61" s="1"/>
  <c r="C21" i="56"/>
  <c r="E21" i="56" s="1"/>
  <c r="G21" i="56" s="1"/>
  <c r="C96" i="57"/>
  <c r="E96" i="57" s="1"/>
  <c r="G96" i="57" s="1"/>
  <c r="C165" i="57"/>
  <c r="E165" i="57" s="1"/>
  <c r="G165" i="57" s="1"/>
  <c r="G203" i="60"/>
  <c r="C203" i="61" s="1"/>
  <c r="E203" i="61" s="1"/>
  <c r="G203" i="61" s="1"/>
  <c r="C127" i="57"/>
  <c r="E127" i="57" s="1"/>
  <c r="G127" i="57" s="1"/>
  <c r="C116" i="57"/>
  <c r="E116" i="57" s="1"/>
  <c r="G116" i="57" s="1"/>
  <c r="G206" i="60"/>
  <c r="C206" i="61" s="1"/>
  <c r="E206" i="61" s="1"/>
  <c r="G206" i="61" s="1"/>
  <c r="G186" i="60"/>
  <c r="C186" i="61" s="1"/>
  <c r="E186" i="61" s="1"/>
  <c r="G186" i="61" s="1"/>
  <c r="C143" i="57"/>
  <c r="E143" i="57" s="1"/>
  <c r="G143" i="57" s="1"/>
  <c r="C105" i="57"/>
  <c r="E105" i="57" s="1"/>
  <c r="G105" i="57" s="1"/>
  <c r="C123" i="57"/>
  <c r="E123" i="57" s="1"/>
  <c r="G123" i="57" s="1"/>
  <c r="G207" i="60"/>
  <c r="C207" i="61" s="1"/>
  <c r="E207" i="61" s="1"/>
  <c r="G207" i="61" s="1"/>
  <c r="C83" i="57"/>
  <c r="E83" i="57" s="1"/>
  <c r="G83" i="57" s="1"/>
  <c r="C102" i="57"/>
  <c r="E102" i="57" s="1"/>
  <c r="G102" i="57" s="1"/>
  <c r="C109" i="57"/>
  <c r="E109" i="57" s="1"/>
  <c r="G109" i="57" s="1"/>
  <c r="C139" i="57"/>
  <c r="E139" i="57" s="1"/>
  <c r="G139" i="57" s="1"/>
  <c r="C65" i="57"/>
  <c r="E65" i="57" s="1"/>
  <c r="G65" i="57" s="1"/>
  <c r="C7" i="56"/>
  <c r="E7" i="56" s="1"/>
  <c r="G7" i="56" s="1"/>
  <c r="C172" i="57"/>
  <c r="E172" i="57" s="1"/>
  <c r="G172" i="57" s="1"/>
  <c r="C119" i="57"/>
  <c r="E119" i="57" s="1"/>
  <c r="G119" i="57" s="1"/>
  <c r="G188" i="60"/>
  <c r="C188" i="61" s="1"/>
  <c r="E188" i="61" s="1"/>
  <c r="G188" i="61" s="1"/>
  <c r="C159" i="57"/>
  <c r="E159" i="57" s="1"/>
  <c r="G159" i="57" s="1"/>
  <c r="C135" i="57"/>
  <c r="E135" i="57" s="1"/>
  <c r="G135" i="57" s="1"/>
  <c r="C154" i="57"/>
  <c r="E154" i="57" s="1"/>
  <c r="G154" i="57" s="1"/>
  <c r="C53" i="57"/>
  <c r="E53" i="57" s="1"/>
  <c r="G53" i="57" s="1"/>
  <c r="C173" i="57"/>
  <c r="E173" i="57" s="1"/>
  <c r="G173" i="57" s="1"/>
  <c r="C115" i="57"/>
  <c r="E115" i="57" s="1"/>
  <c r="G115" i="57" s="1"/>
  <c r="C12" i="56"/>
  <c r="E12" i="56" s="1"/>
  <c r="G12" i="56" s="1"/>
  <c r="C69" i="57"/>
  <c r="E69" i="57" s="1"/>
  <c r="G69" i="57" s="1"/>
  <c r="C10" i="56"/>
  <c r="E10" i="56" s="1"/>
  <c r="G10" i="56" s="1"/>
  <c r="C168" i="57"/>
  <c r="E168" i="57" s="1"/>
  <c r="G168" i="57" s="1"/>
  <c r="C106" i="57"/>
  <c r="E106" i="57" s="1"/>
  <c r="G106" i="57" s="1"/>
  <c r="C94" i="57"/>
  <c r="E94" i="57" s="1"/>
  <c r="G94" i="57" s="1"/>
  <c r="C85" i="57"/>
  <c r="E85" i="57" s="1"/>
  <c r="G85" i="57" s="1"/>
  <c r="G193" i="60"/>
  <c r="C193" i="61" s="1"/>
  <c r="E193" i="61" s="1"/>
  <c r="G193" i="61" s="1"/>
  <c r="C19" i="56"/>
  <c r="E19" i="56" s="1"/>
  <c r="G19" i="56" s="1"/>
  <c r="C52" i="57"/>
  <c r="E52" i="57" s="1"/>
  <c r="G52" i="57" s="1"/>
  <c r="G195" i="60"/>
  <c r="C195" i="61" s="1"/>
  <c r="E195" i="61" s="1"/>
  <c r="G195" i="61" s="1"/>
  <c r="C55" i="57"/>
  <c r="E55" i="57" s="1"/>
  <c r="G55" i="57" s="1"/>
  <c r="C153" i="57"/>
  <c r="E153" i="57" s="1"/>
  <c r="G153" i="57" s="1"/>
  <c r="C98" i="57"/>
  <c r="E98" i="57" s="1"/>
  <c r="G98" i="57" s="1"/>
  <c r="G175" i="60"/>
  <c r="C175" i="61" s="1"/>
  <c r="E175" i="61" s="1"/>
  <c r="G175" i="61" s="1"/>
  <c r="C87" i="57"/>
  <c r="E87" i="57" s="1"/>
  <c r="G87" i="57" s="1"/>
  <c r="C100" i="57"/>
  <c r="E100" i="57" s="1"/>
  <c r="G100" i="57" s="1"/>
  <c r="C140" i="57"/>
  <c r="E140" i="57" s="1"/>
  <c r="G140" i="57" s="1"/>
  <c r="C125" i="57"/>
  <c r="E125" i="57" s="1"/>
  <c r="G125" i="57" s="1"/>
  <c r="C76" i="57"/>
  <c r="E76" i="57" s="1"/>
  <c r="G76" i="57" s="1"/>
  <c r="C11" i="56"/>
  <c r="E11" i="56" s="1"/>
  <c r="G11" i="56" s="1"/>
  <c r="C152" i="57"/>
  <c r="E152" i="57" s="1"/>
  <c r="G152" i="57" s="1"/>
  <c r="G182" i="60"/>
  <c r="C182" i="61" s="1"/>
  <c r="E182" i="61" s="1"/>
  <c r="G182" i="61" s="1"/>
  <c r="C75" i="57"/>
  <c r="E75" i="57" s="1"/>
  <c r="G75" i="57" s="1"/>
  <c r="G176" i="60"/>
  <c r="C176" i="61" s="1"/>
  <c r="E176" i="61" s="1"/>
  <c r="G176" i="61" s="1"/>
  <c r="C60" i="57"/>
  <c r="E60" i="57" s="1"/>
  <c r="G60" i="57" s="1"/>
  <c r="C58" i="57"/>
  <c r="E58" i="57" s="1"/>
  <c r="G58" i="57" s="1"/>
  <c r="C132" i="57"/>
  <c r="E132" i="57" s="1"/>
  <c r="G132" i="57" s="1"/>
  <c r="G187" i="60"/>
  <c r="C187" i="61" s="1"/>
  <c r="E187" i="61" s="1"/>
  <c r="G187" i="61" s="1"/>
  <c r="C16" i="56"/>
  <c r="E16" i="56" s="1"/>
  <c r="G16" i="56" s="1"/>
  <c r="C126" i="57"/>
  <c r="E126" i="57" s="1"/>
  <c r="G126" i="57" s="1"/>
  <c r="C112" i="57"/>
  <c r="E112" i="57" s="1"/>
  <c r="G112" i="57" s="1"/>
  <c r="C122" i="57"/>
  <c r="E122" i="57" s="1"/>
  <c r="G122" i="57" s="1"/>
  <c r="C169" i="57"/>
  <c r="E169" i="57" s="1"/>
  <c r="G169" i="57" s="1"/>
  <c r="C28" i="56"/>
  <c r="E28" i="56" s="1"/>
  <c r="G28" i="56" s="1"/>
  <c r="C120" i="57"/>
  <c r="E120" i="57" s="1"/>
  <c r="G120" i="57" s="1"/>
  <c r="C34" i="56"/>
  <c r="E34" i="56" s="1"/>
  <c r="G34" i="56" s="1"/>
  <c r="C99" i="57"/>
  <c r="E99" i="57" s="1"/>
  <c r="G99" i="57" s="1"/>
  <c r="C64" i="57"/>
  <c r="E64" i="57" s="1"/>
  <c r="G64" i="57" s="1"/>
  <c r="C101" i="57"/>
  <c r="E101" i="57" s="1"/>
  <c r="G101" i="57" s="1"/>
  <c r="G192" i="60"/>
  <c r="C192" i="61" s="1"/>
  <c r="E192" i="61" s="1"/>
  <c r="G192" i="61" s="1"/>
  <c r="C20" i="56"/>
  <c r="E20" i="56" s="1"/>
  <c r="G20" i="56" s="1"/>
  <c r="G198" i="60"/>
  <c r="C198" i="61" s="1"/>
  <c r="E198" i="61" s="1"/>
  <c r="G198" i="61" s="1"/>
  <c r="C95" i="57"/>
  <c r="E95" i="57" s="1"/>
  <c r="G95" i="57" s="1"/>
  <c r="C128" i="57"/>
  <c r="E128" i="57" s="1"/>
  <c r="G128" i="57" s="1"/>
  <c r="C129" i="57"/>
  <c r="E129" i="57" s="1"/>
  <c r="G129" i="57" s="1"/>
  <c r="C151" i="57"/>
  <c r="E151" i="57" s="1"/>
  <c r="G151" i="57" s="1"/>
  <c r="C162" i="57"/>
  <c r="E162" i="57" s="1"/>
  <c r="G162" i="57" s="1"/>
  <c r="C147" i="57"/>
  <c r="E147" i="57" s="1"/>
  <c r="G147" i="57" s="1"/>
  <c r="C89" i="57"/>
  <c r="E89" i="57" s="1"/>
  <c r="G89" i="57" s="1"/>
  <c r="C144" i="57"/>
  <c r="E144" i="57" s="1"/>
  <c r="G144" i="57" s="1"/>
  <c r="C25" i="56"/>
  <c r="E25" i="56" s="1"/>
  <c r="G25" i="56" s="1"/>
  <c r="C45" i="57"/>
  <c r="E45" i="57" s="1"/>
  <c r="G45" i="57" s="1"/>
  <c r="C111" i="57"/>
  <c r="E111" i="57" s="1"/>
  <c r="G111" i="57" s="1"/>
  <c r="G200" i="60"/>
  <c r="C200" i="61" s="1"/>
  <c r="E200" i="61" s="1"/>
  <c r="G200" i="61" s="1"/>
  <c r="G180" i="60"/>
  <c r="C180" i="61" s="1"/>
  <c r="E180" i="61" s="1"/>
  <c r="G180" i="61" s="1"/>
  <c r="G178" i="60"/>
  <c r="C178" i="61" s="1"/>
  <c r="E178" i="61" s="1"/>
  <c r="G178" i="61" s="1"/>
  <c r="C91" i="57"/>
  <c r="E91" i="57" s="1"/>
  <c r="G91" i="57" s="1"/>
  <c r="C90" i="57"/>
  <c r="E90" i="57" s="1"/>
  <c r="G90" i="57" s="1"/>
  <c r="C86" i="57"/>
  <c r="E86" i="57" s="1"/>
  <c r="G86" i="57" s="1"/>
  <c r="C73" i="57"/>
  <c r="E73" i="57" s="1"/>
  <c r="G73" i="57" s="1"/>
  <c r="C71" i="57"/>
  <c r="E71" i="57" s="1"/>
  <c r="G71" i="57" s="1"/>
  <c r="C70" i="57"/>
  <c r="E70" i="57" s="1"/>
  <c r="G70" i="57" s="1"/>
  <c r="C67" i="57"/>
  <c r="E67" i="57" s="1"/>
  <c r="G67" i="57" s="1"/>
  <c r="C61" i="57"/>
  <c r="E61" i="57" s="1"/>
  <c r="G61" i="57" s="1"/>
  <c r="C48" i="57"/>
  <c r="E48" i="57" s="1"/>
  <c r="G48" i="57" s="1"/>
  <c r="C47" i="57"/>
  <c r="E47" i="57" s="1"/>
  <c r="G47" i="57" s="1"/>
  <c r="C46" i="57"/>
  <c r="E46" i="57" s="1"/>
  <c r="G46" i="57" s="1"/>
  <c r="C44" i="57"/>
  <c r="E44" i="57" s="1"/>
  <c r="G44" i="57" s="1"/>
  <c r="C43" i="57"/>
  <c r="E43" i="57" s="1"/>
  <c r="G43" i="57" s="1"/>
  <c r="C42" i="57"/>
  <c r="E42" i="57" s="1"/>
  <c r="G42" i="57" s="1"/>
  <c r="C41" i="57"/>
  <c r="E41" i="57" s="1"/>
  <c r="G41" i="57" s="1"/>
  <c r="C24" i="56"/>
  <c r="E24" i="56" s="1"/>
  <c r="G24" i="56" s="1"/>
  <c r="G201" i="60"/>
  <c r="C201" i="61" s="1"/>
  <c r="E201" i="61" s="1"/>
  <c r="G201" i="61" s="1"/>
  <c r="C79" i="57"/>
  <c r="E79" i="57" s="1"/>
  <c r="G79" i="57" s="1"/>
  <c r="C77" i="57"/>
  <c r="E77" i="57" s="1"/>
  <c r="G77" i="57" s="1"/>
  <c r="C62" i="57"/>
  <c r="E62" i="57" s="1"/>
  <c r="G62" i="57" s="1"/>
  <c r="C57" i="57"/>
  <c r="E57" i="57" s="1"/>
  <c r="G57" i="57" s="1"/>
  <c r="C54" i="57"/>
  <c r="E54" i="57" s="1"/>
  <c r="G54" i="57" s="1"/>
  <c r="C51" i="57"/>
  <c r="E51" i="57" s="1"/>
  <c r="G51" i="57" s="1"/>
  <c r="C50" i="57"/>
  <c r="E50" i="57" s="1"/>
  <c r="G50" i="57" s="1"/>
  <c r="C40" i="57"/>
  <c r="E40" i="57" s="1"/>
  <c r="G40" i="57" s="1"/>
  <c r="C39" i="57"/>
  <c r="E39" i="57" s="1"/>
  <c r="G39" i="57" s="1"/>
  <c r="C38" i="57"/>
  <c r="E38" i="57" s="1"/>
  <c r="G38" i="57" s="1"/>
  <c r="C37" i="57"/>
  <c r="E37" i="57" s="1"/>
  <c r="G37" i="57" s="1"/>
  <c r="C35" i="56"/>
  <c r="E35" i="56" s="1"/>
  <c r="G35" i="56" s="1"/>
  <c r="C23" i="56"/>
  <c r="E23" i="56" s="1"/>
  <c r="G23" i="56" s="1"/>
  <c r="C17" i="56"/>
  <c r="E17" i="56" s="1"/>
  <c r="G17" i="56" s="1"/>
  <c r="C55" i="58" l="1"/>
  <c r="E55" i="58" s="1"/>
  <c r="G55" i="58" s="1"/>
  <c r="C59" i="58"/>
  <c r="E59" i="58" s="1"/>
  <c r="G59" i="58" s="1"/>
  <c r="C198" i="62"/>
  <c r="E198" i="62" s="1"/>
  <c r="G198" i="62" s="1"/>
  <c r="C34" i="57"/>
  <c r="E34" i="57" s="1"/>
  <c r="G34" i="57" s="1"/>
  <c r="C75" i="58"/>
  <c r="E75" i="58" s="1"/>
  <c r="G75" i="58" s="1"/>
  <c r="C195" i="62"/>
  <c r="E195" i="62" s="1"/>
  <c r="G195" i="62" s="1"/>
  <c r="C106" i="58"/>
  <c r="E106" i="58" s="1"/>
  <c r="G106" i="58" s="1"/>
  <c r="C172" i="58"/>
  <c r="E172" i="58" s="1"/>
  <c r="G172" i="58" s="1"/>
  <c r="C116" i="58"/>
  <c r="E116" i="58" s="1"/>
  <c r="G116" i="58" s="1"/>
  <c r="C190" i="62"/>
  <c r="E190" i="62" s="1"/>
  <c r="G190" i="62" s="1"/>
  <c r="C82" i="58"/>
  <c r="E82" i="58" s="1"/>
  <c r="G82" i="58" s="1"/>
  <c r="C177" i="62"/>
  <c r="E177" i="62" s="1"/>
  <c r="G177" i="62" s="1"/>
  <c r="C26" i="57"/>
  <c r="E26" i="57" s="1"/>
  <c r="G26" i="57" s="1"/>
  <c r="C209" i="62"/>
  <c r="E209" i="62" s="1"/>
  <c r="G209" i="62" s="1"/>
  <c r="C184" i="62"/>
  <c r="E184" i="62" s="1"/>
  <c r="G184" i="62" s="1"/>
  <c r="C148" i="58"/>
  <c r="E148" i="58" s="1"/>
  <c r="G148" i="58" s="1"/>
  <c r="C142" i="58"/>
  <c r="E142" i="58" s="1"/>
  <c r="G142" i="58" s="1"/>
  <c r="C15" i="57"/>
  <c r="E15" i="57" s="1"/>
  <c r="G15" i="57" s="1"/>
  <c r="C197" i="62"/>
  <c r="E197" i="62" s="1"/>
  <c r="G197" i="62" s="1"/>
  <c r="C147" i="58"/>
  <c r="E147" i="58" s="1"/>
  <c r="G147" i="58" s="1"/>
  <c r="C120" i="58"/>
  <c r="E120" i="58" s="1"/>
  <c r="G120" i="58" s="1"/>
  <c r="C182" i="62"/>
  <c r="E182" i="62" s="1"/>
  <c r="G182" i="62" s="1"/>
  <c r="C100" i="58"/>
  <c r="E100" i="58" s="1"/>
  <c r="G100" i="58" s="1"/>
  <c r="C168" i="58"/>
  <c r="E168" i="58" s="1"/>
  <c r="G168" i="58" s="1"/>
  <c r="C7" i="57"/>
  <c r="E7" i="57" s="1"/>
  <c r="G7" i="57" s="1"/>
  <c r="C207" i="62"/>
  <c r="E207" i="62" s="1"/>
  <c r="G207" i="62" s="1"/>
  <c r="C208" i="62"/>
  <c r="E208" i="62" s="1"/>
  <c r="G208" i="62" s="1"/>
  <c r="C66" i="58"/>
  <c r="E66" i="58" s="1"/>
  <c r="G66" i="58" s="1"/>
  <c r="C93" i="58"/>
  <c r="E93" i="58" s="1"/>
  <c r="G93" i="58" s="1"/>
  <c r="C137" i="58"/>
  <c r="E137" i="58" s="1"/>
  <c r="G137" i="58" s="1"/>
  <c r="C72" i="58"/>
  <c r="E72" i="58" s="1"/>
  <c r="G72" i="58" s="1"/>
  <c r="C191" i="62"/>
  <c r="E191" i="62" s="1"/>
  <c r="G191" i="62" s="1"/>
  <c r="C161" i="58"/>
  <c r="E161" i="58" s="1"/>
  <c r="G161" i="58" s="1"/>
  <c r="C14" i="57"/>
  <c r="E14" i="57" s="1"/>
  <c r="G14" i="57" s="1"/>
  <c r="C160" i="58"/>
  <c r="E160" i="58" s="1"/>
  <c r="G160" i="58" s="1"/>
  <c r="C95" i="58"/>
  <c r="E95" i="58" s="1"/>
  <c r="G95" i="58" s="1"/>
  <c r="C173" i="58"/>
  <c r="E173" i="58" s="1"/>
  <c r="G173" i="58" s="1"/>
  <c r="C146" i="58"/>
  <c r="E146" i="58" s="1"/>
  <c r="G146" i="58" s="1"/>
  <c r="C28" i="57"/>
  <c r="E28" i="57" s="1"/>
  <c r="G28" i="57" s="1"/>
  <c r="C187" i="62"/>
  <c r="E187" i="62" s="1"/>
  <c r="G187" i="62" s="1"/>
  <c r="C87" i="58"/>
  <c r="E87" i="58" s="1"/>
  <c r="G87" i="58" s="1"/>
  <c r="C10" i="57"/>
  <c r="E10" i="57" s="1"/>
  <c r="G10" i="57" s="1"/>
  <c r="C154" i="58"/>
  <c r="E154" i="58" s="1"/>
  <c r="G154" i="58" s="1"/>
  <c r="C123" i="58"/>
  <c r="E123" i="58" s="1"/>
  <c r="G123" i="58" s="1"/>
  <c r="C131" i="58"/>
  <c r="E131" i="58" s="1"/>
  <c r="G131" i="58" s="1"/>
  <c r="C174" i="58"/>
  <c r="E174" i="58" s="1"/>
  <c r="G174" i="58" s="1"/>
  <c r="C22" i="57"/>
  <c r="E22" i="57" s="1"/>
  <c r="G22" i="57" s="1"/>
  <c r="C31" i="57"/>
  <c r="E31" i="57" s="1"/>
  <c r="G31" i="57" s="1"/>
  <c r="C136" i="58"/>
  <c r="E136" i="58" s="1"/>
  <c r="G136" i="58" s="1"/>
  <c r="C205" i="62"/>
  <c r="E205" i="62" s="1"/>
  <c r="G205" i="62" s="1"/>
  <c r="C149" i="58"/>
  <c r="E149" i="58" s="1"/>
  <c r="G149" i="58" s="1"/>
  <c r="C196" i="62"/>
  <c r="E196" i="62" s="1"/>
  <c r="G196" i="62" s="1"/>
  <c r="C84" i="58"/>
  <c r="E84" i="58" s="1"/>
  <c r="G84" i="58" s="1"/>
  <c r="C119" i="58"/>
  <c r="E119" i="58" s="1"/>
  <c r="G119" i="58" s="1"/>
  <c r="C33" i="57"/>
  <c r="E33" i="57" s="1"/>
  <c r="G33" i="57" s="1"/>
  <c r="C151" i="58"/>
  <c r="E151" i="58" s="1"/>
  <c r="G151" i="58" s="1"/>
  <c r="C192" i="62"/>
  <c r="E192" i="62" s="1"/>
  <c r="G192" i="62" s="1"/>
  <c r="C132" i="58"/>
  <c r="E132" i="58" s="1"/>
  <c r="G132" i="58" s="1"/>
  <c r="C175" i="62"/>
  <c r="E175" i="62" s="1"/>
  <c r="G175" i="62" s="1"/>
  <c r="C19" i="57"/>
  <c r="E19" i="57" s="1"/>
  <c r="G19" i="57" s="1"/>
  <c r="C135" i="58"/>
  <c r="E135" i="58" s="1"/>
  <c r="G135" i="58" s="1"/>
  <c r="C105" i="58"/>
  <c r="E105" i="58" s="1"/>
  <c r="G105" i="58" s="1"/>
  <c r="C203" i="62"/>
  <c r="E203" i="62" s="1"/>
  <c r="G203" i="62" s="1"/>
  <c r="C130" i="58"/>
  <c r="E130" i="58" s="1"/>
  <c r="G130" i="58" s="1"/>
  <c r="C157" i="58"/>
  <c r="E157" i="58" s="1"/>
  <c r="G157" i="58" s="1"/>
  <c r="C13" i="57"/>
  <c r="E13" i="57" s="1"/>
  <c r="G13" i="57" s="1"/>
  <c r="C49" i="58"/>
  <c r="E49" i="58" s="1"/>
  <c r="G49" i="58" s="1"/>
  <c r="C117" i="58"/>
  <c r="E117" i="58" s="1"/>
  <c r="G117" i="58" s="1"/>
  <c r="E150" i="58"/>
  <c r="G150" i="58" s="1"/>
  <c r="C204" i="62"/>
  <c r="E204" i="62" s="1"/>
  <c r="G204" i="62" s="1"/>
  <c r="C121" i="58"/>
  <c r="E121" i="58" s="1"/>
  <c r="G121" i="58" s="1"/>
  <c r="C206" i="62"/>
  <c r="E206" i="62" s="1"/>
  <c r="G206" i="62" s="1"/>
  <c r="C18" i="57"/>
  <c r="E18" i="57" s="1"/>
  <c r="G18" i="57" s="1"/>
  <c r="C101" i="58"/>
  <c r="E101" i="58" s="1"/>
  <c r="G101" i="58" s="1"/>
  <c r="C58" i="58"/>
  <c r="E58" i="58" s="1"/>
  <c r="G58" i="58" s="1"/>
  <c r="C11" i="57"/>
  <c r="E11" i="57" s="1"/>
  <c r="G11" i="57" s="1"/>
  <c r="C193" i="62"/>
  <c r="E193" i="62" s="1"/>
  <c r="G193" i="62" s="1"/>
  <c r="C159" i="58"/>
  <c r="E159" i="58" s="1"/>
  <c r="G159" i="58" s="1"/>
  <c r="C139" i="58"/>
  <c r="E139" i="58" s="1"/>
  <c r="G139" i="58" s="1"/>
  <c r="C165" i="58"/>
  <c r="E165" i="58" s="1"/>
  <c r="G165" i="58" s="1"/>
  <c r="C202" i="62"/>
  <c r="E202" i="62" s="1"/>
  <c r="G202" i="62" s="1"/>
  <c r="C179" i="62"/>
  <c r="E179" i="62" s="1"/>
  <c r="G179" i="62" s="1"/>
  <c r="C164" i="58"/>
  <c r="E164" i="58" s="1"/>
  <c r="G164" i="58" s="1"/>
  <c r="C210" i="62"/>
  <c r="E210" i="62" s="1"/>
  <c r="G210" i="62" s="1"/>
  <c r="C145" i="58"/>
  <c r="E145" i="58" s="1"/>
  <c r="G145" i="58" s="1"/>
  <c r="C167" i="58"/>
  <c r="E167" i="58" s="1"/>
  <c r="G167" i="58" s="1"/>
  <c r="C27" i="57"/>
  <c r="E27" i="57" s="1"/>
  <c r="G27" i="57" s="1"/>
  <c r="C68" i="58"/>
  <c r="E68" i="58" s="1"/>
  <c r="G68" i="58" s="1"/>
  <c r="C126" i="58"/>
  <c r="E126" i="58" s="1"/>
  <c r="G126" i="58" s="1"/>
  <c r="C114" i="58"/>
  <c r="E114" i="58" s="1"/>
  <c r="G114" i="58" s="1"/>
  <c r="C45" i="58"/>
  <c r="E45" i="58" s="1"/>
  <c r="G45" i="58" s="1"/>
  <c r="C25" i="57"/>
  <c r="E25" i="57" s="1"/>
  <c r="G25" i="57" s="1"/>
  <c r="C64" i="58"/>
  <c r="E64" i="58" s="1"/>
  <c r="G64" i="58" s="1"/>
  <c r="C122" i="58"/>
  <c r="E122" i="58" s="1"/>
  <c r="G122" i="58" s="1"/>
  <c r="C76" i="58"/>
  <c r="E76" i="58" s="1"/>
  <c r="G76" i="58" s="1"/>
  <c r="C85" i="58"/>
  <c r="E85" i="58" s="1"/>
  <c r="G85" i="58" s="1"/>
  <c r="C12" i="57"/>
  <c r="E12" i="57" s="1"/>
  <c r="G12" i="57" s="1"/>
  <c r="C109" i="58"/>
  <c r="E109" i="58" s="1"/>
  <c r="G109" i="58" s="1"/>
  <c r="C96" i="58"/>
  <c r="E96" i="58" s="1"/>
  <c r="G96" i="58" s="1"/>
  <c r="C30" i="57"/>
  <c r="E30" i="57" s="1"/>
  <c r="G30" i="57" s="1"/>
  <c r="C124" i="58"/>
  <c r="E124" i="58" s="1"/>
  <c r="G124" i="58" s="1"/>
  <c r="C118" i="58"/>
  <c r="E118" i="58" s="1"/>
  <c r="G118" i="58" s="1"/>
  <c r="C81" i="58"/>
  <c r="E81" i="58" s="1"/>
  <c r="G81" i="58" s="1"/>
  <c r="C80" i="58"/>
  <c r="E80" i="58" s="1"/>
  <c r="G80" i="58" s="1"/>
  <c r="C103" i="58"/>
  <c r="E103" i="58" s="1"/>
  <c r="G103" i="58" s="1"/>
  <c r="C104" i="58"/>
  <c r="E104" i="58" s="1"/>
  <c r="G104" i="58" s="1"/>
  <c r="C29" i="57"/>
  <c r="E29" i="57" s="1"/>
  <c r="G29" i="57" s="1"/>
  <c r="C176" i="62"/>
  <c r="E176" i="62" s="1"/>
  <c r="G176" i="62" s="1"/>
  <c r="C8" i="57"/>
  <c r="E8" i="57" s="1"/>
  <c r="G8" i="57" s="1"/>
  <c r="C162" i="58"/>
  <c r="E162" i="58" s="1"/>
  <c r="G162" i="58" s="1"/>
  <c r="C144" i="58"/>
  <c r="E144" i="58" s="1"/>
  <c r="G144" i="58" s="1"/>
  <c r="C128" i="58"/>
  <c r="E128" i="58" s="1"/>
  <c r="G128" i="58" s="1"/>
  <c r="C112" i="58"/>
  <c r="E112" i="58" s="1"/>
  <c r="G112" i="58" s="1"/>
  <c r="C125" i="58"/>
  <c r="E125" i="58" s="1"/>
  <c r="G125" i="58" s="1"/>
  <c r="C153" i="58"/>
  <c r="E153" i="58" s="1"/>
  <c r="G153" i="58" s="1"/>
  <c r="C115" i="58"/>
  <c r="E115" i="58" s="1"/>
  <c r="G115" i="58" s="1"/>
  <c r="C102" i="58"/>
  <c r="E102" i="58" s="1"/>
  <c r="G102" i="58" s="1"/>
  <c r="C186" i="62"/>
  <c r="E186" i="62" s="1"/>
  <c r="G186" i="62" s="1"/>
  <c r="C134" i="58"/>
  <c r="E134" i="58" s="1"/>
  <c r="G134" i="58" s="1"/>
  <c r="C183" i="62"/>
  <c r="E183" i="62" s="1"/>
  <c r="G183" i="62" s="1"/>
  <c r="C9" i="57"/>
  <c r="E9" i="57" s="1"/>
  <c r="G9" i="57" s="1"/>
  <c r="C138" i="58"/>
  <c r="E138" i="58" s="1"/>
  <c r="G138" i="58" s="1"/>
  <c r="C156" i="58"/>
  <c r="E156" i="58" s="1"/>
  <c r="G156" i="58" s="1"/>
  <c r="C92" i="58"/>
  <c r="E92" i="58" s="1"/>
  <c r="G92" i="58" s="1"/>
  <c r="C194" i="62"/>
  <c r="E194" i="62" s="1"/>
  <c r="G194" i="62" s="1"/>
  <c r="C163" i="58"/>
  <c r="E163" i="58" s="1"/>
  <c r="G163" i="58" s="1"/>
  <c r="C32" i="57"/>
  <c r="E32" i="57" s="1"/>
  <c r="G32" i="57" s="1"/>
  <c r="C111" i="58"/>
  <c r="E111" i="58" s="1"/>
  <c r="G111" i="58" s="1"/>
  <c r="C89" i="58"/>
  <c r="E89" i="58" s="1"/>
  <c r="G89" i="58" s="1"/>
  <c r="C99" i="58"/>
  <c r="E99" i="58" s="1"/>
  <c r="G99" i="58" s="1"/>
  <c r="C60" i="58"/>
  <c r="E60" i="58" s="1"/>
  <c r="G60" i="58" s="1"/>
  <c r="C98" i="58"/>
  <c r="E98" i="58" s="1"/>
  <c r="G98" i="58" s="1"/>
  <c r="C52" i="58"/>
  <c r="E52" i="58" s="1"/>
  <c r="G52" i="58" s="1"/>
  <c r="C69" i="58"/>
  <c r="E69" i="58" s="1"/>
  <c r="G69" i="58" s="1"/>
  <c r="C188" i="62"/>
  <c r="E188" i="62" s="1"/>
  <c r="G188" i="62" s="1"/>
  <c r="C65" i="58"/>
  <c r="E65" i="58" s="1"/>
  <c r="G65" i="58" s="1"/>
  <c r="C83" i="58"/>
  <c r="E83" i="58" s="1"/>
  <c r="G83" i="58" s="1"/>
  <c r="C143" i="58"/>
  <c r="E143" i="58" s="1"/>
  <c r="G143" i="58" s="1"/>
  <c r="C127" i="58"/>
  <c r="E127" i="58" s="1"/>
  <c r="G127" i="58" s="1"/>
  <c r="C21" i="57"/>
  <c r="E21" i="57" s="1"/>
  <c r="G21" i="57" s="1"/>
  <c r="C155" i="58"/>
  <c r="E155" i="58" s="1"/>
  <c r="G155" i="58" s="1"/>
  <c r="C78" i="58"/>
  <c r="E78" i="58" s="1"/>
  <c r="G78" i="58" s="1"/>
  <c r="C63" i="58"/>
  <c r="E63" i="58" s="1"/>
  <c r="G63" i="58" s="1"/>
  <c r="C171" i="58"/>
  <c r="E171" i="58" s="1"/>
  <c r="G171" i="58" s="1"/>
  <c r="C74" i="58"/>
  <c r="E74" i="58" s="1"/>
  <c r="G74" i="58" s="1"/>
  <c r="C108" i="58"/>
  <c r="E108" i="58" s="1"/>
  <c r="G108" i="58" s="1"/>
  <c r="C166" i="58"/>
  <c r="E166" i="58" s="1"/>
  <c r="G166" i="58" s="1"/>
  <c r="C181" i="62"/>
  <c r="E181" i="62" s="1"/>
  <c r="G181" i="62" s="1"/>
  <c r="C56" i="58"/>
  <c r="E56" i="58" s="1"/>
  <c r="G56" i="58" s="1"/>
  <c r="C199" i="62"/>
  <c r="E199" i="62" s="1"/>
  <c r="G199" i="62" s="1"/>
  <c r="C189" i="62"/>
  <c r="E189" i="62" s="1"/>
  <c r="G189" i="62" s="1"/>
  <c r="C185" i="62"/>
  <c r="E185" i="62" s="1"/>
  <c r="G185" i="62" s="1"/>
  <c r="C107" i="58"/>
  <c r="E107" i="58" s="1"/>
  <c r="G107" i="58" s="1"/>
  <c r="C113" i="58"/>
  <c r="E113" i="58" s="1"/>
  <c r="G113" i="58" s="1"/>
  <c r="C141" i="58"/>
  <c r="E141" i="58" s="1"/>
  <c r="G141" i="58" s="1"/>
  <c r="C158" i="58"/>
  <c r="E158" i="58" s="1"/>
  <c r="G158" i="58" s="1"/>
  <c r="C36" i="58"/>
  <c r="E36" i="58" s="1"/>
  <c r="G36" i="58" s="1"/>
  <c r="C97" i="58"/>
  <c r="E97" i="58" s="1"/>
  <c r="G97" i="58" s="1"/>
  <c r="C110" i="58"/>
  <c r="E110" i="58" s="1"/>
  <c r="G110" i="58" s="1"/>
  <c r="C170" i="58"/>
  <c r="E170" i="58" s="1"/>
  <c r="G170" i="58" s="1"/>
  <c r="C133" i="58"/>
  <c r="E133" i="58" s="1"/>
  <c r="G133" i="58" s="1"/>
  <c r="C88" i="58"/>
  <c r="E88" i="58" s="1"/>
  <c r="G88" i="58" s="1"/>
  <c r="C129" i="58"/>
  <c r="E129" i="58" s="1"/>
  <c r="G129" i="58" s="1"/>
  <c r="C169" i="58"/>
  <c r="E169" i="58" s="1"/>
  <c r="G169" i="58" s="1"/>
  <c r="C152" i="58"/>
  <c r="E152" i="58" s="1"/>
  <c r="G152" i="58" s="1"/>
  <c r="C53" i="58"/>
  <c r="E53" i="58" s="1"/>
  <c r="G53" i="58" s="1"/>
  <c r="C20" i="57"/>
  <c r="E20" i="57" s="1"/>
  <c r="G20" i="57" s="1"/>
  <c r="C16" i="57"/>
  <c r="E16" i="57" s="1"/>
  <c r="G16" i="57" s="1"/>
  <c r="C140" i="58"/>
  <c r="E140" i="58" s="1"/>
  <c r="G140" i="58" s="1"/>
  <c r="C94" i="58"/>
  <c r="E94" i="58" s="1"/>
  <c r="G94" i="58" s="1"/>
  <c r="C200" i="62"/>
  <c r="E200" i="62" s="1"/>
  <c r="G200" i="62" s="1"/>
  <c r="C180" i="62"/>
  <c r="E180" i="62" s="1"/>
  <c r="G180" i="62" s="1"/>
  <c r="C178" i="62"/>
  <c r="E178" i="62" s="1"/>
  <c r="G178" i="62" s="1"/>
  <c r="C91" i="58"/>
  <c r="E91" i="58" s="1"/>
  <c r="G91" i="58" s="1"/>
  <c r="C90" i="58"/>
  <c r="E90" i="58" s="1"/>
  <c r="G90" i="58" s="1"/>
  <c r="C86" i="58"/>
  <c r="E86" i="58" s="1"/>
  <c r="G86" i="58" s="1"/>
  <c r="C73" i="58"/>
  <c r="E73" i="58" s="1"/>
  <c r="G73" i="58" s="1"/>
  <c r="C71" i="58"/>
  <c r="E71" i="58" s="1"/>
  <c r="G71" i="58" s="1"/>
  <c r="C70" i="58"/>
  <c r="E70" i="58" s="1"/>
  <c r="G70" i="58" s="1"/>
  <c r="C67" i="58"/>
  <c r="E67" i="58" s="1"/>
  <c r="G67" i="58" s="1"/>
  <c r="C61" i="58"/>
  <c r="E61" i="58" s="1"/>
  <c r="G61" i="58" s="1"/>
  <c r="C48" i="58"/>
  <c r="E48" i="58" s="1"/>
  <c r="G48" i="58" s="1"/>
  <c r="C47" i="58"/>
  <c r="E47" i="58" s="1"/>
  <c r="G47" i="58" s="1"/>
  <c r="C46" i="58"/>
  <c r="E46" i="58" s="1"/>
  <c r="G46" i="58" s="1"/>
  <c r="C44" i="58"/>
  <c r="E44" i="58" s="1"/>
  <c r="G44" i="58" s="1"/>
  <c r="C43" i="58"/>
  <c r="E43" i="58" s="1"/>
  <c r="G43" i="58" s="1"/>
  <c r="C42" i="58"/>
  <c r="E42" i="58" s="1"/>
  <c r="G42" i="58" s="1"/>
  <c r="C41" i="58"/>
  <c r="E41" i="58" s="1"/>
  <c r="G41" i="58" s="1"/>
  <c r="C24" i="57"/>
  <c r="E24" i="57" s="1"/>
  <c r="G24" i="57" s="1"/>
  <c r="C201" i="62"/>
  <c r="E201" i="62" s="1"/>
  <c r="G201" i="62" s="1"/>
  <c r="C79" i="58"/>
  <c r="E79" i="58" s="1"/>
  <c r="G79" i="58" s="1"/>
  <c r="C77" i="58"/>
  <c r="E77" i="58" s="1"/>
  <c r="G77" i="58" s="1"/>
  <c r="C62" i="58"/>
  <c r="E62" i="58" s="1"/>
  <c r="G62" i="58" s="1"/>
  <c r="C57" i="58"/>
  <c r="E57" i="58" s="1"/>
  <c r="G57" i="58" s="1"/>
  <c r="C54" i="58"/>
  <c r="E54" i="58" s="1"/>
  <c r="G54" i="58" s="1"/>
  <c r="C51" i="58"/>
  <c r="E51" i="58" s="1"/>
  <c r="G51" i="58" s="1"/>
  <c r="C50" i="58"/>
  <c r="E50" i="58" s="1"/>
  <c r="G50" i="58" s="1"/>
  <c r="C40" i="58"/>
  <c r="E40" i="58" s="1"/>
  <c r="G40" i="58" s="1"/>
  <c r="C39" i="58"/>
  <c r="E39" i="58" s="1"/>
  <c r="G39" i="58" s="1"/>
  <c r="C38" i="58"/>
  <c r="E38" i="58" s="1"/>
  <c r="G38" i="58" s="1"/>
  <c r="C37" i="58"/>
  <c r="E37" i="58" s="1"/>
  <c r="G37" i="58" s="1"/>
  <c r="C35" i="57"/>
  <c r="E35" i="57" s="1"/>
  <c r="G35" i="57" s="1"/>
  <c r="C23" i="57"/>
  <c r="E23" i="57" s="1"/>
  <c r="G23" i="57" s="1"/>
  <c r="C17" i="57"/>
  <c r="E17" i="57" s="1"/>
  <c r="G17" i="57" s="1"/>
  <c r="C193" i="63" l="1"/>
  <c r="E193" i="63" s="1"/>
  <c r="G193" i="63" s="1"/>
  <c r="C193" i="64" s="1"/>
  <c r="E193" i="64" s="1"/>
  <c r="G193" i="64" s="1"/>
  <c r="C131" i="59"/>
  <c r="E131" i="59" s="1"/>
  <c r="G131" i="59" s="1"/>
  <c r="C53" i="59"/>
  <c r="E53" i="59" s="1"/>
  <c r="G53" i="59" s="1"/>
  <c r="C107" i="59"/>
  <c r="E107" i="59" s="1"/>
  <c r="G107" i="59" s="1"/>
  <c r="C21" i="58"/>
  <c r="E21" i="58" s="1"/>
  <c r="G21" i="58" s="1"/>
  <c r="C69" i="59"/>
  <c r="E69" i="59" s="1"/>
  <c r="G69" i="59" s="1"/>
  <c r="C9" i="58"/>
  <c r="E9" i="58" s="1"/>
  <c r="G9" i="58" s="1"/>
  <c r="C176" i="63"/>
  <c r="E176" i="63" s="1"/>
  <c r="G176" i="63" s="1"/>
  <c r="C176" i="64" s="1"/>
  <c r="E176" i="64" s="1"/>
  <c r="G176" i="64" s="1"/>
  <c r="C118" i="59"/>
  <c r="E118" i="59" s="1"/>
  <c r="G118" i="59" s="1"/>
  <c r="C126" i="59"/>
  <c r="E126" i="59" s="1"/>
  <c r="G126" i="59" s="1"/>
  <c r="C11" i="58"/>
  <c r="E11" i="58" s="1"/>
  <c r="G11" i="58" s="1"/>
  <c r="C204" i="63"/>
  <c r="E204" i="63" s="1"/>
  <c r="G204" i="63" s="1"/>
  <c r="C204" i="64" s="1"/>
  <c r="E204" i="64" s="1"/>
  <c r="G204" i="64" s="1"/>
  <c r="C192" i="63"/>
  <c r="E192" i="63" s="1"/>
  <c r="G192" i="63" s="1"/>
  <c r="C192" i="64" s="1"/>
  <c r="E192" i="64" s="1"/>
  <c r="G192" i="64" s="1"/>
  <c r="C123" i="59"/>
  <c r="E123" i="59" s="1"/>
  <c r="G123" i="59" s="1"/>
  <c r="C146" i="59"/>
  <c r="E146" i="59" s="1"/>
  <c r="G146" i="59" s="1"/>
  <c r="C7" i="58"/>
  <c r="E7" i="58" s="1"/>
  <c r="G7" i="58" s="1"/>
  <c r="C177" i="63"/>
  <c r="E177" i="63" s="1"/>
  <c r="G177" i="63" s="1"/>
  <c r="C177" i="64" s="1"/>
  <c r="E177" i="64" s="1"/>
  <c r="G177" i="64" s="1"/>
  <c r="C195" i="63"/>
  <c r="E195" i="63" s="1"/>
  <c r="G195" i="63" s="1"/>
  <c r="C195" i="64" s="1"/>
  <c r="E195" i="64" s="1"/>
  <c r="G195" i="64" s="1"/>
  <c r="C170" i="59"/>
  <c r="E170" i="59" s="1"/>
  <c r="G170" i="59" s="1"/>
  <c r="C114" i="59"/>
  <c r="E114" i="59" s="1"/>
  <c r="G114" i="59" s="1"/>
  <c r="C191" i="63"/>
  <c r="E191" i="63" s="1"/>
  <c r="G191" i="63" s="1"/>
  <c r="C191" i="64" s="1"/>
  <c r="E191" i="64" s="1"/>
  <c r="G191" i="64" s="1"/>
  <c r="C152" i="59"/>
  <c r="E152" i="59" s="1"/>
  <c r="G152" i="59" s="1"/>
  <c r="C185" i="63"/>
  <c r="E185" i="63" s="1"/>
  <c r="G185" i="63" s="1"/>
  <c r="C185" i="64" s="1"/>
  <c r="E185" i="64" s="1"/>
  <c r="G185" i="64" s="1"/>
  <c r="C108" i="59"/>
  <c r="E108" i="59" s="1"/>
  <c r="G108" i="59" s="1"/>
  <c r="C52" i="59"/>
  <c r="E52" i="59" s="1"/>
  <c r="G52" i="59" s="1"/>
  <c r="C183" i="63"/>
  <c r="E183" i="63" s="1"/>
  <c r="G183" i="63" s="1"/>
  <c r="C183" i="64" s="1"/>
  <c r="E183" i="64" s="1"/>
  <c r="G183" i="64" s="1"/>
  <c r="C125" i="59"/>
  <c r="E125" i="59" s="1"/>
  <c r="G125" i="59" s="1"/>
  <c r="C124" i="59"/>
  <c r="E124" i="59" s="1"/>
  <c r="G124" i="59" s="1"/>
  <c r="C68" i="59"/>
  <c r="E68" i="59" s="1"/>
  <c r="G68" i="59" s="1"/>
  <c r="C179" i="63"/>
  <c r="E179" i="63" s="1"/>
  <c r="G179" i="63" s="1"/>
  <c r="C179" i="64" s="1"/>
  <c r="E179" i="64" s="1"/>
  <c r="G179" i="64" s="1"/>
  <c r="C150" i="59"/>
  <c r="E150" i="59" s="1"/>
  <c r="G150" i="59" s="1"/>
  <c r="C151" i="59"/>
  <c r="E151" i="59" s="1"/>
  <c r="G151" i="59" s="1"/>
  <c r="C205" i="63"/>
  <c r="E205" i="63" s="1"/>
  <c r="G205" i="63" s="1"/>
  <c r="C205" i="64" s="1"/>
  <c r="E205" i="64" s="1"/>
  <c r="G205" i="64" s="1"/>
  <c r="C173" i="59"/>
  <c r="E173" i="59" s="1"/>
  <c r="G173" i="59" s="1"/>
  <c r="C168" i="59"/>
  <c r="E168" i="59" s="1"/>
  <c r="G168" i="59" s="1"/>
  <c r="C15" i="58"/>
  <c r="E15" i="58" s="1"/>
  <c r="G15" i="58" s="1"/>
  <c r="C75" i="59"/>
  <c r="E75" i="59" s="1"/>
  <c r="G75" i="59" s="1"/>
  <c r="C8" i="58"/>
  <c r="E8" i="58" s="1"/>
  <c r="G8" i="58" s="1"/>
  <c r="C207" i="63"/>
  <c r="E207" i="63" s="1"/>
  <c r="G207" i="63" s="1"/>
  <c r="C207" i="64" s="1"/>
  <c r="E207" i="64" s="1"/>
  <c r="G207" i="64" s="1"/>
  <c r="C97" i="59"/>
  <c r="E97" i="59" s="1"/>
  <c r="G97" i="59" s="1"/>
  <c r="C74" i="59"/>
  <c r="E74" i="59" s="1"/>
  <c r="G74" i="59" s="1"/>
  <c r="C98" i="59"/>
  <c r="E98" i="59" s="1"/>
  <c r="G98" i="59" s="1"/>
  <c r="C163" i="59"/>
  <c r="E163" i="59" s="1"/>
  <c r="G163" i="59" s="1"/>
  <c r="C112" i="59"/>
  <c r="E112" i="59" s="1"/>
  <c r="G112" i="59" s="1"/>
  <c r="C30" i="58"/>
  <c r="E30" i="58" s="1"/>
  <c r="G30" i="58" s="1"/>
  <c r="C122" i="59"/>
  <c r="E122" i="59" s="1"/>
  <c r="G122" i="59" s="1"/>
  <c r="C202" i="63"/>
  <c r="E202" i="63" s="1"/>
  <c r="G202" i="63" s="1"/>
  <c r="C202" i="64" s="1"/>
  <c r="E202" i="64" s="1"/>
  <c r="G202" i="64" s="1"/>
  <c r="C117" i="59"/>
  <c r="E117" i="59" s="1"/>
  <c r="G117" i="59" s="1"/>
  <c r="C105" i="59"/>
  <c r="E105" i="59" s="1"/>
  <c r="G105" i="59" s="1"/>
  <c r="C136" i="59"/>
  <c r="E136" i="59" s="1"/>
  <c r="G136" i="59" s="1"/>
  <c r="C95" i="59"/>
  <c r="E95" i="59" s="1"/>
  <c r="G95" i="59" s="1"/>
  <c r="C137" i="59"/>
  <c r="E137" i="59" s="1"/>
  <c r="G137" i="59" s="1"/>
  <c r="C142" i="59"/>
  <c r="E142" i="59" s="1"/>
  <c r="G142" i="59" s="1"/>
  <c r="C34" i="58"/>
  <c r="E34" i="58" s="1"/>
  <c r="G34" i="58" s="1"/>
  <c r="C113" i="59"/>
  <c r="E113" i="59" s="1"/>
  <c r="G113" i="59" s="1"/>
  <c r="C26" i="58"/>
  <c r="E26" i="58" s="1"/>
  <c r="G26" i="58" s="1"/>
  <c r="C169" i="59"/>
  <c r="E169" i="59" s="1"/>
  <c r="G169" i="59" s="1"/>
  <c r="C94" i="59"/>
  <c r="E94" i="59" s="1"/>
  <c r="G94" i="59" s="1"/>
  <c r="C36" i="59"/>
  <c r="E36" i="59" s="1"/>
  <c r="G36" i="59" s="1"/>
  <c r="C171" i="59"/>
  <c r="E171" i="59" s="1"/>
  <c r="G171" i="59" s="1"/>
  <c r="C143" i="59"/>
  <c r="E143" i="59" s="1"/>
  <c r="G143" i="59" s="1"/>
  <c r="C194" i="63"/>
  <c r="E194" i="63" s="1"/>
  <c r="G194" i="63" s="1"/>
  <c r="C194" i="64" s="1"/>
  <c r="E194" i="64" s="1"/>
  <c r="G194" i="64" s="1"/>
  <c r="C128" i="59"/>
  <c r="E128" i="59" s="1"/>
  <c r="G128" i="59" s="1"/>
  <c r="C104" i="59"/>
  <c r="E104" i="59" s="1"/>
  <c r="G104" i="59" s="1"/>
  <c r="C64" i="59"/>
  <c r="E64" i="59" s="1"/>
  <c r="G64" i="59" s="1"/>
  <c r="C165" i="59"/>
  <c r="E165" i="59" s="1"/>
  <c r="G165" i="59" s="1"/>
  <c r="C101" i="59"/>
  <c r="E101" i="59" s="1"/>
  <c r="G101" i="59" s="1"/>
  <c r="C135" i="59"/>
  <c r="E135" i="59" s="1"/>
  <c r="G135" i="59" s="1"/>
  <c r="C31" i="58"/>
  <c r="E31" i="58" s="1"/>
  <c r="G31" i="58" s="1"/>
  <c r="C10" i="58"/>
  <c r="E10" i="58" s="1"/>
  <c r="G10" i="58" s="1"/>
  <c r="C93" i="59"/>
  <c r="E93" i="59" s="1"/>
  <c r="G93" i="59" s="1"/>
  <c r="C148" i="59"/>
  <c r="E148" i="59" s="1"/>
  <c r="G148" i="59" s="1"/>
  <c r="C190" i="63"/>
  <c r="E190" i="63" s="1"/>
  <c r="G190" i="63" s="1"/>
  <c r="C190" i="64" s="1"/>
  <c r="E190" i="64" s="1"/>
  <c r="G190" i="64" s="1"/>
  <c r="C138" i="59"/>
  <c r="E138" i="59" s="1"/>
  <c r="G138" i="59" s="1"/>
  <c r="C130" i="59"/>
  <c r="E130" i="59" s="1"/>
  <c r="G130" i="59" s="1"/>
  <c r="C140" i="59"/>
  <c r="E140" i="59" s="1"/>
  <c r="G140" i="59" s="1"/>
  <c r="C158" i="59"/>
  <c r="E158" i="59" s="1"/>
  <c r="G158" i="59" s="1"/>
  <c r="C199" i="63"/>
  <c r="E199" i="63" s="1"/>
  <c r="G199" i="63" s="1"/>
  <c r="C199" i="64" s="1"/>
  <c r="E199" i="64" s="1"/>
  <c r="G199" i="64" s="1"/>
  <c r="C83" i="59"/>
  <c r="E83" i="59" s="1"/>
  <c r="G83" i="59" s="1"/>
  <c r="C92" i="59"/>
  <c r="E92" i="59" s="1"/>
  <c r="G92" i="59" s="1"/>
  <c r="C186" i="63"/>
  <c r="E186" i="63" s="1"/>
  <c r="G186" i="63" s="1"/>
  <c r="C186" i="64" s="1"/>
  <c r="E186" i="64" s="1"/>
  <c r="G186" i="64" s="1"/>
  <c r="C103" i="59"/>
  <c r="E103" i="59" s="1"/>
  <c r="G103" i="59" s="1"/>
  <c r="C25" i="58"/>
  <c r="E25" i="58" s="1"/>
  <c r="G25" i="58" s="1"/>
  <c r="C167" i="59"/>
  <c r="E167" i="59" s="1"/>
  <c r="G167" i="59" s="1"/>
  <c r="C18" i="58"/>
  <c r="E18" i="58" s="1"/>
  <c r="G18" i="58" s="1"/>
  <c r="C19" i="58"/>
  <c r="E19" i="58" s="1"/>
  <c r="G19" i="58" s="1"/>
  <c r="C119" i="59"/>
  <c r="E119" i="59" s="1"/>
  <c r="G119" i="59" s="1"/>
  <c r="C87" i="59"/>
  <c r="E87" i="59" s="1"/>
  <c r="G87" i="59" s="1"/>
  <c r="C66" i="59"/>
  <c r="E66" i="59" s="1"/>
  <c r="G66" i="59" s="1"/>
  <c r="C182" i="63"/>
  <c r="E182" i="63" s="1"/>
  <c r="G182" i="63" s="1"/>
  <c r="C182" i="64" s="1"/>
  <c r="E182" i="64" s="1"/>
  <c r="G182" i="64" s="1"/>
  <c r="C116" i="59"/>
  <c r="E116" i="59" s="1"/>
  <c r="G116" i="59" s="1"/>
  <c r="C111" i="59"/>
  <c r="E111" i="59" s="1"/>
  <c r="G111" i="59" s="1"/>
  <c r="C132" i="59"/>
  <c r="E132" i="59" s="1"/>
  <c r="G132" i="59" s="1"/>
  <c r="C16" i="58"/>
  <c r="E16" i="58" s="1"/>
  <c r="G16" i="58" s="1"/>
  <c r="C88" i="59"/>
  <c r="E88" i="59" s="1"/>
  <c r="G88" i="59" s="1"/>
  <c r="C56" i="59"/>
  <c r="E56" i="59" s="1"/>
  <c r="G56" i="59" s="1"/>
  <c r="C65" i="59"/>
  <c r="E65" i="59" s="1"/>
  <c r="G65" i="59" s="1"/>
  <c r="C99" i="59"/>
  <c r="E99" i="59" s="1"/>
  <c r="G99" i="59" s="1"/>
  <c r="C102" i="59"/>
  <c r="E102" i="59" s="1"/>
  <c r="G102" i="59" s="1"/>
  <c r="C80" i="59"/>
  <c r="E80" i="59" s="1"/>
  <c r="G80" i="59" s="1"/>
  <c r="C109" i="59"/>
  <c r="E109" i="59" s="1"/>
  <c r="G109" i="59" s="1"/>
  <c r="C145" i="59"/>
  <c r="E145" i="59" s="1"/>
  <c r="G145" i="59" s="1"/>
  <c r="C206" i="63"/>
  <c r="E206" i="63" s="1"/>
  <c r="G206" i="63" s="1"/>
  <c r="C206" i="64" s="1"/>
  <c r="E206" i="64" s="1"/>
  <c r="G206" i="64" s="1"/>
  <c r="C13" i="58"/>
  <c r="E13" i="58" s="1"/>
  <c r="G13" i="58" s="1"/>
  <c r="C84" i="59"/>
  <c r="E84" i="59" s="1"/>
  <c r="G84" i="59" s="1"/>
  <c r="C187" i="63"/>
  <c r="E187" i="63" s="1"/>
  <c r="G187" i="63" s="1"/>
  <c r="C187" i="64" s="1"/>
  <c r="E187" i="64" s="1"/>
  <c r="G187" i="64" s="1"/>
  <c r="C14" i="58"/>
  <c r="E14" i="58" s="1"/>
  <c r="G14" i="58" s="1"/>
  <c r="C120" i="59"/>
  <c r="E120" i="59" s="1"/>
  <c r="G120" i="59" s="1"/>
  <c r="C172" i="59"/>
  <c r="E172" i="59" s="1"/>
  <c r="G172" i="59" s="1"/>
  <c r="C59" i="59"/>
  <c r="E59" i="59" s="1"/>
  <c r="G59" i="59" s="1"/>
  <c r="C155" i="59"/>
  <c r="E155" i="59" s="1"/>
  <c r="G155" i="59" s="1"/>
  <c r="C85" i="59"/>
  <c r="E85" i="59" s="1"/>
  <c r="G85" i="59" s="1"/>
  <c r="C133" i="59"/>
  <c r="E133" i="59" s="1"/>
  <c r="G133" i="59" s="1"/>
  <c r="C181" i="63"/>
  <c r="E181" i="63" s="1"/>
  <c r="G181" i="63" s="1"/>
  <c r="C181" i="64" s="1"/>
  <c r="E181" i="64" s="1"/>
  <c r="G181" i="64" s="1"/>
  <c r="C78" i="59"/>
  <c r="E78" i="59" s="1"/>
  <c r="G78" i="59" s="1"/>
  <c r="C89" i="59"/>
  <c r="E89" i="59" s="1"/>
  <c r="G89" i="59" s="1"/>
  <c r="C115" i="59"/>
  <c r="E115" i="59" s="1"/>
  <c r="G115" i="59" s="1"/>
  <c r="C162" i="59"/>
  <c r="E162" i="59" s="1"/>
  <c r="G162" i="59" s="1"/>
  <c r="C12" i="58"/>
  <c r="E12" i="58" s="1"/>
  <c r="G12" i="58" s="1"/>
  <c r="C210" i="63"/>
  <c r="E210" i="63" s="1"/>
  <c r="G210" i="63" s="1"/>
  <c r="C210" i="64" s="1"/>
  <c r="E210" i="64" s="1"/>
  <c r="G210" i="64" s="1"/>
  <c r="C159" i="59"/>
  <c r="E159" i="59" s="1"/>
  <c r="G159" i="59" s="1"/>
  <c r="C157" i="59"/>
  <c r="E157" i="59" s="1"/>
  <c r="G157" i="59" s="1"/>
  <c r="C196" i="63"/>
  <c r="E196" i="63" s="1"/>
  <c r="G196" i="63" s="1"/>
  <c r="C196" i="64" s="1"/>
  <c r="E196" i="64" s="1"/>
  <c r="G196" i="64" s="1"/>
  <c r="C174" i="59"/>
  <c r="E174" i="59" s="1"/>
  <c r="G174" i="59" s="1"/>
  <c r="C161" i="59"/>
  <c r="E161" i="59" s="1"/>
  <c r="G161" i="59" s="1"/>
  <c r="C147" i="59"/>
  <c r="E147" i="59" s="1"/>
  <c r="G147" i="59" s="1"/>
  <c r="C209" i="63"/>
  <c r="E209" i="63" s="1"/>
  <c r="G209" i="63" s="1"/>
  <c r="C209" i="64" s="1"/>
  <c r="E209" i="64" s="1"/>
  <c r="G209" i="64" s="1"/>
  <c r="C55" i="59"/>
  <c r="E55" i="59" s="1"/>
  <c r="G55" i="59" s="1"/>
  <c r="C20" i="58"/>
  <c r="E20" i="58" s="1"/>
  <c r="G20" i="58" s="1"/>
  <c r="C63" i="59"/>
  <c r="E63" i="59" s="1"/>
  <c r="G63" i="59" s="1"/>
  <c r="C32" i="58"/>
  <c r="E32" i="58" s="1"/>
  <c r="G32" i="58" s="1"/>
  <c r="C29" i="58"/>
  <c r="E29" i="58" s="1"/>
  <c r="G29" i="58" s="1"/>
  <c r="C81" i="59"/>
  <c r="E81" i="59" s="1"/>
  <c r="G81" i="59" s="1"/>
  <c r="C45" i="59"/>
  <c r="E45" i="59" s="1"/>
  <c r="G45" i="59" s="1"/>
  <c r="C139" i="59"/>
  <c r="E139" i="59" s="1"/>
  <c r="G139" i="59" s="1"/>
  <c r="C58" i="59"/>
  <c r="E58" i="59" s="1"/>
  <c r="G58" i="59" s="1"/>
  <c r="C121" i="59"/>
  <c r="E121" i="59" s="1"/>
  <c r="G121" i="59" s="1"/>
  <c r="C49" i="59"/>
  <c r="E49" i="59" s="1"/>
  <c r="G49" i="59" s="1"/>
  <c r="C203" i="63"/>
  <c r="E203" i="63" s="1"/>
  <c r="G203" i="63" s="1"/>
  <c r="C203" i="64" s="1"/>
  <c r="E203" i="64" s="1"/>
  <c r="G203" i="64" s="1"/>
  <c r="C175" i="63"/>
  <c r="E175" i="63" s="1"/>
  <c r="G175" i="63" s="1"/>
  <c r="C175" i="64" s="1"/>
  <c r="E175" i="64" s="1"/>
  <c r="G175" i="64" s="1"/>
  <c r="C33" i="58"/>
  <c r="E33" i="58" s="1"/>
  <c r="G33" i="58" s="1"/>
  <c r="C149" i="59"/>
  <c r="E149" i="59" s="1"/>
  <c r="G149" i="59" s="1"/>
  <c r="C22" i="58"/>
  <c r="E22" i="58" s="1"/>
  <c r="G22" i="58" s="1"/>
  <c r="C154" i="59"/>
  <c r="E154" i="59" s="1"/>
  <c r="G154" i="59" s="1"/>
  <c r="C28" i="58"/>
  <c r="E28" i="58" s="1"/>
  <c r="G28" i="58" s="1"/>
  <c r="C160" i="59"/>
  <c r="E160" i="59" s="1"/>
  <c r="G160" i="59" s="1"/>
  <c r="C72" i="59"/>
  <c r="E72" i="59" s="1"/>
  <c r="G72" i="59" s="1"/>
  <c r="C208" i="63"/>
  <c r="E208" i="63" s="1"/>
  <c r="G208" i="63" s="1"/>
  <c r="C208" i="64" s="1"/>
  <c r="E208" i="64" s="1"/>
  <c r="G208" i="64" s="1"/>
  <c r="C100" i="59"/>
  <c r="E100" i="59" s="1"/>
  <c r="G100" i="59" s="1"/>
  <c r="C197" i="63"/>
  <c r="E197" i="63" s="1"/>
  <c r="G197" i="63" s="1"/>
  <c r="C197" i="64" s="1"/>
  <c r="E197" i="64" s="1"/>
  <c r="G197" i="64" s="1"/>
  <c r="C184" i="63"/>
  <c r="E184" i="63" s="1"/>
  <c r="G184" i="63" s="1"/>
  <c r="C184" i="64" s="1"/>
  <c r="E184" i="64" s="1"/>
  <c r="G184" i="64" s="1"/>
  <c r="C82" i="59"/>
  <c r="E82" i="59" s="1"/>
  <c r="G82" i="59" s="1"/>
  <c r="C106" i="59"/>
  <c r="E106" i="59" s="1"/>
  <c r="G106" i="59" s="1"/>
  <c r="C198" i="63"/>
  <c r="E198" i="63" s="1"/>
  <c r="G198" i="63" s="1"/>
  <c r="C198" i="64" s="1"/>
  <c r="E198" i="64" s="1"/>
  <c r="G198" i="64" s="1"/>
  <c r="C129" i="59"/>
  <c r="E129" i="59" s="1"/>
  <c r="G129" i="59" s="1"/>
  <c r="C188" i="63"/>
  <c r="E188" i="63" s="1"/>
  <c r="G188" i="63" s="1"/>
  <c r="C188" i="64" s="1"/>
  <c r="E188" i="64" s="1"/>
  <c r="G188" i="64" s="1"/>
  <c r="C144" i="59"/>
  <c r="E144" i="59" s="1"/>
  <c r="G144" i="59" s="1"/>
  <c r="C76" i="59"/>
  <c r="E76" i="59" s="1"/>
  <c r="G76" i="59" s="1"/>
  <c r="C110" i="59"/>
  <c r="E110" i="59" s="1"/>
  <c r="G110" i="59" s="1"/>
  <c r="C166" i="59"/>
  <c r="E166" i="59" s="1"/>
  <c r="G166" i="59" s="1"/>
  <c r="C156" i="59"/>
  <c r="E156" i="59" s="1"/>
  <c r="G156" i="59" s="1"/>
  <c r="C164" i="59"/>
  <c r="E164" i="59" s="1"/>
  <c r="G164" i="59" s="1"/>
  <c r="C189" i="63"/>
  <c r="E189" i="63" s="1"/>
  <c r="G189" i="63" s="1"/>
  <c r="C189" i="64" s="1"/>
  <c r="E189" i="64" s="1"/>
  <c r="G189" i="64" s="1"/>
  <c r="C60" i="59"/>
  <c r="E60" i="59" s="1"/>
  <c r="G60" i="59" s="1"/>
  <c r="C134" i="59"/>
  <c r="E134" i="59" s="1"/>
  <c r="G134" i="59" s="1"/>
  <c r="C96" i="59"/>
  <c r="E96" i="59" s="1"/>
  <c r="G96" i="59" s="1"/>
  <c r="C141" i="59"/>
  <c r="E141" i="59" s="1"/>
  <c r="G141" i="59" s="1"/>
  <c r="C127" i="59"/>
  <c r="E127" i="59" s="1"/>
  <c r="G127" i="59" s="1"/>
  <c r="C153" i="59"/>
  <c r="E153" i="59" s="1"/>
  <c r="G153" i="59" s="1"/>
  <c r="C27" i="58"/>
  <c r="E27" i="58" s="1"/>
  <c r="G27" i="58" s="1"/>
  <c r="C200" i="63"/>
  <c r="E200" i="63" s="1"/>
  <c r="G200" i="63" s="1"/>
  <c r="C200" i="64" s="1"/>
  <c r="E200" i="64" s="1"/>
  <c r="G200" i="64" s="1"/>
  <c r="C180" i="63"/>
  <c r="E180" i="63" s="1"/>
  <c r="G180" i="63" s="1"/>
  <c r="C180" i="64" s="1"/>
  <c r="E180" i="64" s="1"/>
  <c r="G180" i="64" s="1"/>
  <c r="C178" i="63"/>
  <c r="E178" i="63" s="1"/>
  <c r="G178" i="63" s="1"/>
  <c r="C178" i="64" s="1"/>
  <c r="E178" i="64" s="1"/>
  <c r="G178" i="64" s="1"/>
  <c r="C91" i="59"/>
  <c r="E91" i="59" s="1"/>
  <c r="G91" i="59" s="1"/>
  <c r="C90" i="59"/>
  <c r="E90" i="59" s="1"/>
  <c r="G90" i="59" s="1"/>
  <c r="C86" i="59"/>
  <c r="E86" i="59" s="1"/>
  <c r="G86" i="59" s="1"/>
  <c r="C73" i="59"/>
  <c r="E73" i="59" s="1"/>
  <c r="G73" i="59" s="1"/>
  <c r="C71" i="59"/>
  <c r="E71" i="59" s="1"/>
  <c r="G71" i="59" s="1"/>
  <c r="C70" i="59"/>
  <c r="E70" i="59" s="1"/>
  <c r="G70" i="59" s="1"/>
  <c r="C67" i="59"/>
  <c r="E67" i="59" s="1"/>
  <c r="G67" i="59" s="1"/>
  <c r="C61" i="59"/>
  <c r="E61" i="59" s="1"/>
  <c r="G61" i="59" s="1"/>
  <c r="C48" i="59"/>
  <c r="E48" i="59" s="1"/>
  <c r="G48" i="59" s="1"/>
  <c r="C47" i="59"/>
  <c r="E47" i="59" s="1"/>
  <c r="G47" i="59" s="1"/>
  <c r="C46" i="59"/>
  <c r="E46" i="59" s="1"/>
  <c r="G46" i="59" s="1"/>
  <c r="C44" i="59"/>
  <c r="E44" i="59" s="1"/>
  <c r="G44" i="59" s="1"/>
  <c r="C43" i="59"/>
  <c r="E43" i="59" s="1"/>
  <c r="G43" i="59" s="1"/>
  <c r="C42" i="59"/>
  <c r="E42" i="59" s="1"/>
  <c r="G42" i="59" s="1"/>
  <c r="C41" i="59"/>
  <c r="E41" i="59" s="1"/>
  <c r="G41" i="59" s="1"/>
  <c r="C24" i="58"/>
  <c r="E24" i="58" s="1"/>
  <c r="G24" i="58" s="1"/>
  <c r="C201" i="63"/>
  <c r="E201" i="63" s="1"/>
  <c r="G201" i="63" s="1"/>
  <c r="C201" i="64" s="1"/>
  <c r="E201" i="64" s="1"/>
  <c r="G201" i="64" s="1"/>
  <c r="C79" i="59"/>
  <c r="E79" i="59" s="1"/>
  <c r="G79" i="59" s="1"/>
  <c r="C77" i="59"/>
  <c r="E77" i="59" s="1"/>
  <c r="G77" i="59" s="1"/>
  <c r="C62" i="59"/>
  <c r="E62" i="59" s="1"/>
  <c r="G62" i="59" s="1"/>
  <c r="C57" i="59"/>
  <c r="E57" i="59" s="1"/>
  <c r="G57" i="59" s="1"/>
  <c r="C54" i="59"/>
  <c r="E54" i="59" s="1"/>
  <c r="G54" i="59" s="1"/>
  <c r="C51" i="59"/>
  <c r="E51" i="59" s="1"/>
  <c r="G51" i="59" s="1"/>
  <c r="C50" i="59"/>
  <c r="E50" i="59" s="1"/>
  <c r="G50" i="59" s="1"/>
  <c r="C40" i="59"/>
  <c r="E40" i="59" s="1"/>
  <c r="G40" i="59" s="1"/>
  <c r="C39" i="59"/>
  <c r="E39" i="59" s="1"/>
  <c r="G39" i="59" s="1"/>
  <c r="C38" i="59"/>
  <c r="E38" i="59" s="1"/>
  <c r="G38" i="59" s="1"/>
  <c r="C37" i="59"/>
  <c r="E37" i="59" s="1"/>
  <c r="G37" i="59" s="1"/>
  <c r="C35" i="58"/>
  <c r="E35" i="58" s="1"/>
  <c r="G35" i="58" s="1"/>
  <c r="C23" i="58"/>
  <c r="E23" i="58" s="1"/>
  <c r="G23" i="58" s="1"/>
  <c r="C17" i="58"/>
  <c r="E17" i="58" s="1"/>
  <c r="G17" i="58" s="1"/>
  <c r="C166" i="60" l="1"/>
  <c r="E166" i="60" s="1"/>
  <c r="C85" i="60"/>
  <c r="E85" i="60" s="1"/>
  <c r="C92" i="60"/>
  <c r="E92" i="60" s="1"/>
  <c r="C97" i="60"/>
  <c r="E97" i="60" s="1"/>
  <c r="C22" i="59"/>
  <c r="E22" i="59" s="1"/>
  <c r="G22" i="59" s="1"/>
  <c r="C139" i="60"/>
  <c r="E139" i="60" s="1"/>
  <c r="C12" i="59"/>
  <c r="E12" i="59" s="1"/>
  <c r="G12" i="59" s="1"/>
  <c r="C155" i="60"/>
  <c r="E155" i="60" s="1"/>
  <c r="C88" i="60"/>
  <c r="E88" i="60" s="1"/>
  <c r="C119" i="60"/>
  <c r="E119" i="60" s="1"/>
  <c r="C83" i="60"/>
  <c r="E83" i="60" s="1"/>
  <c r="C93" i="60"/>
  <c r="E93" i="60" s="1"/>
  <c r="C128" i="60"/>
  <c r="E128" i="60" s="1"/>
  <c r="C113" i="60"/>
  <c r="E113" i="60" s="1"/>
  <c r="C150" i="60"/>
  <c r="E150" i="60" s="1"/>
  <c r="C146" i="60"/>
  <c r="E146" i="60" s="1"/>
  <c r="C9" i="59"/>
  <c r="E9" i="59" s="1"/>
  <c r="G9" i="59" s="1"/>
  <c r="C82" i="60"/>
  <c r="E82" i="60" s="1"/>
  <c r="C56" i="60"/>
  <c r="E56" i="60" s="1"/>
  <c r="C7" i="59"/>
  <c r="E7" i="59" s="1"/>
  <c r="G7" i="59" s="1"/>
  <c r="C96" i="60"/>
  <c r="E96" i="60" s="1"/>
  <c r="C76" i="60"/>
  <c r="E76" i="60" s="1"/>
  <c r="C149" i="60"/>
  <c r="E149" i="60" s="1"/>
  <c r="C45" i="60"/>
  <c r="E45" i="60" s="1"/>
  <c r="C147" i="60"/>
  <c r="E147" i="60" s="1"/>
  <c r="C162" i="60"/>
  <c r="E162" i="60" s="1"/>
  <c r="C59" i="60"/>
  <c r="E59" i="60" s="1"/>
  <c r="C145" i="60"/>
  <c r="E145" i="60" s="1"/>
  <c r="C16" i="59"/>
  <c r="E16" i="59" s="1"/>
  <c r="G16" i="59" s="1"/>
  <c r="C19" i="59"/>
  <c r="E19" i="59" s="1"/>
  <c r="G19" i="59" s="1"/>
  <c r="C10" i="59"/>
  <c r="E10" i="59" s="1"/>
  <c r="G10" i="59" s="1"/>
  <c r="C34" i="59"/>
  <c r="E34" i="59" s="1"/>
  <c r="G34" i="59" s="1"/>
  <c r="C122" i="60"/>
  <c r="E122" i="60" s="1"/>
  <c r="C8" i="59"/>
  <c r="E8" i="59" s="1"/>
  <c r="G8" i="59" s="1"/>
  <c r="C152" i="60"/>
  <c r="E152" i="60" s="1"/>
  <c r="C123" i="60"/>
  <c r="E123" i="60" s="1"/>
  <c r="C69" i="60"/>
  <c r="E69" i="60" s="1"/>
  <c r="C26" i="59"/>
  <c r="E26" i="59" s="1"/>
  <c r="G26" i="59" s="1"/>
  <c r="C134" i="60"/>
  <c r="E134" i="60" s="1"/>
  <c r="C144" i="60"/>
  <c r="E144" i="60" s="1"/>
  <c r="C100" i="60"/>
  <c r="E100" i="60" s="1"/>
  <c r="C33" i="59"/>
  <c r="E33" i="59" s="1"/>
  <c r="G33" i="59" s="1"/>
  <c r="C81" i="60"/>
  <c r="E81" i="60" s="1"/>
  <c r="C161" i="60"/>
  <c r="E161" i="60" s="1"/>
  <c r="C115" i="60"/>
  <c r="E115" i="60" s="1"/>
  <c r="C172" i="60"/>
  <c r="E172" i="60" s="1"/>
  <c r="C109" i="60"/>
  <c r="E109" i="60" s="1"/>
  <c r="C132" i="60"/>
  <c r="E132" i="60" s="1"/>
  <c r="C18" i="59"/>
  <c r="E18" i="59" s="1"/>
  <c r="G18" i="59" s="1"/>
  <c r="C158" i="60"/>
  <c r="E158" i="60" s="1"/>
  <c r="C31" i="59"/>
  <c r="E31" i="59" s="1"/>
  <c r="G31" i="59" s="1"/>
  <c r="C143" i="60"/>
  <c r="E143" i="60" s="1"/>
  <c r="C142" i="60"/>
  <c r="E142" i="60" s="1"/>
  <c r="C30" i="59"/>
  <c r="E30" i="59" s="1"/>
  <c r="G30" i="59" s="1"/>
  <c r="C75" i="60"/>
  <c r="E75" i="60" s="1"/>
  <c r="C68" i="60"/>
  <c r="E68" i="60" s="1"/>
  <c r="C21" i="59"/>
  <c r="E21" i="59" s="1"/>
  <c r="G21" i="59" s="1"/>
  <c r="C55" i="60"/>
  <c r="E55" i="60" s="1"/>
  <c r="C148" i="60"/>
  <c r="E148" i="60" s="1"/>
  <c r="C151" i="60"/>
  <c r="E151" i="60" s="1"/>
  <c r="C141" i="60"/>
  <c r="E141" i="60" s="1"/>
  <c r="C29" i="59"/>
  <c r="E29" i="59" s="1"/>
  <c r="G29" i="59" s="1"/>
  <c r="C174" i="60"/>
  <c r="E174" i="60" s="1"/>
  <c r="C89" i="60"/>
  <c r="E89" i="60" s="1"/>
  <c r="C120" i="60"/>
  <c r="E120" i="60" s="1"/>
  <c r="C80" i="60"/>
  <c r="E80" i="60" s="1"/>
  <c r="C111" i="60"/>
  <c r="E111" i="60" s="1"/>
  <c r="C167" i="60"/>
  <c r="E167" i="60" s="1"/>
  <c r="C140" i="60"/>
  <c r="E140" i="60" s="1"/>
  <c r="C135" i="60"/>
  <c r="E135" i="60" s="1"/>
  <c r="C171" i="60"/>
  <c r="E171" i="60" s="1"/>
  <c r="C137" i="60"/>
  <c r="E137" i="60" s="1"/>
  <c r="C112" i="60"/>
  <c r="E112" i="60" s="1"/>
  <c r="C15" i="59"/>
  <c r="E15" i="59" s="1"/>
  <c r="G15" i="59" s="1"/>
  <c r="C124" i="60"/>
  <c r="E124" i="60" s="1"/>
  <c r="C114" i="60"/>
  <c r="E114" i="60" s="1"/>
  <c r="C107" i="60"/>
  <c r="E107" i="60" s="1"/>
  <c r="C127" i="60"/>
  <c r="E127" i="60" s="1"/>
  <c r="C13" i="59"/>
  <c r="E13" i="59" s="1"/>
  <c r="G13" i="59" s="1"/>
  <c r="C104" i="60"/>
  <c r="E104" i="60" s="1"/>
  <c r="C117" i="60"/>
  <c r="E117" i="60" s="1"/>
  <c r="C110" i="60"/>
  <c r="E110" i="60" s="1"/>
  <c r="C60" i="60"/>
  <c r="E60" i="60" s="1"/>
  <c r="C129" i="60"/>
  <c r="E129" i="60" s="1"/>
  <c r="C72" i="60"/>
  <c r="E72" i="60" s="1"/>
  <c r="C32" i="59"/>
  <c r="E32" i="59" s="1"/>
  <c r="G32" i="59" s="1"/>
  <c r="C78" i="60"/>
  <c r="E78" i="60" s="1"/>
  <c r="C14" i="59"/>
  <c r="E14" i="59" s="1"/>
  <c r="G14" i="59" s="1"/>
  <c r="C102" i="60"/>
  <c r="E102" i="60" s="1"/>
  <c r="C116" i="60"/>
  <c r="E116" i="60" s="1"/>
  <c r="C25" i="59"/>
  <c r="E25" i="59" s="1"/>
  <c r="G25" i="59" s="1"/>
  <c r="C130" i="60"/>
  <c r="E130" i="60" s="1"/>
  <c r="C101" i="60"/>
  <c r="E101" i="60" s="1"/>
  <c r="C36" i="60"/>
  <c r="E36" i="60" s="1"/>
  <c r="C95" i="60"/>
  <c r="E95" i="60" s="1"/>
  <c r="C163" i="60"/>
  <c r="E163" i="60" s="1"/>
  <c r="C168" i="60"/>
  <c r="E168" i="60" s="1"/>
  <c r="C125" i="60"/>
  <c r="E125" i="60" s="1"/>
  <c r="C170" i="60"/>
  <c r="E170" i="60" s="1"/>
  <c r="C11" i="59"/>
  <c r="E11" i="59" s="1"/>
  <c r="G11" i="59" s="1"/>
  <c r="C53" i="60"/>
  <c r="E53" i="60" s="1"/>
  <c r="C58" i="60"/>
  <c r="E58" i="60" s="1"/>
  <c r="C87" i="60"/>
  <c r="E87" i="60" s="1"/>
  <c r="C108" i="60"/>
  <c r="E108" i="60" s="1"/>
  <c r="C27" i="59"/>
  <c r="E27" i="59" s="1"/>
  <c r="G27" i="59" s="1"/>
  <c r="C164" i="60"/>
  <c r="E164" i="60" s="1"/>
  <c r="C160" i="60"/>
  <c r="E160" i="60" s="1"/>
  <c r="C49" i="60"/>
  <c r="E49" i="60" s="1"/>
  <c r="C63" i="60"/>
  <c r="E63" i="60" s="1"/>
  <c r="C157" i="60"/>
  <c r="E157" i="60" s="1"/>
  <c r="C99" i="60"/>
  <c r="E99" i="60" s="1"/>
  <c r="C103" i="60"/>
  <c r="E103" i="60" s="1"/>
  <c r="C138" i="60"/>
  <c r="E138" i="60" s="1"/>
  <c r="C165" i="60"/>
  <c r="E165" i="60" s="1"/>
  <c r="C94" i="60"/>
  <c r="E94" i="60" s="1"/>
  <c r="C136" i="60"/>
  <c r="E136" i="60" s="1"/>
  <c r="C98" i="60"/>
  <c r="E98" i="60" s="1"/>
  <c r="C173" i="60"/>
  <c r="E173" i="60" s="1"/>
  <c r="C126" i="60"/>
  <c r="E126" i="60" s="1"/>
  <c r="C131" i="60"/>
  <c r="E131" i="60" s="1"/>
  <c r="C154" i="60"/>
  <c r="E154" i="60" s="1"/>
  <c r="C153" i="60"/>
  <c r="E153" i="60" s="1"/>
  <c r="C156" i="60"/>
  <c r="E156" i="60" s="1"/>
  <c r="C106" i="60"/>
  <c r="E106" i="60" s="1"/>
  <c r="C28" i="59"/>
  <c r="E28" i="59" s="1"/>
  <c r="G28" i="59" s="1"/>
  <c r="C121" i="60"/>
  <c r="E121" i="60" s="1"/>
  <c r="C20" i="59"/>
  <c r="E20" i="59" s="1"/>
  <c r="G20" i="59" s="1"/>
  <c r="C159" i="60"/>
  <c r="E159" i="60" s="1"/>
  <c r="C133" i="60"/>
  <c r="E133" i="60" s="1"/>
  <c r="C84" i="60"/>
  <c r="E84" i="60" s="1"/>
  <c r="C65" i="60"/>
  <c r="E65" i="60" s="1"/>
  <c r="C66" i="60"/>
  <c r="E66" i="60" s="1"/>
  <c r="C64" i="60"/>
  <c r="E64" i="60" s="1"/>
  <c r="C169" i="60"/>
  <c r="E169" i="60" s="1"/>
  <c r="C105" i="60"/>
  <c r="E105" i="60" s="1"/>
  <c r="C74" i="60"/>
  <c r="E74" i="60" s="1"/>
  <c r="C52" i="60"/>
  <c r="E52" i="60" s="1"/>
  <c r="C118" i="60"/>
  <c r="E118" i="60" s="1"/>
  <c r="C91" i="60"/>
  <c r="E91" i="60" s="1"/>
  <c r="C90" i="60"/>
  <c r="E90" i="60" s="1"/>
  <c r="C86" i="60"/>
  <c r="E86" i="60" s="1"/>
  <c r="C73" i="60"/>
  <c r="E73" i="60" s="1"/>
  <c r="C71" i="60"/>
  <c r="E71" i="60" s="1"/>
  <c r="C70" i="60"/>
  <c r="E70" i="60" s="1"/>
  <c r="C67" i="60"/>
  <c r="E67" i="60" s="1"/>
  <c r="C61" i="60"/>
  <c r="E61" i="60" s="1"/>
  <c r="C48" i="60"/>
  <c r="E48" i="60" s="1"/>
  <c r="C47" i="60"/>
  <c r="E47" i="60" s="1"/>
  <c r="C46" i="60"/>
  <c r="E46" i="60" s="1"/>
  <c r="C44" i="60"/>
  <c r="E44" i="60" s="1"/>
  <c r="C43" i="60"/>
  <c r="E43" i="60" s="1"/>
  <c r="C42" i="60"/>
  <c r="E42" i="60" s="1"/>
  <c r="C41" i="60"/>
  <c r="E41" i="60" s="1"/>
  <c r="C24" i="59"/>
  <c r="E24" i="59" s="1"/>
  <c r="G24" i="59" s="1"/>
  <c r="C79" i="60"/>
  <c r="E79" i="60" s="1"/>
  <c r="C77" i="60"/>
  <c r="E77" i="60" s="1"/>
  <c r="C62" i="60"/>
  <c r="E62" i="60" s="1"/>
  <c r="C57" i="60"/>
  <c r="E57" i="60" s="1"/>
  <c r="C54" i="60"/>
  <c r="E54" i="60" s="1"/>
  <c r="C51" i="60"/>
  <c r="E51" i="60" s="1"/>
  <c r="C50" i="60"/>
  <c r="E50" i="60" s="1"/>
  <c r="C40" i="60"/>
  <c r="E40" i="60" s="1"/>
  <c r="C39" i="60"/>
  <c r="E39" i="60" s="1"/>
  <c r="C38" i="60"/>
  <c r="E38" i="60" s="1"/>
  <c r="C37" i="60"/>
  <c r="E37" i="60" s="1"/>
  <c r="C35" i="59"/>
  <c r="E35" i="59" s="1"/>
  <c r="G35" i="59" s="1"/>
  <c r="C23" i="59"/>
  <c r="E23" i="59" s="1"/>
  <c r="G23" i="59" s="1"/>
  <c r="C17" i="59"/>
  <c r="E17" i="59" s="1"/>
  <c r="G17" i="59" s="1"/>
  <c r="G159" i="60" l="1"/>
  <c r="C159" i="61" s="1"/>
  <c r="E159" i="61" s="1"/>
  <c r="G159" i="61" s="1"/>
  <c r="G163" i="60"/>
  <c r="C163" i="61" s="1"/>
  <c r="E163" i="61" s="1"/>
  <c r="G163" i="61" s="1"/>
  <c r="G169" i="60"/>
  <c r="C169" i="61" s="1"/>
  <c r="E169" i="61" s="1"/>
  <c r="G169" i="61" s="1"/>
  <c r="G154" i="60"/>
  <c r="C154" i="61" s="1"/>
  <c r="E154" i="61" s="1"/>
  <c r="G154" i="61" s="1"/>
  <c r="G49" i="60"/>
  <c r="C49" i="61" s="1"/>
  <c r="E49" i="61" s="1"/>
  <c r="G49" i="61" s="1"/>
  <c r="G58" i="60"/>
  <c r="C58" i="61" s="1"/>
  <c r="E58" i="61" s="1"/>
  <c r="G58" i="61" s="1"/>
  <c r="G102" i="60"/>
  <c r="C102" i="61" s="1"/>
  <c r="E102" i="61" s="1"/>
  <c r="G102" i="61" s="1"/>
  <c r="G114" i="60"/>
  <c r="C114" i="61" s="1"/>
  <c r="E114" i="61" s="1"/>
  <c r="G114" i="61" s="1"/>
  <c r="G135" i="60"/>
  <c r="C135" i="61" s="1"/>
  <c r="E135" i="61" s="1"/>
  <c r="G135" i="61" s="1"/>
  <c r="C21" i="60"/>
  <c r="E21" i="60" s="1"/>
  <c r="G161" i="60"/>
  <c r="C161" i="61" s="1"/>
  <c r="E161" i="61" s="1"/>
  <c r="G161" i="61" s="1"/>
  <c r="C26" i="60"/>
  <c r="E26" i="60" s="1"/>
  <c r="G147" i="60"/>
  <c r="C147" i="61" s="1"/>
  <c r="E147" i="61" s="1"/>
  <c r="G147" i="61" s="1"/>
  <c r="G93" i="60"/>
  <c r="C93" i="61" s="1"/>
  <c r="E93" i="61" s="1"/>
  <c r="G93" i="61" s="1"/>
  <c r="G139" i="60"/>
  <c r="C139" i="61" s="1"/>
  <c r="E139" i="61" s="1"/>
  <c r="G139" i="61" s="1"/>
  <c r="G63" i="60"/>
  <c r="C63" i="61" s="1"/>
  <c r="E63" i="61" s="1"/>
  <c r="G63" i="61" s="1"/>
  <c r="G89" i="60"/>
  <c r="C89" i="61" s="1"/>
  <c r="E89" i="61" s="1"/>
  <c r="G89" i="61" s="1"/>
  <c r="G64" i="60"/>
  <c r="C64" i="61" s="1"/>
  <c r="E64" i="61" s="1"/>
  <c r="G64" i="61" s="1"/>
  <c r="G131" i="60"/>
  <c r="C131" i="61" s="1"/>
  <c r="E131" i="61" s="1"/>
  <c r="G131" i="61" s="1"/>
  <c r="G165" i="60"/>
  <c r="C165" i="61" s="1"/>
  <c r="E165" i="61" s="1"/>
  <c r="G165" i="61" s="1"/>
  <c r="G53" i="60"/>
  <c r="C53" i="61" s="1"/>
  <c r="E53" i="61" s="1"/>
  <c r="G53" i="61" s="1"/>
  <c r="C14" i="60"/>
  <c r="E14" i="60" s="1"/>
  <c r="G110" i="60"/>
  <c r="C110" i="61" s="1"/>
  <c r="E110" i="61" s="1"/>
  <c r="G110" i="61" s="1"/>
  <c r="G140" i="60"/>
  <c r="C140" i="61" s="1"/>
  <c r="E140" i="61" s="1"/>
  <c r="G140" i="61" s="1"/>
  <c r="G68" i="60"/>
  <c r="C68" i="61" s="1"/>
  <c r="E68" i="61" s="1"/>
  <c r="G68" i="61" s="1"/>
  <c r="G158" i="60"/>
  <c r="C158" i="61" s="1"/>
  <c r="E158" i="61" s="1"/>
  <c r="G158" i="61" s="1"/>
  <c r="G69" i="60"/>
  <c r="C69" i="61" s="1"/>
  <c r="E69" i="61" s="1"/>
  <c r="G69" i="61" s="1"/>
  <c r="G45" i="60"/>
  <c r="C45" i="61" s="1"/>
  <c r="E45" i="61" s="1"/>
  <c r="G45" i="61" s="1"/>
  <c r="G82" i="60"/>
  <c r="C82" i="61" s="1"/>
  <c r="E82" i="61" s="1"/>
  <c r="G82" i="61" s="1"/>
  <c r="C22" i="60"/>
  <c r="E22" i="60" s="1"/>
  <c r="G153" i="60"/>
  <c r="C153" i="61" s="1"/>
  <c r="E153" i="61" s="1"/>
  <c r="G153" i="61" s="1"/>
  <c r="G115" i="60"/>
  <c r="C115" i="61" s="1"/>
  <c r="E115" i="61" s="1"/>
  <c r="G115" i="61" s="1"/>
  <c r="G138" i="60"/>
  <c r="C138" i="61" s="1"/>
  <c r="E138" i="61" s="1"/>
  <c r="G138" i="61" s="1"/>
  <c r="G167" i="60"/>
  <c r="C167" i="61" s="1"/>
  <c r="E167" i="61" s="1"/>
  <c r="G167" i="61" s="1"/>
  <c r="C29" i="60"/>
  <c r="E29" i="60" s="1"/>
  <c r="C18" i="60"/>
  <c r="E18" i="60" s="1"/>
  <c r="G123" i="60"/>
  <c r="C123" i="61" s="1"/>
  <c r="E123" i="61" s="1"/>
  <c r="G123" i="61" s="1"/>
  <c r="C19" i="60"/>
  <c r="E19" i="60" s="1"/>
  <c r="C9" i="60"/>
  <c r="E9" i="60" s="1"/>
  <c r="G97" i="60"/>
  <c r="C97" i="61" s="1"/>
  <c r="E97" i="61" s="1"/>
  <c r="G97" i="61" s="1"/>
  <c r="G116" i="60"/>
  <c r="C116" i="61" s="1"/>
  <c r="E116" i="61" s="1"/>
  <c r="G116" i="61" s="1"/>
  <c r="G162" i="60"/>
  <c r="C162" i="61" s="1"/>
  <c r="E162" i="61" s="1"/>
  <c r="G162" i="61" s="1"/>
  <c r="G117" i="60"/>
  <c r="C117" i="61" s="1"/>
  <c r="E117" i="61" s="1"/>
  <c r="G117" i="61" s="1"/>
  <c r="C28" i="60"/>
  <c r="E28" i="60" s="1"/>
  <c r="G103" i="60"/>
  <c r="C103" i="61" s="1"/>
  <c r="E103" i="61" s="1"/>
  <c r="G103" i="61" s="1"/>
  <c r="G164" i="60"/>
  <c r="C164" i="61" s="1"/>
  <c r="E164" i="61" s="1"/>
  <c r="G164" i="61" s="1"/>
  <c r="G101" i="60"/>
  <c r="C101" i="61" s="1"/>
  <c r="E101" i="61" s="1"/>
  <c r="G101" i="61" s="1"/>
  <c r="G104" i="60"/>
  <c r="C104" i="61" s="1"/>
  <c r="E104" i="61" s="1"/>
  <c r="G104" i="61" s="1"/>
  <c r="C15" i="60"/>
  <c r="E15" i="60" s="1"/>
  <c r="G141" i="60"/>
  <c r="C141" i="61" s="1"/>
  <c r="E141" i="61" s="1"/>
  <c r="G141" i="61" s="1"/>
  <c r="G132" i="60"/>
  <c r="C132" i="61" s="1"/>
  <c r="E132" i="61" s="1"/>
  <c r="G132" i="61" s="1"/>
  <c r="C33" i="60"/>
  <c r="E33" i="60" s="1"/>
  <c r="C16" i="60"/>
  <c r="E16" i="60" s="1"/>
  <c r="G146" i="60"/>
  <c r="C146" i="61" s="1"/>
  <c r="E146" i="61" s="1"/>
  <c r="G146" i="61" s="1"/>
  <c r="G119" i="60"/>
  <c r="C119" i="61" s="1"/>
  <c r="E119" i="61" s="1"/>
  <c r="G119" i="61" s="1"/>
  <c r="C34" i="60"/>
  <c r="E34" i="60" s="1"/>
  <c r="G66" i="60"/>
  <c r="C66" i="61" s="1"/>
  <c r="E66" i="61" s="1"/>
  <c r="G66" i="61" s="1"/>
  <c r="G106" i="60"/>
  <c r="C106" i="61" s="1"/>
  <c r="E106" i="61" s="1"/>
  <c r="G106" i="61" s="1"/>
  <c r="G173" i="60"/>
  <c r="C173" i="61" s="1"/>
  <c r="E173" i="61" s="1"/>
  <c r="G173" i="61" s="1"/>
  <c r="C27" i="60"/>
  <c r="E27" i="60" s="1"/>
  <c r="G130" i="60"/>
  <c r="C130" i="61" s="1"/>
  <c r="E130" i="61" s="1"/>
  <c r="G130" i="61" s="1"/>
  <c r="C32" i="60"/>
  <c r="E32" i="60" s="1"/>
  <c r="G112" i="60"/>
  <c r="C112" i="61" s="1"/>
  <c r="E112" i="61" s="1"/>
  <c r="G112" i="61" s="1"/>
  <c r="G151" i="60"/>
  <c r="C151" i="61" s="1"/>
  <c r="E151" i="61" s="1"/>
  <c r="G151" i="61" s="1"/>
  <c r="C30" i="60"/>
  <c r="E30" i="60" s="1"/>
  <c r="G100" i="60"/>
  <c r="C100" i="61" s="1"/>
  <c r="E100" i="61" s="1"/>
  <c r="G100" i="61" s="1"/>
  <c r="G145" i="60"/>
  <c r="C145" i="61" s="1"/>
  <c r="E145" i="61" s="1"/>
  <c r="G145" i="61" s="1"/>
  <c r="G76" i="60"/>
  <c r="C76" i="61" s="1"/>
  <c r="E76" i="61" s="1"/>
  <c r="G76" i="61" s="1"/>
  <c r="G88" i="60"/>
  <c r="C88" i="61" s="1"/>
  <c r="E88" i="61" s="1"/>
  <c r="G88" i="61" s="1"/>
  <c r="G55" i="60"/>
  <c r="C55" i="61" s="1"/>
  <c r="E55" i="61" s="1"/>
  <c r="G55" i="61" s="1"/>
  <c r="C11" i="60"/>
  <c r="E11" i="60" s="1"/>
  <c r="G118" i="60"/>
  <c r="C118" i="61" s="1"/>
  <c r="E118" i="61" s="1"/>
  <c r="G118" i="61" s="1"/>
  <c r="G74" i="60"/>
  <c r="C74" i="61" s="1"/>
  <c r="E74" i="61" s="1"/>
  <c r="G74" i="61" s="1"/>
  <c r="G84" i="60"/>
  <c r="C84" i="61" s="1"/>
  <c r="E84" i="61" s="1"/>
  <c r="G84" i="61" s="1"/>
  <c r="G98" i="60"/>
  <c r="C98" i="61" s="1"/>
  <c r="E98" i="61" s="1"/>
  <c r="G98" i="61" s="1"/>
  <c r="G108" i="60"/>
  <c r="C108" i="61" s="1"/>
  <c r="E108" i="61" s="1"/>
  <c r="G108" i="61" s="1"/>
  <c r="G125" i="60"/>
  <c r="C125" i="61" s="1"/>
  <c r="E125" i="61" s="1"/>
  <c r="G125" i="61" s="1"/>
  <c r="G72" i="60"/>
  <c r="C72" i="61" s="1"/>
  <c r="E72" i="61" s="1"/>
  <c r="G72" i="61" s="1"/>
  <c r="G137" i="60"/>
  <c r="C137" i="61" s="1"/>
  <c r="E137" i="61" s="1"/>
  <c r="G137" i="61" s="1"/>
  <c r="G80" i="60"/>
  <c r="C80" i="61" s="1"/>
  <c r="E80" i="61" s="1"/>
  <c r="G80" i="61" s="1"/>
  <c r="G142" i="60"/>
  <c r="C142" i="61" s="1"/>
  <c r="E142" i="61" s="1"/>
  <c r="G142" i="61" s="1"/>
  <c r="G144" i="60"/>
  <c r="C144" i="61" s="1"/>
  <c r="E144" i="61" s="1"/>
  <c r="G144" i="61" s="1"/>
  <c r="C8" i="60"/>
  <c r="E8" i="60" s="1"/>
  <c r="G96" i="60"/>
  <c r="C96" i="61" s="1"/>
  <c r="E96" i="61" s="1"/>
  <c r="G96" i="61" s="1"/>
  <c r="G155" i="60"/>
  <c r="C155" i="61" s="1"/>
  <c r="E155" i="61" s="1"/>
  <c r="G155" i="61" s="1"/>
  <c r="G85" i="60"/>
  <c r="C85" i="61" s="1"/>
  <c r="E85" i="61" s="1"/>
  <c r="G85" i="61" s="1"/>
  <c r="G107" i="60"/>
  <c r="C107" i="61" s="1"/>
  <c r="E107" i="61" s="1"/>
  <c r="G107" i="61" s="1"/>
  <c r="G128" i="60"/>
  <c r="C128" i="61" s="1"/>
  <c r="E128" i="61" s="1"/>
  <c r="G128" i="61" s="1"/>
  <c r="G121" i="60"/>
  <c r="C121" i="61" s="1"/>
  <c r="E121" i="61" s="1"/>
  <c r="G121" i="61" s="1"/>
  <c r="G36" i="60"/>
  <c r="C36" i="61" s="1"/>
  <c r="E36" i="61" s="1"/>
  <c r="G36" i="61" s="1"/>
  <c r="G52" i="60"/>
  <c r="C52" i="61" s="1"/>
  <c r="E52" i="61" s="1"/>
  <c r="G52" i="61" s="1"/>
  <c r="G133" i="60"/>
  <c r="C133" i="61" s="1"/>
  <c r="E133" i="61" s="1"/>
  <c r="G133" i="61" s="1"/>
  <c r="G136" i="60"/>
  <c r="C136" i="61" s="1"/>
  <c r="E136" i="61" s="1"/>
  <c r="G136" i="61" s="1"/>
  <c r="G157" i="60"/>
  <c r="C157" i="61" s="1"/>
  <c r="E157" i="61" s="1"/>
  <c r="G157" i="61" s="1"/>
  <c r="G168" i="60"/>
  <c r="C168" i="61" s="1"/>
  <c r="E168" i="61" s="1"/>
  <c r="G168" i="61" s="1"/>
  <c r="G129" i="60"/>
  <c r="C129" i="61" s="1"/>
  <c r="E129" i="61" s="1"/>
  <c r="G129" i="61" s="1"/>
  <c r="G127" i="60"/>
  <c r="C127" i="61" s="1"/>
  <c r="E127" i="61" s="1"/>
  <c r="G127" i="61" s="1"/>
  <c r="G120" i="60"/>
  <c r="C120" i="61" s="1"/>
  <c r="E120" i="61" s="1"/>
  <c r="G120" i="61" s="1"/>
  <c r="G143" i="60"/>
  <c r="C143" i="61" s="1"/>
  <c r="E143" i="61" s="1"/>
  <c r="G143" i="61" s="1"/>
  <c r="G172" i="60"/>
  <c r="C172" i="61" s="1"/>
  <c r="E172" i="61" s="1"/>
  <c r="G172" i="61" s="1"/>
  <c r="G122" i="60"/>
  <c r="C122" i="61" s="1"/>
  <c r="E122" i="61" s="1"/>
  <c r="G122" i="61" s="1"/>
  <c r="C7" i="60"/>
  <c r="E7" i="60" s="1"/>
  <c r="G113" i="60"/>
  <c r="C113" i="61" s="1"/>
  <c r="E113" i="61" s="1"/>
  <c r="G113" i="61" s="1"/>
  <c r="G166" i="60"/>
  <c r="C166" i="61" s="1"/>
  <c r="E166" i="61" s="1"/>
  <c r="G166" i="61" s="1"/>
  <c r="G105" i="60"/>
  <c r="C105" i="61" s="1"/>
  <c r="E105" i="61" s="1"/>
  <c r="G105" i="61" s="1"/>
  <c r="G126" i="60"/>
  <c r="C126" i="61" s="1"/>
  <c r="E126" i="61" s="1"/>
  <c r="G126" i="61" s="1"/>
  <c r="G87" i="60"/>
  <c r="C87" i="61" s="1"/>
  <c r="E87" i="61" s="1"/>
  <c r="G87" i="61" s="1"/>
  <c r="G170" i="60"/>
  <c r="C170" i="61" s="1"/>
  <c r="E170" i="61" s="1"/>
  <c r="G170" i="61" s="1"/>
  <c r="G95" i="60"/>
  <c r="C95" i="61" s="1"/>
  <c r="E95" i="61" s="1"/>
  <c r="G95" i="61" s="1"/>
  <c r="C25" i="60"/>
  <c r="E25" i="60" s="1"/>
  <c r="G78" i="60"/>
  <c r="C78" i="61" s="1"/>
  <c r="E78" i="61" s="1"/>
  <c r="G78" i="61" s="1"/>
  <c r="G60" i="60"/>
  <c r="C60" i="61" s="1"/>
  <c r="E60" i="61" s="1"/>
  <c r="G60" i="61" s="1"/>
  <c r="C13" i="60"/>
  <c r="E13" i="60" s="1"/>
  <c r="G124" i="60"/>
  <c r="C124" i="61" s="1"/>
  <c r="E124" i="61" s="1"/>
  <c r="G124" i="61" s="1"/>
  <c r="G171" i="60"/>
  <c r="C171" i="61" s="1"/>
  <c r="E171" i="61" s="1"/>
  <c r="G171" i="61" s="1"/>
  <c r="G111" i="60"/>
  <c r="C111" i="61" s="1"/>
  <c r="E111" i="61" s="1"/>
  <c r="G111" i="61" s="1"/>
  <c r="G174" i="60"/>
  <c r="C174" i="61" s="1"/>
  <c r="E174" i="61" s="1"/>
  <c r="G174" i="61" s="1"/>
  <c r="G148" i="60"/>
  <c r="C148" i="61" s="1"/>
  <c r="E148" i="61" s="1"/>
  <c r="G148" i="61" s="1"/>
  <c r="G75" i="60"/>
  <c r="C75" i="61" s="1"/>
  <c r="E75" i="61" s="1"/>
  <c r="G75" i="61" s="1"/>
  <c r="C31" i="60"/>
  <c r="E31" i="60" s="1"/>
  <c r="G109" i="60"/>
  <c r="C109" i="61" s="1"/>
  <c r="E109" i="61" s="1"/>
  <c r="G109" i="61" s="1"/>
  <c r="G81" i="60"/>
  <c r="C81" i="61" s="1"/>
  <c r="E81" i="61" s="1"/>
  <c r="G81" i="61" s="1"/>
  <c r="G134" i="60"/>
  <c r="C134" i="61" s="1"/>
  <c r="E134" i="61" s="1"/>
  <c r="G134" i="61" s="1"/>
  <c r="G152" i="60"/>
  <c r="C152" i="61" s="1"/>
  <c r="E152" i="61" s="1"/>
  <c r="G152" i="61" s="1"/>
  <c r="C10" i="60"/>
  <c r="E10" i="60" s="1"/>
  <c r="G59" i="60"/>
  <c r="C59" i="61" s="1"/>
  <c r="E59" i="61" s="1"/>
  <c r="G59" i="61" s="1"/>
  <c r="G149" i="60"/>
  <c r="C149" i="61" s="1"/>
  <c r="E149" i="61" s="1"/>
  <c r="G149" i="61" s="1"/>
  <c r="G56" i="60"/>
  <c r="C56" i="61" s="1"/>
  <c r="E56" i="61" s="1"/>
  <c r="G56" i="61" s="1"/>
  <c r="G150" i="60"/>
  <c r="C150" i="61" s="1"/>
  <c r="E150" i="61" s="1"/>
  <c r="G150" i="61" s="1"/>
  <c r="G83" i="60"/>
  <c r="C83" i="61" s="1"/>
  <c r="E83" i="61" s="1"/>
  <c r="G83" i="61" s="1"/>
  <c r="C12" i="60"/>
  <c r="E12" i="60" s="1"/>
  <c r="G92" i="60"/>
  <c r="C92" i="61" s="1"/>
  <c r="E92" i="61" s="1"/>
  <c r="G92" i="61" s="1"/>
  <c r="G65" i="60"/>
  <c r="C65" i="61" s="1"/>
  <c r="E65" i="61" s="1"/>
  <c r="G65" i="61" s="1"/>
  <c r="G99" i="60"/>
  <c r="C99" i="61" s="1"/>
  <c r="E99" i="61" s="1"/>
  <c r="G99" i="61" s="1"/>
  <c r="G156" i="60"/>
  <c r="C156" i="61" s="1"/>
  <c r="E156" i="61" s="1"/>
  <c r="G156" i="61" s="1"/>
  <c r="C20" i="60"/>
  <c r="E20" i="60" s="1"/>
  <c r="G160" i="60"/>
  <c r="C160" i="61" s="1"/>
  <c r="E160" i="61" s="1"/>
  <c r="G160" i="61" s="1"/>
  <c r="G94" i="60"/>
  <c r="C94" i="61" s="1"/>
  <c r="E94" i="61" s="1"/>
  <c r="G94" i="61" s="1"/>
  <c r="G91" i="60"/>
  <c r="C91" i="61" s="1"/>
  <c r="E91" i="61" s="1"/>
  <c r="G91" i="61" s="1"/>
  <c r="G90" i="60"/>
  <c r="C90" i="61" s="1"/>
  <c r="E90" i="61" s="1"/>
  <c r="G90" i="61" s="1"/>
  <c r="G86" i="60"/>
  <c r="C86" i="61" s="1"/>
  <c r="E86" i="61" s="1"/>
  <c r="G86" i="61" s="1"/>
  <c r="G73" i="60"/>
  <c r="C73" i="61" s="1"/>
  <c r="E73" i="61" s="1"/>
  <c r="G73" i="61" s="1"/>
  <c r="G71" i="60"/>
  <c r="C71" i="61" s="1"/>
  <c r="E71" i="61" s="1"/>
  <c r="G71" i="61" s="1"/>
  <c r="G70" i="60"/>
  <c r="C70" i="61" s="1"/>
  <c r="E70" i="61" s="1"/>
  <c r="G70" i="61" s="1"/>
  <c r="G67" i="60"/>
  <c r="C67" i="61" s="1"/>
  <c r="E67" i="61" s="1"/>
  <c r="G67" i="61" s="1"/>
  <c r="G61" i="60"/>
  <c r="C61" i="61" s="1"/>
  <c r="E61" i="61" s="1"/>
  <c r="G61" i="61" s="1"/>
  <c r="G48" i="60"/>
  <c r="C48" i="61" s="1"/>
  <c r="E48" i="61" s="1"/>
  <c r="G48" i="61" s="1"/>
  <c r="G47" i="60"/>
  <c r="C47" i="61" s="1"/>
  <c r="E47" i="61" s="1"/>
  <c r="G47" i="61" s="1"/>
  <c r="G46" i="60"/>
  <c r="C46" i="61" s="1"/>
  <c r="E46" i="61" s="1"/>
  <c r="G46" i="61" s="1"/>
  <c r="G44" i="60"/>
  <c r="C44" i="61" s="1"/>
  <c r="E44" i="61" s="1"/>
  <c r="G44" i="61" s="1"/>
  <c r="G43" i="60"/>
  <c r="C43" i="61" s="1"/>
  <c r="E43" i="61" s="1"/>
  <c r="G43" i="61" s="1"/>
  <c r="G42" i="60"/>
  <c r="C42" i="61" s="1"/>
  <c r="E42" i="61" s="1"/>
  <c r="G42" i="61" s="1"/>
  <c r="G41" i="60"/>
  <c r="C41" i="61" s="1"/>
  <c r="E41" i="61" s="1"/>
  <c r="G41" i="61" s="1"/>
  <c r="C24" i="60"/>
  <c r="E24" i="60" s="1"/>
  <c r="G79" i="60"/>
  <c r="C79" i="61" s="1"/>
  <c r="E79" i="61" s="1"/>
  <c r="G79" i="61" s="1"/>
  <c r="G77" i="60"/>
  <c r="C77" i="61" s="1"/>
  <c r="E77" i="61" s="1"/>
  <c r="G77" i="61" s="1"/>
  <c r="G62" i="60"/>
  <c r="C62" i="61" s="1"/>
  <c r="E62" i="61" s="1"/>
  <c r="G62" i="61" s="1"/>
  <c r="G57" i="60"/>
  <c r="C57" i="61" s="1"/>
  <c r="E57" i="61" s="1"/>
  <c r="G57" i="61" s="1"/>
  <c r="G54" i="60"/>
  <c r="C54" i="61" s="1"/>
  <c r="E54" i="61" s="1"/>
  <c r="G54" i="61" s="1"/>
  <c r="G51" i="60"/>
  <c r="C51" i="61" s="1"/>
  <c r="E51" i="61" s="1"/>
  <c r="G51" i="61" s="1"/>
  <c r="G50" i="60"/>
  <c r="C50" i="61" s="1"/>
  <c r="E50" i="61" s="1"/>
  <c r="G50" i="61" s="1"/>
  <c r="G40" i="60"/>
  <c r="C40" i="61" s="1"/>
  <c r="E40" i="61" s="1"/>
  <c r="G40" i="61" s="1"/>
  <c r="G39" i="60"/>
  <c r="C39" i="61" s="1"/>
  <c r="E39" i="61" s="1"/>
  <c r="G39" i="61" s="1"/>
  <c r="G38" i="60"/>
  <c r="C38" i="61" s="1"/>
  <c r="E38" i="61" s="1"/>
  <c r="G38" i="61" s="1"/>
  <c r="G37" i="60"/>
  <c r="C37" i="61" s="1"/>
  <c r="E37" i="61" s="1"/>
  <c r="G37" i="61" s="1"/>
  <c r="C35" i="60"/>
  <c r="E35" i="60" s="1"/>
  <c r="C23" i="60"/>
  <c r="E23" i="60" s="1"/>
  <c r="C17" i="60"/>
  <c r="E17" i="60" s="1"/>
  <c r="G20" i="60" l="1"/>
  <c r="C20" i="61" s="1"/>
  <c r="E20" i="61" s="1"/>
  <c r="G20" i="61" s="1"/>
  <c r="C56" i="62"/>
  <c r="E56" i="62" s="1"/>
  <c r="G56" i="62" s="1"/>
  <c r="G31" i="60"/>
  <c r="C31" i="61" s="1"/>
  <c r="E31" i="61" s="1"/>
  <c r="G31" i="61" s="1"/>
  <c r="C60" i="62"/>
  <c r="E60" i="62" s="1"/>
  <c r="G60" i="62" s="1"/>
  <c r="C166" i="62"/>
  <c r="E166" i="62" s="1"/>
  <c r="G166" i="62" s="1"/>
  <c r="C129" i="62"/>
  <c r="E129" i="62" s="1"/>
  <c r="G129" i="62" s="1"/>
  <c r="C128" i="62"/>
  <c r="E128" i="62" s="1"/>
  <c r="G128" i="62" s="1"/>
  <c r="E80" i="62"/>
  <c r="G80" i="62" s="1"/>
  <c r="C80" i="62"/>
  <c r="C118" i="62"/>
  <c r="E118" i="62" s="1"/>
  <c r="G118" i="62" s="1"/>
  <c r="C151" i="62"/>
  <c r="E151" i="62" s="1"/>
  <c r="G151" i="62" s="1"/>
  <c r="G34" i="60"/>
  <c r="C34" i="61" s="1"/>
  <c r="E34" i="61" s="1"/>
  <c r="G34" i="61" s="1"/>
  <c r="C104" i="62"/>
  <c r="E104" i="62" s="1"/>
  <c r="G104" i="62" s="1"/>
  <c r="C97" i="62"/>
  <c r="E97" i="62" s="1"/>
  <c r="G97" i="62" s="1"/>
  <c r="C115" i="62"/>
  <c r="E115" i="62" s="1"/>
  <c r="G115" i="62" s="1"/>
  <c r="C140" i="62"/>
  <c r="E140" i="62" s="1"/>
  <c r="G140" i="62" s="1"/>
  <c r="C63" i="62"/>
  <c r="E63" i="62" s="1"/>
  <c r="G63" i="62" s="1"/>
  <c r="C114" i="62"/>
  <c r="E114" i="62" s="1"/>
  <c r="G114" i="62" s="1"/>
  <c r="C156" i="62"/>
  <c r="E156" i="62" s="1"/>
  <c r="G156" i="62" s="1"/>
  <c r="C149" i="62"/>
  <c r="E149" i="62" s="1"/>
  <c r="G149" i="62" s="1"/>
  <c r="C75" i="62"/>
  <c r="E75" i="62" s="1"/>
  <c r="G75" i="62" s="1"/>
  <c r="C78" i="62"/>
  <c r="E78" i="62" s="1"/>
  <c r="G78" i="62" s="1"/>
  <c r="C113" i="62"/>
  <c r="E113" i="62" s="1"/>
  <c r="G113" i="62" s="1"/>
  <c r="C168" i="62"/>
  <c r="E168" i="62" s="1"/>
  <c r="G168" i="62" s="1"/>
  <c r="C107" i="62"/>
  <c r="E107" i="62" s="1"/>
  <c r="G107" i="62" s="1"/>
  <c r="C137" i="62"/>
  <c r="E137" i="62" s="1"/>
  <c r="G137" i="62" s="1"/>
  <c r="G11" i="60"/>
  <c r="C11" i="61" s="1"/>
  <c r="E11" i="61" s="1"/>
  <c r="G11" i="61" s="1"/>
  <c r="C112" i="62"/>
  <c r="E112" i="62" s="1"/>
  <c r="G112" i="62" s="1"/>
  <c r="C119" i="62"/>
  <c r="E119" i="62" s="1"/>
  <c r="G119" i="62" s="1"/>
  <c r="C101" i="62"/>
  <c r="E101" i="62" s="1"/>
  <c r="G101" i="62" s="1"/>
  <c r="G9" i="60"/>
  <c r="C9" i="61" s="1"/>
  <c r="E9" i="61" s="1"/>
  <c r="G9" i="61" s="1"/>
  <c r="C153" i="62"/>
  <c r="E153" i="62" s="1"/>
  <c r="G153" i="62" s="1"/>
  <c r="C110" i="62"/>
  <c r="E110" i="62" s="1"/>
  <c r="G110" i="62" s="1"/>
  <c r="C139" i="62"/>
  <c r="E139" i="62" s="1"/>
  <c r="G139" i="62" s="1"/>
  <c r="C102" i="62"/>
  <c r="E102" i="62" s="1"/>
  <c r="G102" i="62" s="1"/>
  <c r="C99" i="62"/>
  <c r="E99" i="62" s="1"/>
  <c r="G99" i="62" s="1"/>
  <c r="C59" i="62"/>
  <c r="E59" i="62" s="1"/>
  <c r="G59" i="62" s="1"/>
  <c r="C148" i="62"/>
  <c r="E148" i="62" s="1"/>
  <c r="G148" i="62" s="1"/>
  <c r="G25" i="60"/>
  <c r="C25" i="61" s="1"/>
  <c r="E25" i="61" s="1"/>
  <c r="G25" i="61" s="1"/>
  <c r="G7" i="60"/>
  <c r="C7" i="61" s="1"/>
  <c r="E7" i="61" s="1"/>
  <c r="G7" i="61" s="1"/>
  <c r="C157" i="62"/>
  <c r="E157" i="62" s="1"/>
  <c r="G157" i="62" s="1"/>
  <c r="C85" i="62"/>
  <c r="E85" i="62" s="1"/>
  <c r="G85" i="62" s="1"/>
  <c r="C72" i="62"/>
  <c r="E72" i="62" s="1"/>
  <c r="G72" i="62" s="1"/>
  <c r="C55" i="62"/>
  <c r="E55" i="62" s="1"/>
  <c r="G55" i="62" s="1"/>
  <c r="G32" i="60"/>
  <c r="C32" i="61" s="1"/>
  <c r="E32" i="61" s="1"/>
  <c r="G32" i="61" s="1"/>
  <c r="C146" i="62"/>
  <c r="E146" i="62" s="1"/>
  <c r="G146" i="62" s="1"/>
  <c r="C164" i="62"/>
  <c r="E164" i="62" s="1"/>
  <c r="G164" i="62" s="1"/>
  <c r="G19" i="60"/>
  <c r="C19" i="61" s="1"/>
  <c r="E19" i="61" s="1"/>
  <c r="G19" i="61" s="1"/>
  <c r="G22" i="60"/>
  <c r="C22" i="61" s="1"/>
  <c r="E22" i="61" s="1"/>
  <c r="G22" i="61" s="1"/>
  <c r="G14" i="60"/>
  <c r="C14" i="61" s="1"/>
  <c r="E14" i="61" s="1"/>
  <c r="G14" i="61" s="1"/>
  <c r="C93" i="62"/>
  <c r="E93" i="62" s="1"/>
  <c r="G93" i="62" s="1"/>
  <c r="C58" i="62"/>
  <c r="E58" i="62" s="1"/>
  <c r="G58" i="62" s="1"/>
  <c r="C65" i="62"/>
  <c r="E65" i="62" s="1"/>
  <c r="G65" i="62" s="1"/>
  <c r="C174" i="62"/>
  <c r="E174" i="62" s="1"/>
  <c r="G174" i="62" s="1"/>
  <c r="C95" i="62"/>
  <c r="E95" i="62" s="1"/>
  <c r="G95" i="62" s="1"/>
  <c r="C122" i="62"/>
  <c r="E122" i="62" s="1"/>
  <c r="G122" i="62" s="1"/>
  <c r="C136" i="62"/>
  <c r="E136" i="62" s="1"/>
  <c r="G136" i="62" s="1"/>
  <c r="C155" i="62"/>
  <c r="E155" i="62" s="1"/>
  <c r="G155" i="62" s="1"/>
  <c r="C125" i="62"/>
  <c r="E125" i="62" s="1"/>
  <c r="G125" i="62" s="1"/>
  <c r="C88" i="62"/>
  <c r="E88" i="62" s="1"/>
  <c r="G88" i="62" s="1"/>
  <c r="C130" i="62"/>
  <c r="E130" i="62" s="1"/>
  <c r="G130" i="62" s="1"/>
  <c r="G16" i="60"/>
  <c r="C16" i="61" s="1"/>
  <c r="E16" i="61" s="1"/>
  <c r="G16" i="61" s="1"/>
  <c r="C103" i="62"/>
  <c r="E103" i="62" s="1"/>
  <c r="G103" i="62" s="1"/>
  <c r="C123" i="62"/>
  <c r="E123" i="62" s="1"/>
  <c r="G123" i="62" s="1"/>
  <c r="C82" i="62"/>
  <c r="E82" i="62" s="1"/>
  <c r="G82" i="62" s="1"/>
  <c r="C53" i="62"/>
  <c r="E53" i="62" s="1"/>
  <c r="G53" i="62" s="1"/>
  <c r="C147" i="62"/>
  <c r="E147" i="62" s="1"/>
  <c r="G147" i="62" s="1"/>
  <c r="C49" i="62"/>
  <c r="E49" i="62" s="1"/>
  <c r="G49" i="62" s="1"/>
  <c r="G10" i="60"/>
  <c r="C10" i="61" s="1"/>
  <c r="E10" i="61" s="1"/>
  <c r="G10" i="61" s="1"/>
  <c r="C92" i="62"/>
  <c r="E92" i="62" s="1"/>
  <c r="G92" i="62" s="1"/>
  <c r="C152" i="62"/>
  <c r="E152" i="62" s="1"/>
  <c r="G152" i="62" s="1"/>
  <c r="C111" i="62"/>
  <c r="E111" i="62" s="1"/>
  <c r="G111" i="62" s="1"/>
  <c r="C170" i="62"/>
  <c r="E170" i="62" s="1"/>
  <c r="G170" i="62" s="1"/>
  <c r="C172" i="62"/>
  <c r="E172" i="62" s="1"/>
  <c r="G172" i="62" s="1"/>
  <c r="C133" i="62"/>
  <c r="E133" i="62" s="1"/>
  <c r="G133" i="62" s="1"/>
  <c r="C96" i="62"/>
  <c r="E96" i="62" s="1"/>
  <c r="G96" i="62" s="1"/>
  <c r="C108" i="62"/>
  <c r="E108" i="62" s="1"/>
  <c r="G108" i="62" s="1"/>
  <c r="C76" i="62"/>
  <c r="E76" i="62" s="1"/>
  <c r="G76" i="62" s="1"/>
  <c r="G27" i="60"/>
  <c r="C27" i="61" s="1"/>
  <c r="E27" i="61" s="1"/>
  <c r="G27" i="61" s="1"/>
  <c r="G33" i="60"/>
  <c r="C33" i="61" s="1"/>
  <c r="E33" i="61" s="1"/>
  <c r="G33" i="61" s="1"/>
  <c r="G28" i="60"/>
  <c r="C28" i="61" s="1"/>
  <c r="E28" i="61" s="1"/>
  <c r="G28" i="61" s="1"/>
  <c r="G18" i="60"/>
  <c r="C18" i="61" s="1"/>
  <c r="E18" i="61" s="1"/>
  <c r="G18" i="61" s="1"/>
  <c r="C45" i="62"/>
  <c r="E45" i="62" s="1"/>
  <c r="G45" i="62" s="1"/>
  <c r="C165" i="62"/>
  <c r="E165" i="62" s="1"/>
  <c r="G165" i="62" s="1"/>
  <c r="G26" i="60"/>
  <c r="C26" i="61" s="1"/>
  <c r="E26" i="61" s="1"/>
  <c r="G26" i="61" s="1"/>
  <c r="C154" i="62"/>
  <c r="E154" i="62" s="1"/>
  <c r="G154" i="62" s="1"/>
  <c r="G12" i="60"/>
  <c r="C12" i="61" s="1"/>
  <c r="E12" i="61" s="1"/>
  <c r="G12" i="61" s="1"/>
  <c r="C134" i="62"/>
  <c r="E134" i="62" s="1"/>
  <c r="G134" i="62" s="1"/>
  <c r="C171" i="62"/>
  <c r="E171" i="62" s="1"/>
  <c r="G171" i="62" s="1"/>
  <c r="C87" i="62"/>
  <c r="E87" i="62" s="1"/>
  <c r="G87" i="62" s="1"/>
  <c r="C143" i="62"/>
  <c r="E143" i="62" s="1"/>
  <c r="G143" i="62" s="1"/>
  <c r="C52" i="62"/>
  <c r="E52" i="62" s="1"/>
  <c r="G52" i="62" s="1"/>
  <c r="G8" i="60"/>
  <c r="C8" i="61" s="1"/>
  <c r="E8" i="61" s="1"/>
  <c r="G8" i="61" s="1"/>
  <c r="C98" i="62"/>
  <c r="E98" i="62" s="1"/>
  <c r="G98" i="62" s="1"/>
  <c r="C145" i="62"/>
  <c r="E145" i="62" s="1"/>
  <c r="G145" i="62" s="1"/>
  <c r="C173" i="62"/>
  <c r="E173" i="62" s="1"/>
  <c r="G173" i="62" s="1"/>
  <c r="C132" i="62"/>
  <c r="E132" i="62" s="1"/>
  <c r="G132" i="62" s="1"/>
  <c r="C117" i="62"/>
  <c r="E117" i="62" s="1"/>
  <c r="G117" i="62" s="1"/>
  <c r="G29" i="60"/>
  <c r="C29" i="61" s="1"/>
  <c r="E29" i="61" s="1"/>
  <c r="G29" i="61" s="1"/>
  <c r="C69" i="62"/>
  <c r="E69" i="62" s="1"/>
  <c r="G69" i="62" s="1"/>
  <c r="C131" i="62"/>
  <c r="E131" i="62" s="1"/>
  <c r="G131" i="62" s="1"/>
  <c r="C161" i="62"/>
  <c r="E161" i="62" s="1"/>
  <c r="G161" i="62" s="1"/>
  <c r="C169" i="62"/>
  <c r="E169" i="62" s="1"/>
  <c r="G169" i="62" s="1"/>
  <c r="C94" i="62"/>
  <c r="E94" i="62" s="1"/>
  <c r="G94" i="62" s="1"/>
  <c r="C83" i="62"/>
  <c r="E83" i="62" s="1"/>
  <c r="G83" i="62" s="1"/>
  <c r="C81" i="62"/>
  <c r="E81" i="62" s="1"/>
  <c r="G81" i="62" s="1"/>
  <c r="C124" i="62"/>
  <c r="E124" i="62" s="1"/>
  <c r="G124" i="62" s="1"/>
  <c r="C126" i="62"/>
  <c r="E126" i="62" s="1"/>
  <c r="G126" i="62" s="1"/>
  <c r="C120" i="62"/>
  <c r="E120" i="62" s="1"/>
  <c r="G120" i="62" s="1"/>
  <c r="C36" i="62"/>
  <c r="E36" i="62" s="1"/>
  <c r="G36" i="62" s="1"/>
  <c r="C144" i="62"/>
  <c r="E144" i="62" s="1"/>
  <c r="G144" i="62" s="1"/>
  <c r="C84" i="62"/>
  <c r="E84" i="62" s="1"/>
  <c r="G84" i="62" s="1"/>
  <c r="C100" i="62"/>
  <c r="E100" i="62" s="1"/>
  <c r="G100" i="62" s="1"/>
  <c r="C106" i="62"/>
  <c r="E106" i="62" s="1"/>
  <c r="G106" i="62" s="1"/>
  <c r="C141" i="62"/>
  <c r="E141" i="62" s="1"/>
  <c r="G141" i="62" s="1"/>
  <c r="C162" i="62"/>
  <c r="E162" i="62" s="1"/>
  <c r="G162" i="62" s="1"/>
  <c r="C167" i="62"/>
  <c r="E167" i="62" s="1"/>
  <c r="G167" i="62" s="1"/>
  <c r="C158" i="62"/>
  <c r="E158" i="62" s="1"/>
  <c r="G158" i="62" s="1"/>
  <c r="C64" i="62"/>
  <c r="E64" i="62" s="1"/>
  <c r="G64" i="62" s="1"/>
  <c r="G21" i="60"/>
  <c r="C21" i="61" s="1"/>
  <c r="E21" i="61" s="1"/>
  <c r="G21" i="61" s="1"/>
  <c r="C163" i="62"/>
  <c r="E163" i="62" s="1"/>
  <c r="G163" i="62" s="1"/>
  <c r="C163" i="63" s="1"/>
  <c r="E163" i="63" s="1"/>
  <c r="G163" i="63" s="1"/>
  <c r="C163" i="64" s="1"/>
  <c r="E163" i="64" s="1"/>
  <c r="G163" i="64" s="1"/>
  <c r="C160" i="62"/>
  <c r="E160" i="62" s="1"/>
  <c r="G160" i="62" s="1"/>
  <c r="C150" i="62"/>
  <c r="E150" i="62" s="1"/>
  <c r="G150" i="62" s="1"/>
  <c r="C109" i="62"/>
  <c r="E109" i="62" s="1"/>
  <c r="G109" i="62" s="1"/>
  <c r="G13" i="60"/>
  <c r="C13" i="61" s="1"/>
  <c r="E13" i="61" s="1"/>
  <c r="G13" i="61" s="1"/>
  <c r="C105" i="62"/>
  <c r="E105" i="62" s="1"/>
  <c r="G105" i="62" s="1"/>
  <c r="C127" i="62"/>
  <c r="E127" i="62" s="1"/>
  <c r="G127" i="62" s="1"/>
  <c r="C121" i="62"/>
  <c r="E121" i="62" s="1"/>
  <c r="G121" i="62" s="1"/>
  <c r="C142" i="62"/>
  <c r="E142" i="62" s="1"/>
  <c r="G142" i="62" s="1"/>
  <c r="C74" i="62"/>
  <c r="E74" i="62" s="1"/>
  <c r="G74" i="62" s="1"/>
  <c r="G30" i="60"/>
  <c r="C30" i="61" s="1"/>
  <c r="E30" i="61" s="1"/>
  <c r="G30" i="61" s="1"/>
  <c r="C66" i="62"/>
  <c r="E66" i="62" s="1"/>
  <c r="G66" i="62" s="1"/>
  <c r="G15" i="60"/>
  <c r="C15" i="61" s="1"/>
  <c r="E15" i="61" s="1"/>
  <c r="G15" i="61" s="1"/>
  <c r="C116" i="62"/>
  <c r="E116" i="62" s="1"/>
  <c r="G116" i="62" s="1"/>
  <c r="C138" i="62"/>
  <c r="E138" i="62" s="1"/>
  <c r="G138" i="62" s="1"/>
  <c r="C68" i="62"/>
  <c r="E68" i="62" s="1"/>
  <c r="G68" i="62" s="1"/>
  <c r="C89" i="62"/>
  <c r="E89" i="62" s="1"/>
  <c r="G89" i="62" s="1"/>
  <c r="C135" i="62"/>
  <c r="E135" i="62" s="1"/>
  <c r="G135" i="62" s="1"/>
  <c r="C159" i="62"/>
  <c r="E159" i="62" s="1"/>
  <c r="G159" i="62" s="1"/>
  <c r="C91" i="62"/>
  <c r="E91" i="62" s="1"/>
  <c r="G91" i="62" s="1"/>
  <c r="C90" i="62"/>
  <c r="E90" i="62" s="1"/>
  <c r="G90" i="62" s="1"/>
  <c r="C86" i="62"/>
  <c r="E86" i="62" s="1"/>
  <c r="G86" i="62" s="1"/>
  <c r="C73" i="62"/>
  <c r="E73" i="62" s="1"/>
  <c r="G73" i="62" s="1"/>
  <c r="C71" i="62"/>
  <c r="E71" i="62" s="1"/>
  <c r="G71" i="62" s="1"/>
  <c r="C70" i="62"/>
  <c r="E70" i="62" s="1"/>
  <c r="G70" i="62" s="1"/>
  <c r="C67" i="62"/>
  <c r="E67" i="62" s="1"/>
  <c r="G67" i="62" s="1"/>
  <c r="C61" i="62"/>
  <c r="E61" i="62" s="1"/>
  <c r="G61" i="62" s="1"/>
  <c r="C48" i="62"/>
  <c r="E48" i="62" s="1"/>
  <c r="G48" i="62" s="1"/>
  <c r="C47" i="62"/>
  <c r="E47" i="62" s="1"/>
  <c r="G47" i="62" s="1"/>
  <c r="C46" i="62"/>
  <c r="E46" i="62" s="1"/>
  <c r="G46" i="62" s="1"/>
  <c r="C44" i="62"/>
  <c r="E44" i="62" s="1"/>
  <c r="G44" i="62" s="1"/>
  <c r="C43" i="62"/>
  <c r="E43" i="62" s="1"/>
  <c r="G43" i="62" s="1"/>
  <c r="C42" i="62"/>
  <c r="E42" i="62" s="1"/>
  <c r="G42" i="62" s="1"/>
  <c r="C41" i="62"/>
  <c r="E41" i="62" s="1"/>
  <c r="G41" i="62" s="1"/>
  <c r="G24" i="60"/>
  <c r="C24" i="61" s="1"/>
  <c r="E24" i="61" s="1"/>
  <c r="G24" i="61" s="1"/>
  <c r="C79" i="62"/>
  <c r="E79" i="62" s="1"/>
  <c r="G79" i="62" s="1"/>
  <c r="C77" i="62"/>
  <c r="E77" i="62" s="1"/>
  <c r="G77" i="62" s="1"/>
  <c r="C62" i="62"/>
  <c r="E62" i="62" s="1"/>
  <c r="G62" i="62" s="1"/>
  <c r="C57" i="62"/>
  <c r="E57" i="62" s="1"/>
  <c r="G57" i="62" s="1"/>
  <c r="C54" i="62"/>
  <c r="E54" i="62" s="1"/>
  <c r="G54" i="62" s="1"/>
  <c r="C51" i="62"/>
  <c r="E51" i="62" s="1"/>
  <c r="G51" i="62" s="1"/>
  <c r="C50" i="62"/>
  <c r="E50" i="62" s="1"/>
  <c r="G50" i="62" s="1"/>
  <c r="C40" i="62"/>
  <c r="E40" i="62" s="1"/>
  <c r="G40" i="62" s="1"/>
  <c r="C39" i="62"/>
  <c r="E39" i="62" s="1"/>
  <c r="G39" i="62" s="1"/>
  <c r="C38" i="62"/>
  <c r="E38" i="62" s="1"/>
  <c r="G38" i="62" s="1"/>
  <c r="C37" i="62"/>
  <c r="E37" i="62" s="1"/>
  <c r="G37" i="62" s="1"/>
  <c r="G35" i="60"/>
  <c r="C35" i="61" s="1"/>
  <c r="E35" i="61" s="1"/>
  <c r="G35" i="61" s="1"/>
  <c r="G23" i="60"/>
  <c r="C23" i="61" s="1"/>
  <c r="E23" i="61" s="1"/>
  <c r="G23" i="61" s="1"/>
  <c r="G17" i="60"/>
  <c r="C17" i="61" s="1"/>
  <c r="E17" i="61" s="1"/>
  <c r="G17" i="61" s="1"/>
  <c r="C74" i="63" l="1"/>
  <c r="E74" i="63" s="1"/>
  <c r="G74" i="63" s="1"/>
  <c r="C74" i="64" s="1"/>
  <c r="E74" i="64" s="1"/>
  <c r="G74" i="64" s="1"/>
  <c r="C109" i="63"/>
  <c r="E109" i="63" s="1"/>
  <c r="G109" i="63" s="1"/>
  <c r="C109" i="64" s="1"/>
  <c r="E109" i="64" s="1"/>
  <c r="G109" i="64" s="1"/>
  <c r="C144" i="63"/>
  <c r="E144" i="63" s="1"/>
  <c r="G144" i="63" s="1"/>
  <c r="C144" i="64" s="1"/>
  <c r="E144" i="64" s="1"/>
  <c r="G144" i="64" s="1"/>
  <c r="C117" i="63"/>
  <c r="E117" i="63" s="1"/>
  <c r="G117" i="63" s="1"/>
  <c r="C117" i="64" s="1"/>
  <c r="E117" i="64" s="1"/>
  <c r="G117" i="64" s="1"/>
  <c r="C52" i="63"/>
  <c r="E52" i="63" s="1"/>
  <c r="G52" i="63" s="1"/>
  <c r="C52" i="64" s="1"/>
  <c r="E52" i="64" s="1"/>
  <c r="G52" i="64" s="1"/>
  <c r="C27" i="62"/>
  <c r="E27" i="62" s="1"/>
  <c r="G27" i="62" s="1"/>
  <c r="C53" i="63"/>
  <c r="E53" i="63" s="1"/>
  <c r="G53" i="63" s="1"/>
  <c r="C53" i="64" s="1"/>
  <c r="E53" i="64" s="1"/>
  <c r="G53" i="64" s="1"/>
  <c r="C88" i="63"/>
  <c r="E88" i="63" s="1"/>
  <c r="G88" i="63" s="1"/>
  <c r="C88" i="64" s="1"/>
  <c r="E88" i="64" s="1"/>
  <c r="G88" i="64" s="1"/>
  <c r="C164" i="63"/>
  <c r="E164" i="63" s="1"/>
  <c r="G164" i="63" s="1"/>
  <c r="C164" i="64" s="1"/>
  <c r="E164" i="64" s="1"/>
  <c r="G164" i="64" s="1"/>
  <c r="C139" i="63"/>
  <c r="E139" i="63" s="1"/>
  <c r="G139" i="63" s="1"/>
  <c r="C139" i="64" s="1"/>
  <c r="E139" i="64" s="1"/>
  <c r="G139" i="64" s="1"/>
  <c r="C112" i="63"/>
  <c r="E112" i="63" s="1"/>
  <c r="G112" i="63" s="1"/>
  <c r="C112" i="64" s="1"/>
  <c r="E112" i="64" s="1"/>
  <c r="G112" i="64" s="1"/>
  <c r="C115" i="63"/>
  <c r="E115" i="63" s="1"/>
  <c r="G115" i="63" s="1"/>
  <c r="C115" i="64" s="1"/>
  <c r="E115" i="64" s="1"/>
  <c r="G115" i="64" s="1"/>
  <c r="C68" i="63"/>
  <c r="E68" i="63" s="1"/>
  <c r="G68" i="63" s="1"/>
  <c r="C68" i="64" s="1"/>
  <c r="E68" i="64" s="1"/>
  <c r="G68" i="64" s="1"/>
  <c r="C150" i="63"/>
  <c r="E150" i="63" s="1"/>
  <c r="G150" i="63" s="1"/>
  <c r="C150" i="64" s="1"/>
  <c r="E150" i="64" s="1"/>
  <c r="G150" i="64" s="1"/>
  <c r="C36" i="63"/>
  <c r="E36" i="63" s="1"/>
  <c r="G36" i="63" s="1"/>
  <c r="C36" i="64" s="1"/>
  <c r="E36" i="64" s="1"/>
  <c r="G36" i="64" s="1"/>
  <c r="C94" i="63"/>
  <c r="E94" i="63" s="1"/>
  <c r="G94" i="63" s="1"/>
  <c r="C94" i="64" s="1"/>
  <c r="E94" i="64" s="1"/>
  <c r="G94" i="64" s="1"/>
  <c r="C143" i="63"/>
  <c r="E143" i="63" s="1"/>
  <c r="G143" i="63" s="1"/>
  <c r="C143" i="64" s="1"/>
  <c r="E143" i="64" s="1"/>
  <c r="G143" i="64" s="1"/>
  <c r="C76" i="63"/>
  <c r="E76" i="63" s="1"/>
  <c r="G76" i="63" s="1"/>
  <c r="C76" i="64" s="1"/>
  <c r="E76" i="64" s="1"/>
  <c r="G76" i="64" s="1"/>
  <c r="C111" i="63"/>
  <c r="E111" i="63" s="1"/>
  <c r="G111" i="63" s="1"/>
  <c r="C111" i="64" s="1"/>
  <c r="E111" i="64" s="1"/>
  <c r="G111" i="64" s="1"/>
  <c r="C125" i="63"/>
  <c r="E125" i="63" s="1"/>
  <c r="G125" i="63" s="1"/>
  <c r="C125" i="64" s="1"/>
  <c r="E125" i="64" s="1"/>
  <c r="G125" i="64" s="1"/>
  <c r="C146" i="63"/>
  <c r="E146" i="63" s="1"/>
  <c r="G146" i="63" s="1"/>
  <c r="C146" i="64" s="1"/>
  <c r="E146" i="64" s="1"/>
  <c r="G146" i="64" s="1"/>
  <c r="C7" i="62"/>
  <c r="E7" i="62" s="1"/>
  <c r="G7" i="62" s="1"/>
  <c r="C11" i="62"/>
  <c r="E11" i="62" s="1"/>
  <c r="G11" i="62" s="1"/>
  <c r="C97" i="63"/>
  <c r="E97" i="63" s="1"/>
  <c r="G97" i="63" s="1"/>
  <c r="C97" i="64" s="1"/>
  <c r="E97" i="64" s="1"/>
  <c r="G97" i="64" s="1"/>
  <c r="C128" i="63"/>
  <c r="E128" i="63" s="1"/>
  <c r="G128" i="63" s="1"/>
  <c r="C128" i="64" s="1"/>
  <c r="E128" i="64" s="1"/>
  <c r="G128" i="64" s="1"/>
  <c r="C138" i="63"/>
  <c r="E138" i="63" s="1"/>
  <c r="G138" i="63" s="1"/>
  <c r="C138" i="64" s="1"/>
  <c r="E138" i="64" s="1"/>
  <c r="G138" i="64" s="1"/>
  <c r="C160" i="63"/>
  <c r="E160" i="63" s="1"/>
  <c r="G160" i="63" s="1"/>
  <c r="C160" i="64" s="1"/>
  <c r="E160" i="64" s="1"/>
  <c r="G160" i="64" s="1"/>
  <c r="C162" i="63"/>
  <c r="E162" i="63" s="1"/>
  <c r="G162" i="63" s="1"/>
  <c r="C162" i="64" s="1"/>
  <c r="E162" i="64" s="1"/>
  <c r="G162" i="64" s="1"/>
  <c r="C169" i="63"/>
  <c r="E169" i="63" s="1"/>
  <c r="G169" i="63" s="1"/>
  <c r="C169" i="64" s="1"/>
  <c r="E169" i="64" s="1"/>
  <c r="G169" i="64" s="1"/>
  <c r="C87" i="63"/>
  <c r="E87" i="63" s="1"/>
  <c r="G87" i="63" s="1"/>
  <c r="C87" i="64" s="1"/>
  <c r="E87" i="64" s="1"/>
  <c r="G87" i="64" s="1"/>
  <c r="C165" i="63"/>
  <c r="E165" i="63" s="1"/>
  <c r="G165" i="63" s="1"/>
  <c r="C165" i="64" s="1"/>
  <c r="E165" i="64" s="1"/>
  <c r="G165" i="64" s="1"/>
  <c r="C152" i="63"/>
  <c r="E152" i="63" s="1"/>
  <c r="G152" i="63" s="1"/>
  <c r="C152" i="64" s="1"/>
  <c r="E152" i="64" s="1"/>
  <c r="G152" i="64" s="1"/>
  <c r="C155" i="63"/>
  <c r="E155" i="63" s="1"/>
  <c r="G155" i="63" s="1"/>
  <c r="C155" i="64" s="1"/>
  <c r="E155" i="64" s="1"/>
  <c r="G155" i="64" s="1"/>
  <c r="C58" i="63"/>
  <c r="E58" i="63" s="1"/>
  <c r="G58" i="63" s="1"/>
  <c r="C58" i="64" s="1"/>
  <c r="E58" i="64" s="1"/>
  <c r="G58" i="64" s="1"/>
  <c r="C25" i="62"/>
  <c r="E25" i="62" s="1"/>
  <c r="G25" i="62" s="1"/>
  <c r="C137" i="63"/>
  <c r="E137" i="63" s="1"/>
  <c r="G137" i="63" s="1"/>
  <c r="C137" i="64" s="1"/>
  <c r="E137" i="64" s="1"/>
  <c r="G137" i="64" s="1"/>
  <c r="C149" i="63"/>
  <c r="E149" i="63" s="1"/>
  <c r="G149" i="63" s="1"/>
  <c r="C149" i="64" s="1"/>
  <c r="E149" i="64" s="1"/>
  <c r="G149" i="64" s="1"/>
  <c r="C129" i="63"/>
  <c r="E129" i="63" s="1"/>
  <c r="G129" i="63" s="1"/>
  <c r="C129" i="64" s="1"/>
  <c r="E129" i="64" s="1"/>
  <c r="G129" i="64" s="1"/>
  <c r="C116" i="63"/>
  <c r="E116" i="63" s="1"/>
  <c r="G116" i="63" s="1"/>
  <c r="C116" i="64" s="1"/>
  <c r="E116" i="64" s="1"/>
  <c r="G116" i="64" s="1"/>
  <c r="C121" i="63"/>
  <c r="E121" i="63" s="1"/>
  <c r="G121" i="63" s="1"/>
  <c r="C121" i="64" s="1"/>
  <c r="E121" i="64" s="1"/>
  <c r="G121" i="64" s="1"/>
  <c r="C141" i="63"/>
  <c r="E141" i="63" s="1"/>
  <c r="G141" i="63" s="1"/>
  <c r="C141" i="64" s="1"/>
  <c r="E141" i="64" s="1"/>
  <c r="G141" i="64" s="1"/>
  <c r="C161" i="63"/>
  <c r="E161" i="63" s="1"/>
  <c r="G161" i="63" s="1"/>
  <c r="C161" i="64" s="1"/>
  <c r="E161" i="64" s="1"/>
  <c r="G161" i="64" s="1"/>
  <c r="C173" i="63"/>
  <c r="E173" i="63" s="1"/>
  <c r="G173" i="63" s="1"/>
  <c r="C173" i="64" s="1"/>
  <c r="E173" i="64" s="1"/>
  <c r="G173" i="64" s="1"/>
  <c r="C45" i="63"/>
  <c r="E45" i="63" s="1"/>
  <c r="G45" i="63" s="1"/>
  <c r="C45" i="64" s="1"/>
  <c r="E45" i="64" s="1"/>
  <c r="G45" i="64" s="1"/>
  <c r="C92" i="63"/>
  <c r="E92" i="63" s="1"/>
  <c r="G92" i="63" s="1"/>
  <c r="C92" i="64" s="1"/>
  <c r="E92" i="64" s="1"/>
  <c r="G92" i="64" s="1"/>
  <c r="C123" i="63"/>
  <c r="E123" i="63" s="1"/>
  <c r="G123" i="63" s="1"/>
  <c r="C123" i="64" s="1"/>
  <c r="E123" i="64" s="1"/>
  <c r="G123" i="64" s="1"/>
  <c r="C93" i="63"/>
  <c r="E93" i="63" s="1"/>
  <c r="G93" i="63" s="1"/>
  <c r="C93" i="64" s="1"/>
  <c r="E93" i="64" s="1"/>
  <c r="G93" i="64" s="1"/>
  <c r="C148" i="63"/>
  <c r="E148" i="63" s="1"/>
  <c r="G148" i="63" s="1"/>
  <c r="C148" i="64" s="1"/>
  <c r="E148" i="64" s="1"/>
  <c r="G148" i="64" s="1"/>
  <c r="C153" i="63"/>
  <c r="E153" i="63" s="1"/>
  <c r="G153" i="63" s="1"/>
  <c r="C153" i="64" s="1"/>
  <c r="E153" i="64" s="1"/>
  <c r="G153" i="64" s="1"/>
  <c r="C156" i="63"/>
  <c r="E156" i="63" s="1"/>
  <c r="G156" i="63" s="1"/>
  <c r="C156" i="64" s="1"/>
  <c r="E156" i="64" s="1"/>
  <c r="G156" i="64" s="1"/>
  <c r="C166" i="63"/>
  <c r="E166" i="63" s="1"/>
  <c r="G166" i="63" s="1"/>
  <c r="C166" i="64" s="1"/>
  <c r="E166" i="64" s="1"/>
  <c r="G166" i="64" s="1"/>
  <c r="C127" i="63"/>
  <c r="E127" i="63" s="1"/>
  <c r="G127" i="63" s="1"/>
  <c r="C127" i="64" s="1"/>
  <c r="E127" i="64" s="1"/>
  <c r="G127" i="64" s="1"/>
  <c r="C106" i="63"/>
  <c r="E106" i="63" s="1"/>
  <c r="G106" i="63" s="1"/>
  <c r="C106" i="64" s="1"/>
  <c r="E106" i="64" s="1"/>
  <c r="G106" i="64" s="1"/>
  <c r="C126" i="63"/>
  <c r="E126" i="63" s="1"/>
  <c r="G126" i="63" s="1"/>
  <c r="C126" i="64" s="1"/>
  <c r="E126" i="64" s="1"/>
  <c r="G126" i="64" s="1"/>
  <c r="C145" i="63"/>
  <c r="E145" i="63" s="1"/>
  <c r="G145" i="63" s="1"/>
  <c r="C145" i="64" s="1"/>
  <c r="E145" i="64" s="1"/>
  <c r="G145" i="64" s="1"/>
  <c r="C18" i="62"/>
  <c r="E18" i="62" s="1"/>
  <c r="G18" i="62" s="1"/>
  <c r="C96" i="63"/>
  <c r="E96" i="63" s="1"/>
  <c r="G96" i="63" s="1"/>
  <c r="C96" i="64" s="1"/>
  <c r="E96" i="64" s="1"/>
  <c r="G96" i="64" s="1"/>
  <c r="C103" i="63"/>
  <c r="E103" i="63" s="1"/>
  <c r="G103" i="63" s="1"/>
  <c r="C103" i="64" s="1"/>
  <c r="E103" i="64" s="1"/>
  <c r="G103" i="64" s="1"/>
  <c r="C14" i="62"/>
  <c r="E14" i="62" s="1"/>
  <c r="G14" i="62" s="1"/>
  <c r="C55" i="63"/>
  <c r="E55" i="63" s="1"/>
  <c r="G55" i="63" s="1"/>
  <c r="C55" i="64" s="1"/>
  <c r="E55" i="64" s="1"/>
  <c r="G55" i="64" s="1"/>
  <c r="C9" i="62"/>
  <c r="E9" i="62" s="1"/>
  <c r="G9" i="62" s="1"/>
  <c r="C114" i="63"/>
  <c r="E114" i="63" s="1"/>
  <c r="G114" i="63" s="1"/>
  <c r="C114" i="64" s="1"/>
  <c r="E114" i="64" s="1"/>
  <c r="G114" i="64" s="1"/>
  <c r="C34" i="62"/>
  <c r="E34" i="62" s="1"/>
  <c r="G34" i="62" s="1"/>
  <c r="C60" i="63"/>
  <c r="E60" i="63" s="1"/>
  <c r="G60" i="63" s="1"/>
  <c r="C60" i="64" s="1"/>
  <c r="E60" i="64" s="1"/>
  <c r="G60" i="64" s="1"/>
  <c r="C159" i="63"/>
  <c r="E159" i="63" s="1"/>
  <c r="G159" i="63" s="1"/>
  <c r="C159" i="64" s="1"/>
  <c r="E159" i="64" s="1"/>
  <c r="G159" i="64" s="1"/>
  <c r="C105" i="63"/>
  <c r="E105" i="63" s="1"/>
  <c r="G105" i="63" s="1"/>
  <c r="C105" i="64" s="1"/>
  <c r="E105" i="64" s="1"/>
  <c r="G105" i="64" s="1"/>
  <c r="C21" i="62"/>
  <c r="E21" i="62" s="1"/>
  <c r="G21" i="62" s="1"/>
  <c r="C124" i="63"/>
  <c r="E124" i="63" s="1"/>
  <c r="G124" i="63" s="1"/>
  <c r="C124" i="64" s="1"/>
  <c r="E124" i="64" s="1"/>
  <c r="G124" i="64" s="1"/>
  <c r="C98" i="63"/>
  <c r="E98" i="63" s="1"/>
  <c r="G98" i="63" s="1"/>
  <c r="C98" i="64" s="1"/>
  <c r="E98" i="64" s="1"/>
  <c r="G98" i="64" s="1"/>
  <c r="C134" i="63"/>
  <c r="E134" i="63" s="1"/>
  <c r="G134" i="63" s="1"/>
  <c r="C134" i="64" s="1"/>
  <c r="E134" i="64" s="1"/>
  <c r="G134" i="64" s="1"/>
  <c r="C133" i="63"/>
  <c r="E133" i="63" s="1"/>
  <c r="G133" i="63" s="1"/>
  <c r="C133" i="64" s="1"/>
  <c r="E133" i="64" s="1"/>
  <c r="G133" i="64" s="1"/>
  <c r="C16" i="62"/>
  <c r="E16" i="62" s="1"/>
  <c r="G16" i="62" s="1"/>
  <c r="C122" i="63"/>
  <c r="E122" i="63" s="1"/>
  <c r="G122" i="63" s="1"/>
  <c r="C122" i="64" s="1"/>
  <c r="E122" i="64" s="1"/>
  <c r="G122" i="64" s="1"/>
  <c r="C72" i="63"/>
  <c r="E72" i="63" s="1"/>
  <c r="G72" i="63" s="1"/>
  <c r="C72" i="64" s="1"/>
  <c r="E72" i="64" s="1"/>
  <c r="G72" i="64" s="1"/>
  <c r="C101" i="63"/>
  <c r="E101" i="63" s="1"/>
  <c r="G101" i="63" s="1"/>
  <c r="C101" i="64" s="1"/>
  <c r="E101" i="64" s="1"/>
  <c r="G101" i="64" s="1"/>
  <c r="C168" i="63"/>
  <c r="E168" i="63" s="1"/>
  <c r="G168" i="63" s="1"/>
  <c r="C168" i="64" s="1"/>
  <c r="E168" i="64" s="1"/>
  <c r="G168" i="64" s="1"/>
  <c r="C151" i="63"/>
  <c r="E151" i="63" s="1"/>
  <c r="G151" i="63" s="1"/>
  <c r="C151" i="64" s="1"/>
  <c r="E151" i="64" s="1"/>
  <c r="G151" i="64" s="1"/>
  <c r="C31" i="62"/>
  <c r="E31" i="62" s="1"/>
  <c r="G31" i="62" s="1"/>
  <c r="C135" i="63"/>
  <c r="E135" i="63" s="1"/>
  <c r="G135" i="63" s="1"/>
  <c r="C135" i="64" s="1"/>
  <c r="E135" i="64" s="1"/>
  <c r="G135" i="64" s="1"/>
  <c r="C66" i="63"/>
  <c r="E66" i="63" s="1"/>
  <c r="G66" i="63" s="1"/>
  <c r="C66" i="64" s="1"/>
  <c r="E66" i="64" s="1"/>
  <c r="G66" i="64" s="1"/>
  <c r="C64" i="63"/>
  <c r="E64" i="63" s="1"/>
  <c r="G64" i="63" s="1"/>
  <c r="C64" i="64" s="1"/>
  <c r="E64" i="64" s="1"/>
  <c r="G64" i="64" s="1"/>
  <c r="C81" i="63"/>
  <c r="E81" i="63" s="1"/>
  <c r="G81" i="63" s="1"/>
  <c r="C81" i="64" s="1"/>
  <c r="E81" i="64" s="1"/>
  <c r="G81" i="64" s="1"/>
  <c r="C69" i="63"/>
  <c r="E69" i="63" s="1"/>
  <c r="G69" i="63" s="1"/>
  <c r="C69" i="64" s="1"/>
  <c r="E69" i="64" s="1"/>
  <c r="G69" i="64" s="1"/>
  <c r="C12" i="62"/>
  <c r="E12" i="62" s="1"/>
  <c r="G12" i="62" s="1"/>
  <c r="C172" i="63"/>
  <c r="E172" i="63" s="1"/>
  <c r="G172" i="63" s="1"/>
  <c r="C172" i="64" s="1"/>
  <c r="E172" i="64" s="1"/>
  <c r="G172" i="64" s="1"/>
  <c r="C49" i="63"/>
  <c r="E49" i="63" s="1"/>
  <c r="G49" i="63" s="1"/>
  <c r="C49" i="64" s="1"/>
  <c r="E49" i="64" s="1"/>
  <c r="G49" i="64" s="1"/>
  <c r="C95" i="63"/>
  <c r="E95" i="63" s="1"/>
  <c r="G95" i="63" s="1"/>
  <c r="C95" i="64" s="1"/>
  <c r="E95" i="64" s="1"/>
  <c r="G95" i="64" s="1"/>
  <c r="C85" i="63"/>
  <c r="E85" i="63" s="1"/>
  <c r="G85" i="63" s="1"/>
  <c r="C85" i="64" s="1"/>
  <c r="E85" i="64" s="1"/>
  <c r="G85" i="64" s="1"/>
  <c r="C99" i="63"/>
  <c r="E99" i="63" s="1"/>
  <c r="G99" i="63" s="1"/>
  <c r="C99" i="64" s="1"/>
  <c r="E99" i="64" s="1"/>
  <c r="G99" i="64" s="1"/>
  <c r="C113" i="63"/>
  <c r="E113" i="63" s="1"/>
  <c r="G113" i="63" s="1"/>
  <c r="C113" i="64" s="1"/>
  <c r="E113" i="64" s="1"/>
  <c r="G113" i="64" s="1"/>
  <c r="C118" i="63"/>
  <c r="E118" i="63" s="1"/>
  <c r="G118" i="63" s="1"/>
  <c r="C118" i="64" s="1"/>
  <c r="E118" i="64" s="1"/>
  <c r="G118" i="64" s="1"/>
  <c r="C56" i="63"/>
  <c r="E56" i="63" s="1"/>
  <c r="G56" i="63" s="1"/>
  <c r="C56" i="64" s="1"/>
  <c r="E56" i="64" s="1"/>
  <c r="G56" i="64" s="1"/>
  <c r="C30" i="62"/>
  <c r="E30" i="62" s="1"/>
  <c r="G30" i="62" s="1"/>
  <c r="C158" i="63"/>
  <c r="E158" i="63" s="1"/>
  <c r="G158" i="63" s="1"/>
  <c r="C158" i="64" s="1"/>
  <c r="E158" i="64" s="1"/>
  <c r="G158" i="64" s="1"/>
  <c r="C84" i="63"/>
  <c r="E84" i="63" s="1"/>
  <c r="G84" i="63" s="1"/>
  <c r="C84" i="64" s="1"/>
  <c r="E84" i="64" s="1"/>
  <c r="G84" i="64" s="1"/>
  <c r="C29" i="62"/>
  <c r="E29" i="62" s="1"/>
  <c r="G29" i="62" s="1"/>
  <c r="C154" i="63"/>
  <c r="E154" i="63" s="1"/>
  <c r="G154" i="63" s="1"/>
  <c r="C154" i="64" s="1"/>
  <c r="E154" i="64" s="1"/>
  <c r="G154" i="64" s="1"/>
  <c r="C33" i="62"/>
  <c r="E33" i="62" s="1"/>
  <c r="G33" i="62" s="1"/>
  <c r="C147" i="63"/>
  <c r="E147" i="63" s="1"/>
  <c r="G147" i="63" s="1"/>
  <c r="C147" i="64" s="1"/>
  <c r="E147" i="64" s="1"/>
  <c r="G147" i="64" s="1"/>
  <c r="C174" i="63"/>
  <c r="E174" i="63" s="1"/>
  <c r="G174" i="63" s="1"/>
  <c r="C174" i="64" s="1"/>
  <c r="E174" i="64" s="1"/>
  <c r="G174" i="64" s="1"/>
  <c r="C19" i="62"/>
  <c r="E19" i="62" s="1"/>
  <c r="G19" i="62" s="1"/>
  <c r="C102" i="63"/>
  <c r="E102" i="63" s="1"/>
  <c r="G102" i="63" s="1"/>
  <c r="C102" i="64" s="1"/>
  <c r="E102" i="64" s="1"/>
  <c r="G102" i="64" s="1"/>
  <c r="C78" i="63"/>
  <c r="E78" i="63" s="1"/>
  <c r="G78" i="63" s="1"/>
  <c r="C78" i="64" s="1"/>
  <c r="E78" i="64" s="1"/>
  <c r="G78" i="64" s="1"/>
  <c r="C140" i="63"/>
  <c r="E140" i="63" s="1"/>
  <c r="G140" i="63" s="1"/>
  <c r="C140" i="64" s="1"/>
  <c r="E140" i="64" s="1"/>
  <c r="G140" i="64" s="1"/>
  <c r="C20" i="62"/>
  <c r="E20" i="62" s="1"/>
  <c r="G20" i="62" s="1"/>
  <c r="C8" i="62"/>
  <c r="E8" i="62" s="1"/>
  <c r="G8" i="62" s="1"/>
  <c r="C171" i="63"/>
  <c r="E171" i="63" s="1"/>
  <c r="G171" i="63" s="1"/>
  <c r="C171" i="64" s="1"/>
  <c r="E171" i="64" s="1"/>
  <c r="G171" i="64" s="1"/>
  <c r="C26" i="62"/>
  <c r="E26" i="62" s="1"/>
  <c r="G26" i="62" s="1"/>
  <c r="C28" i="62"/>
  <c r="E28" i="62" s="1"/>
  <c r="G28" i="62" s="1"/>
  <c r="C108" i="63"/>
  <c r="E108" i="63" s="1"/>
  <c r="G108" i="63" s="1"/>
  <c r="C108" i="64" s="1"/>
  <c r="E108" i="64" s="1"/>
  <c r="G108" i="64" s="1"/>
  <c r="C170" i="63"/>
  <c r="E170" i="63" s="1"/>
  <c r="G170" i="63" s="1"/>
  <c r="C170" i="64" s="1"/>
  <c r="E170" i="64" s="1"/>
  <c r="G170" i="64" s="1"/>
  <c r="C10" i="62"/>
  <c r="E10" i="62" s="1"/>
  <c r="G10" i="62" s="1"/>
  <c r="C82" i="63"/>
  <c r="E82" i="63" s="1"/>
  <c r="G82" i="63" s="1"/>
  <c r="C82" i="64" s="1"/>
  <c r="E82" i="64" s="1"/>
  <c r="G82" i="64" s="1"/>
  <c r="C130" i="63"/>
  <c r="E130" i="63" s="1"/>
  <c r="G130" i="63" s="1"/>
  <c r="C130" i="64" s="1"/>
  <c r="E130" i="64" s="1"/>
  <c r="G130" i="64" s="1"/>
  <c r="C136" i="63"/>
  <c r="E136" i="63" s="1"/>
  <c r="G136" i="63" s="1"/>
  <c r="C136" i="64" s="1"/>
  <c r="E136" i="64" s="1"/>
  <c r="G136" i="64" s="1"/>
  <c r="C65" i="63"/>
  <c r="E65" i="63" s="1"/>
  <c r="G65" i="63" s="1"/>
  <c r="C65" i="64" s="1"/>
  <c r="E65" i="64" s="1"/>
  <c r="G65" i="64" s="1"/>
  <c r="C22" i="62"/>
  <c r="E22" i="62" s="1"/>
  <c r="G22" i="62" s="1"/>
  <c r="C32" i="62"/>
  <c r="E32" i="62" s="1"/>
  <c r="G32" i="62" s="1"/>
  <c r="C157" i="63"/>
  <c r="E157" i="63" s="1"/>
  <c r="G157" i="63" s="1"/>
  <c r="C157" i="64" s="1"/>
  <c r="E157" i="64" s="1"/>
  <c r="G157" i="64" s="1"/>
  <c r="C59" i="63"/>
  <c r="E59" i="63" s="1"/>
  <c r="G59" i="63" s="1"/>
  <c r="C59" i="64" s="1"/>
  <c r="E59" i="64" s="1"/>
  <c r="G59" i="64" s="1"/>
  <c r="C110" i="63"/>
  <c r="E110" i="63" s="1"/>
  <c r="G110" i="63" s="1"/>
  <c r="C110" i="64" s="1"/>
  <c r="E110" i="64" s="1"/>
  <c r="G110" i="64" s="1"/>
  <c r="C119" i="63"/>
  <c r="E119" i="63" s="1"/>
  <c r="G119" i="63" s="1"/>
  <c r="C119" i="64" s="1"/>
  <c r="E119" i="64" s="1"/>
  <c r="G119" i="64" s="1"/>
  <c r="C107" i="63"/>
  <c r="E107" i="63" s="1"/>
  <c r="G107" i="63" s="1"/>
  <c r="C107" i="64" s="1"/>
  <c r="E107" i="64" s="1"/>
  <c r="G107" i="64" s="1"/>
  <c r="C75" i="63"/>
  <c r="E75" i="63" s="1"/>
  <c r="G75" i="63" s="1"/>
  <c r="C75" i="64" s="1"/>
  <c r="E75" i="64" s="1"/>
  <c r="G75" i="64" s="1"/>
  <c r="C63" i="63"/>
  <c r="E63" i="63" s="1"/>
  <c r="G63" i="63" s="1"/>
  <c r="C63" i="64" s="1"/>
  <c r="E63" i="64" s="1"/>
  <c r="G63" i="64" s="1"/>
  <c r="C104" i="63"/>
  <c r="E104" i="63" s="1"/>
  <c r="G104" i="63" s="1"/>
  <c r="C104" i="64" s="1"/>
  <c r="E104" i="64" s="1"/>
  <c r="G104" i="64" s="1"/>
  <c r="C80" i="63"/>
  <c r="E80" i="63" s="1"/>
  <c r="G80" i="63" s="1"/>
  <c r="C80" i="64" s="1"/>
  <c r="E80" i="64" s="1"/>
  <c r="G80" i="64" s="1"/>
  <c r="C142" i="63"/>
  <c r="E142" i="63" s="1"/>
  <c r="G142" i="63" s="1"/>
  <c r="C142" i="64" s="1"/>
  <c r="E142" i="64" s="1"/>
  <c r="G142" i="64" s="1"/>
  <c r="C83" i="63"/>
  <c r="E83" i="63" s="1"/>
  <c r="G83" i="63" s="1"/>
  <c r="C83" i="64" s="1"/>
  <c r="E83" i="64" s="1"/>
  <c r="G83" i="64" s="1"/>
  <c r="C131" i="63"/>
  <c r="E131" i="63" s="1"/>
  <c r="G131" i="63" s="1"/>
  <c r="C131" i="64" s="1"/>
  <c r="E131" i="64" s="1"/>
  <c r="G131" i="64" s="1"/>
  <c r="C89" i="63"/>
  <c r="E89" i="63" s="1"/>
  <c r="G89" i="63" s="1"/>
  <c r="C89" i="64" s="1"/>
  <c r="E89" i="64" s="1"/>
  <c r="G89" i="64" s="1"/>
  <c r="C120" i="63"/>
  <c r="E120" i="63" s="1"/>
  <c r="G120" i="63" s="1"/>
  <c r="C120" i="64" s="1"/>
  <c r="E120" i="64" s="1"/>
  <c r="G120" i="64" s="1"/>
  <c r="C132" i="63"/>
  <c r="E132" i="63" s="1"/>
  <c r="G132" i="63" s="1"/>
  <c r="C132" i="64" s="1"/>
  <c r="E132" i="64" s="1"/>
  <c r="G132" i="64" s="1"/>
  <c r="C15" i="62"/>
  <c r="E15" i="62" s="1"/>
  <c r="G15" i="62" s="1"/>
  <c r="C100" i="63"/>
  <c r="E100" i="63" s="1"/>
  <c r="G100" i="63" s="1"/>
  <c r="C100" i="64" s="1"/>
  <c r="E100" i="64" s="1"/>
  <c r="G100" i="64" s="1"/>
  <c r="C13" i="62"/>
  <c r="E13" i="62" s="1"/>
  <c r="G13" i="62" s="1"/>
  <c r="C167" i="63"/>
  <c r="E167" i="63" s="1"/>
  <c r="G167" i="63" s="1"/>
  <c r="C167" i="64" s="1"/>
  <c r="E167" i="64" s="1"/>
  <c r="G167" i="64" s="1"/>
  <c r="C91" i="63"/>
  <c r="E91" i="63" s="1"/>
  <c r="G91" i="63" s="1"/>
  <c r="C91" i="64" s="1"/>
  <c r="E91" i="64" s="1"/>
  <c r="G91" i="64" s="1"/>
  <c r="C90" i="63"/>
  <c r="E90" i="63" s="1"/>
  <c r="G90" i="63" s="1"/>
  <c r="C90" i="64" s="1"/>
  <c r="E90" i="64" s="1"/>
  <c r="G90" i="64" s="1"/>
  <c r="C86" i="63"/>
  <c r="E86" i="63" s="1"/>
  <c r="G86" i="63" s="1"/>
  <c r="C86" i="64" s="1"/>
  <c r="E86" i="64" s="1"/>
  <c r="G86" i="64" s="1"/>
  <c r="C73" i="63"/>
  <c r="E73" i="63" s="1"/>
  <c r="G73" i="63" s="1"/>
  <c r="C73" i="64" s="1"/>
  <c r="E73" i="64" s="1"/>
  <c r="G73" i="64" s="1"/>
  <c r="C71" i="63"/>
  <c r="E71" i="63" s="1"/>
  <c r="G71" i="63" s="1"/>
  <c r="C71" i="64" s="1"/>
  <c r="E71" i="64" s="1"/>
  <c r="G71" i="64" s="1"/>
  <c r="C70" i="63"/>
  <c r="E70" i="63" s="1"/>
  <c r="G70" i="63" s="1"/>
  <c r="C70" i="64" s="1"/>
  <c r="E70" i="64" s="1"/>
  <c r="G70" i="64" s="1"/>
  <c r="C67" i="63"/>
  <c r="E67" i="63" s="1"/>
  <c r="G67" i="63" s="1"/>
  <c r="C67" i="64" s="1"/>
  <c r="E67" i="64" s="1"/>
  <c r="G67" i="64" s="1"/>
  <c r="C61" i="63"/>
  <c r="E61" i="63" s="1"/>
  <c r="G61" i="63" s="1"/>
  <c r="C61" i="64" s="1"/>
  <c r="E61" i="64" s="1"/>
  <c r="G61" i="64" s="1"/>
  <c r="C48" i="63"/>
  <c r="E48" i="63" s="1"/>
  <c r="G48" i="63" s="1"/>
  <c r="C48" i="64" s="1"/>
  <c r="E48" i="64" s="1"/>
  <c r="G48" i="64" s="1"/>
  <c r="C47" i="63"/>
  <c r="E47" i="63" s="1"/>
  <c r="G47" i="63" s="1"/>
  <c r="C47" i="64" s="1"/>
  <c r="E47" i="64" s="1"/>
  <c r="G47" i="64" s="1"/>
  <c r="C46" i="63"/>
  <c r="E46" i="63" s="1"/>
  <c r="G46" i="63" s="1"/>
  <c r="C46" i="64" s="1"/>
  <c r="E46" i="64" s="1"/>
  <c r="G46" i="64" s="1"/>
  <c r="C44" i="63"/>
  <c r="E44" i="63" s="1"/>
  <c r="G44" i="63" s="1"/>
  <c r="C44" i="64" s="1"/>
  <c r="E44" i="64" s="1"/>
  <c r="G44" i="64" s="1"/>
  <c r="C43" i="63"/>
  <c r="E43" i="63" s="1"/>
  <c r="G43" i="63" s="1"/>
  <c r="C43" i="64" s="1"/>
  <c r="E43" i="64" s="1"/>
  <c r="G43" i="64" s="1"/>
  <c r="C42" i="63"/>
  <c r="E42" i="63" s="1"/>
  <c r="G42" i="63" s="1"/>
  <c r="C42" i="64" s="1"/>
  <c r="E42" i="64" s="1"/>
  <c r="G42" i="64" s="1"/>
  <c r="C41" i="63"/>
  <c r="E41" i="63" s="1"/>
  <c r="G41" i="63" s="1"/>
  <c r="C41" i="64" s="1"/>
  <c r="E41" i="64" s="1"/>
  <c r="G41" i="64" s="1"/>
  <c r="C24" i="62"/>
  <c r="E24" i="62" s="1"/>
  <c r="G24" i="62" s="1"/>
  <c r="C79" i="63"/>
  <c r="E79" i="63" s="1"/>
  <c r="G79" i="63" s="1"/>
  <c r="C79" i="64" s="1"/>
  <c r="E79" i="64" s="1"/>
  <c r="G79" i="64" s="1"/>
  <c r="C77" i="63"/>
  <c r="E77" i="63" s="1"/>
  <c r="G77" i="63" s="1"/>
  <c r="C77" i="64" s="1"/>
  <c r="E77" i="64" s="1"/>
  <c r="G77" i="64" s="1"/>
  <c r="C62" i="63"/>
  <c r="E62" i="63" s="1"/>
  <c r="G62" i="63" s="1"/>
  <c r="C62" i="64" s="1"/>
  <c r="E62" i="64" s="1"/>
  <c r="G62" i="64" s="1"/>
  <c r="C57" i="63"/>
  <c r="E57" i="63" s="1"/>
  <c r="G57" i="63" s="1"/>
  <c r="C57" i="64" s="1"/>
  <c r="E57" i="64" s="1"/>
  <c r="G57" i="64" s="1"/>
  <c r="C54" i="63"/>
  <c r="E54" i="63" s="1"/>
  <c r="G54" i="63" s="1"/>
  <c r="C54" i="64" s="1"/>
  <c r="E54" i="64" s="1"/>
  <c r="G54" i="64" s="1"/>
  <c r="C51" i="63"/>
  <c r="E51" i="63" s="1"/>
  <c r="G51" i="63" s="1"/>
  <c r="C51" i="64" s="1"/>
  <c r="E51" i="64" s="1"/>
  <c r="G51" i="64" s="1"/>
  <c r="C50" i="63"/>
  <c r="E50" i="63" s="1"/>
  <c r="G50" i="63" s="1"/>
  <c r="C50" i="64" s="1"/>
  <c r="E50" i="64" s="1"/>
  <c r="G50" i="64" s="1"/>
  <c r="C40" i="63"/>
  <c r="E40" i="63" s="1"/>
  <c r="G40" i="63" s="1"/>
  <c r="C40" i="64" s="1"/>
  <c r="E40" i="64" s="1"/>
  <c r="G40" i="64" s="1"/>
  <c r="C39" i="63"/>
  <c r="E39" i="63" s="1"/>
  <c r="G39" i="63" s="1"/>
  <c r="C39" i="64" s="1"/>
  <c r="E39" i="64" s="1"/>
  <c r="G39" i="64" s="1"/>
  <c r="C38" i="63"/>
  <c r="E38" i="63" s="1"/>
  <c r="G38" i="63" s="1"/>
  <c r="C38" i="64" s="1"/>
  <c r="E38" i="64" s="1"/>
  <c r="G38" i="64" s="1"/>
  <c r="C37" i="63"/>
  <c r="E37" i="63" s="1"/>
  <c r="G37" i="63" s="1"/>
  <c r="C37" i="64" s="1"/>
  <c r="E37" i="64" s="1"/>
  <c r="G37" i="64" s="1"/>
  <c r="C35" i="62"/>
  <c r="E35" i="62" s="1"/>
  <c r="G35" i="62" s="1"/>
  <c r="C23" i="62"/>
  <c r="E23" i="62" s="1"/>
  <c r="G23" i="62" s="1"/>
  <c r="C17" i="62"/>
  <c r="E17" i="62" s="1"/>
  <c r="G17" i="62" s="1"/>
  <c r="C10" i="63" l="1"/>
  <c r="E10" i="63" s="1"/>
  <c r="G10" i="63" s="1"/>
  <c r="C10" i="64" s="1"/>
  <c r="E10" i="64" s="1"/>
  <c r="G10" i="64" s="1"/>
  <c r="C29" i="63"/>
  <c r="E29" i="63" s="1"/>
  <c r="G29" i="63" s="1"/>
  <c r="C29" i="64" s="1"/>
  <c r="E29" i="64" s="1"/>
  <c r="G29" i="64" s="1"/>
  <c r="C16" i="63"/>
  <c r="E16" i="63" s="1"/>
  <c r="G16" i="63" s="1"/>
  <c r="C16" i="64" s="1"/>
  <c r="E16" i="64" s="1"/>
  <c r="G16" i="64" s="1"/>
  <c r="C18" i="63"/>
  <c r="E18" i="63" s="1"/>
  <c r="G18" i="63" s="1"/>
  <c r="C18" i="64" s="1"/>
  <c r="E18" i="64" s="1"/>
  <c r="G18" i="64" s="1"/>
  <c r="C34" i="63"/>
  <c r="E34" i="63" s="1"/>
  <c r="G34" i="63" s="1"/>
  <c r="C34" i="64" s="1"/>
  <c r="E34" i="64" s="1"/>
  <c r="G34" i="64" s="1"/>
  <c r="C11" i="63"/>
  <c r="E11" i="63" s="1"/>
  <c r="G11" i="63" s="1"/>
  <c r="C11" i="64" s="1"/>
  <c r="E11" i="64" s="1"/>
  <c r="G11" i="64" s="1"/>
  <c r="C13" i="63"/>
  <c r="E13" i="63" s="1"/>
  <c r="G13" i="63" s="1"/>
  <c r="C13" i="64" s="1"/>
  <c r="E13" i="64" s="1"/>
  <c r="G13" i="64" s="1"/>
  <c r="C15" i="63"/>
  <c r="E15" i="63" s="1"/>
  <c r="G15" i="63" s="1"/>
  <c r="C15" i="64" s="1"/>
  <c r="E15" i="64" s="1"/>
  <c r="G15" i="64" s="1"/>
  <c r="C32" i="63"/>
  <c r="E32" i="63" s="1"/>
  <c r="G32" i="63" s="1"/>
  <c r="C32" i="64" s="1"/>
  <c r="E32" i="64" s="1"/>
  <c r="G32" i="64" s="1"/>
  <c r="C31" i="63"/>
  <c r="E31" i="63" s="1"/>
  <c r="G31" i="63" s="1"/>
  <c r="C31" i="64" s="1"/>
  <c r="E31" i="64" s="1"/>
  <c r="G31" i="64" s="1"/>
  <c r="C7" i="63"/>
  <c r="E7" i="63" s="1"/>
  <c r="G7" i="63" s="1"/>
  <c r="C7" i="64" s="1"/>
  <c r="E7" i="64" s="1"/>
  <c r="G7" i="64" s="1"/>
  <c r="C27" i="63"/>
  <c r="E27" i="63" s="1"/>
  <c r="G27" i="63" s="1"/>
  <c r="C27" i="64" s="1"/>
  <c r="E27" i="64" s="1"/>
  <c r="G27" i="64" s="1"/>
  <c r="C22" i="63"/>
  <c r="E22" i="63" s="1"/>
  <c r="G22" i="63" s="1"/>
  <c r="C22" i="64" s="1"/>
  <c r="E22" i="64" s="1"/>
  <c r="G22" i="64" s="1"/>
  <c r="C28" i="63"/>
  <c r="E28" i="63" s="1"/>
  <c r="G28" i="63" s="1"/>
  <c r="C28" i="64" s="1"/>
  <c r="E28" i="64" s="1"/>
  <c r="G28" i="64" s="1"/>
  <c r="C19" i="63"/>
  <c r="E19" i="63" s="1"/>
  <c r="G19" i="63" s="1"/>
  <c r="C19" i="64" s="1"/>
  <c r="E19" i="64" s="1"/>
  <c r="G19" i="64" s="1"/>
  <c r="C30" i="63"/>
  <c r="E30" i="63" s="1"/>
  <c r="G30" i="63" s="1"/>
  <c r="C30" i="64" s="1"/>
  <c r="E30" i="64" s="1"/>
  <c r="G30" i="64" s="1"/>
  <c r="C9" i="63"/>
  <c r="E9" i="63" s="1"/>
  <c r="G9" i="63" s="1"/>
  <c r="C9" i="64" s="1"/>
  <c r="E9" i="64" s="1"/>
  <c r="G9" i="64" s="1"/>
  <c r="C26" i="63"/>
  <c r="E26" i="63" s="1"/>
  <c r="G26" i="63" s="1"/>
  <c r="C26" i="64" s="1"/>
  <c r="E26" i="64" s="1"/>
  <c r="G26" i="64" s="1"/>
  <c r="C12" i="63"/>
  <c r="E12" i="63" s="1"/>
  <c r="G12" i="63" s="1"/>
  <c r="C12" i="64" s="1"/>
  <c r="E12" i="64" s="1"/>
  <c r="G12" i="64" s="1"/>
  <c r="C21" i="63"/>
  <c r="E21" i="63" s="1"/>
  <c r="G21" i="63" s="1"/>
  <c r="C21" i="64" s="1"/>
  <c r="E21" i="64" s="1"/>
  <c r="G21" i="64" s="1"/>
  <c r="C14" i="63"/>
  <c r="E14" i="63" s="1"/>
  <c r="G14" i="63" s="1"/>
  <c r="C14" i="64" s="1"/>
  <c r="E14" i="64" s="1"/>
  <c r="G14" i="64" s="1"/>
  <c r="C25" i="63"/>
  <c r="E25" i="63" s="1"/>
  <c r="G25" i="63" s="1"/>
  <c r="C25" i="64" s="1"/>
  <c r="E25" i="64" s="1"/>
  <c r="G25" i="64" s="1"/>
  <c r="C8" i="63"/>
  <c r="E8" i="63" s="1"/>
  <c r="G8" i="63" s="1"/>
  <c r="C8" i="64" s="1"/>
  <c r="E8" i="64" s="1"/>
  <c r="G8" i="64" s="1"/>
  <c r="C33" i="63"/>
  <c r="E33" i="63" s="1"/>
  <c r="G33" i="63" s="1"/>
  <c r="C33" i="64" s="1"/>
  <c r="E33" i="64" s="1"/>
  <c r="G33" i="64" s="1"/>
  <c r="C20" i="63"/>
  <c r="E20" i="63" s="1"/>
  <c r="G20" i="63" s="1"/>
  <c r="C20" i="64" s="1"/>
  <c r="E20" i="64" s="1"/>
  <c r="G20" i="64" s="1"/>
  <c r="C24" i="63"/>
  <c r="E24" i="63" s="1"/>
  <c r="G24" i="63" s="1"/>
  <c r="C24" i="64" s="1"/>
  <c r="E24" i="64" s="1"/>
  <c r="G24" i="64" s="1"/>
  <c r="C35" i="63"/>
  <c r="E35" i="63" s="1"/>
  <c r="G35" i="63" s="1"/>
  <c r="C35" i="64" s="1"/>
  <c r="E35" i="64" s="1"/>
  <c r="G35" i="64" s="1"/>
  <c r="C23" i="63"/>
  <c r="E23" i="63" s="1"/>
  <c r="G23" i="63" s="1"/>
  <c r="C23" i="64" s="1"/>
  <c r="E23" i="64" s="1"/>
  <c r="G23" i="64" s="1"/>
  <c r="C17" i="63"/>
  <c r="E17" i="63" s="1"/>
  <c r="G17" i="63" s="1"/>
  <c r="C17" i="64" s="1"/>
  <c r="E17" i="64" s="1"/>
  <c r="G17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70" authorId="0" shapeId="0" xr:uid="{DBFAC873-468A-42B6-8E2E-821EF15DB8DC}">
      <text>
        <r>
          <rPr>
            <b/>
            <sz val="9"/>
            <color indexed="81"/>
            <rFont val="Tahoma"/>
            <family val="2"/>
          </rPr>
          <t>สุ่ม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ED69966B-C2A4-4695-812A-4B104C4F51AD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24" authorId="0" shapeId="0" xr:uid="{32D4F9E7-AA8F-44EB-9C1F-2C52043EC878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26" authorId="0" shapeId="0" xr:uid="{E60B89BC-2061-4568-B773-65A13E89D696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27" authorId="0" shapeId="0" xr:uid="{D38001A6-D554-4D57-B8BB-FC827E4E8FDD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31" authorId="0" shapeId="0" xr:uid="{5908B8A1-2FC5-4D2F-9123-ED4E00C183E3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66" authorId="0" shapeId="0" xr:uid="{9BFF4042-DFD0-4212-93BA-3F00905A33F9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180" authorId="0" shapeId="0" xr:uid="{89109EEC-B140-40C3-94CC-7A900880AF07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200" authorId="0" shapeId="0" xr:uid="{53C81A00-F007-4A66-8940-9EE6F275A90C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31" authorId="0" shapeId="0" xr:uid="{BB5C4977-E4FA-4CFC-8B1C-2E9DDAF09861}">
      <text>
        <r>
          <rPr>
            <b/>
            <sz val="9"/>
            <color indexed="81"/>
            <rFont val="Tahoma"/>
            <family val="2"/>
          </rPr>
          <t>น้ำประปา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54FF492F-CE94-46BC-B428-3214FD932C8C}">
      <text>
        <r>
          <rPr>
            <b/>
            <sz val="9"/>
            <color indexed="81"/>
            <rFont val="Tahoma"/>
            <family val="2"/>
          </rPr>
          <t>จัดกระเช้า</t>
        </r>
      </text>
    </comment>
    <comment ref="F17" authorId="0" shapeId="0" xr:uid="{88B423F7-260B-4309-973D-CCCC9517B564}">
      <text>
        <r>
          <rPr>
            <b/>
            <sz val="9"/>
            <color indexed="81"/>
            <rFont val="Tahoma"/>
            <family val="2"/>
          </rPr>
          <t>จัดกระเช้า</t>
        </r>
      </text>
    </comment>
    <comment ref="F23" authorId="0" shapeId="0" xr:uid="{41A1406C-15B2-4407-84AE-A8B954E5DA50}">
      <text>
        <r>
          <rPr>
            <b/>
            <sz val="9"/>
            <color indexed="81"/>
            <rFont val="Tahoma"/>
            <family val="2"/>
          </rPr>
          <t>จัดกระเช้า</t>
        </r>
      </text>
    </comment>
    <comment ref="F44" authorId="0" shapeId="0" xr:uid="{C823563C-5298-4672-B3DB-6DE6907FE47C}">
      <text>
        <r>
          <rPr>
            <b/>
            <sz val="9"/>
            <color indexed="81"/>
            <rFont val="Tahoma"/>
            <family val="2"/>
          </rPr>
          <t>จัดกระเช้า</t>
        </r>
      </text>
    </comment>
    <comment ref="F48" authorId="0" shapeId="0" xr:uid="{AF22C332-1911-41D0-984F-21DDB581E7C0}">
      <text>
        <r>
          <rPr>
            <b/>
            <sz val="9"/>
            <color indexed="81"/>
            <rFont val="Tahoma"/>
            <family val="2"/>
          </rPr>
          <t>จัดกระเช้า</t>
        </r>
      </text>
    </comment>
    <comment ref="F86" authorId="0" shapeId="0" xr:uid="{28A8A2C3-DD81-40C9-B06C-E9FDCD53A38B}">
      <text>
        <r>
          <rPr>
            <b/>
            <sz val="9"/>
            <color indexed="81"/>
            <rFont val="Tahoma"/>
            <family val="2"/>
          </rPr>
          <t>จัดกระเช้า</t>
        </r>
      </text>
    </comment>
    <comment ref="F87" authorId="0" shapeId="0" xr:uid="{7418E313-605F-49B6-91F4-B436C4FEC91C}">
      <text>
        <r>
          <rPr>
            <b/>
            <sz val="9"/>
            <color indexed="81"/>
            <rFont val="Tahoma"/>
            <family val="2"/>
          </rPr>
          <t>จัดกระเช้า</t>
        </r>
      </text>
    </comment>
    <comment ref="F89" authorId="0" shapeId="0" xr:uid="{100351BE-C464-4400-A183-9FDA665C7CED}">
      <text>
        <r>
          <rPr>
            <b/>
            <sz val="9"/>
            <color indexed="81"/>
            <rFont val="Tahoma"/>
            <family val="2"/>
          </rPr>
          <t>จัดกระเช้า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9767E131-63DF-4D2F-9C74-D044FD50C017}">
      <text>
        <r>
          <rPr>
            <b/>
            <sz val="9"/>
            <color indexed="81"/>
            <rFont val="Tahoma"/>
            <family val="2"/>
          </rPr>
          <t>อำเภอ</t>
        </r>
      </text>
    </comment>
    <comment ref="F23" authorId="0" shapeId="0" xr:uid="{567ED74E-E8FF-44F3-84E5-5760BDFCE517}">
      <text>
        <r>
          <rPr>
            <b/>
            <sz val="9"/>
            <color indexed="81"/>
            <rFont val="Tahoma"/>
            <family val="2"/>
          </rPr>
          <t>อำเภอ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7" authorId="0" shapeId="0" xr:uid="{47468FF4-5F24-49A9-82F6-F0E34155C400}">
      <text>
        <r>
          <rPr>
            <b/>
            <sz val="9"/>
            <color indexed="81"/>
            <rFont val="Tahoma"/>
            <family val="2"/>
          </rPr>
          <t>เคลมเจ๊หมวย</t>
        </r>
      </text>
    </comment>
    <comment ref="D39" authorId="0" shapeId="0" xr:uid="{EF1EBD5D-B6D7-450C-B24F-FF4016AD05F9}">
      <text>
        <r>
          <rPr>
            <b/>
            <sz val="9"/>
            <color indexed="81"/>
            <rFont val="Tahoma"/>
            <family val="2"/>
          </rPr>
          <t>ตลาดอารีย์</t>
        </r>
      </text>
    </comment>
    <comment ref="D40" authorId="0" shapeId="0" xr:uid="{D7D8760D-78AE-47EE-9CF9-25CD475A64C5}">
      <text>
        <r>
          <rPr>
            <b/>
            <sz val="9"/>
            <color indexed="81"/>
            <rFont val="Tahoma"/>
            <family val="2"/>
          </rPr>
          <t>ตลาดอารีย์</t>
        </r>
      </text>
    </comment>
    <comment ref="D87" authorId="0" shapeId="0" xr:uid="{FECA58B2-ACE8-4DC3-8210-81B709893CDE}">
      <text>
        <r>
          <rPr>
            <b/>
            <sz val="9"/>
            <color indexed="81"/>
            <rFont val="Tahoma"/>
            <family val="2"/>
          </rPr>
          <t>ตลาดอารีย์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32" authorId="0" shapeId="0" xr:uid="{7635BDA1-FDCA-449E-A064-A225BDE20333}">
      <text>
        <r>
          <rPr>
            <b/>
            <sz val="9"/>
            <color indexed="81"/>
            <rFont val="Tahoma"/>
            <family val="2"/>
          </rPr>
          <t>ยาฉีดมด 75
ทิชชู่ 40
พริกไทย 35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S230" authorId="0" shapeId="0" xr:uid="{04C70365-B6A1-4747-90A7-5E034DD30DF0}">
      <text>
        <r>
          <rPr>
            <b/>
            <sz val="9"/>
            <color indexed="81"/>
            <rFont val="Tahoma"/>
            <family val="2"/>
          </rPr>
          <t>ไม่เห็นยอดเงินในสลิป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4" authorId="0" shapeId="0" xr:uid="{C7550596-CB09-4EB3-849C-435E3C9B8E45}">
      <text>
        <r>
          <rPr>
            <b/>
            <sz val="9"/>
            <color indexed="81"/>
            <rFont val="Tahoma"/>
            <family val="2"/>
          </rPr>
          <t>หน้ามอ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F1C2791D-12DA-48E8-ABD8-65FAEDD026A3}">
      <text>
        <r>
          <rPr>
            <b/>
            <sz val="9"/>
            <color indexed="81"/>
            <rFont val="Tahoma"/>
            <family val="2"/>
          </rPr>
          <t>อำเภอ</t>
        </r>
      </text>
    </comment>
    <comment ref="D34" authorId="0" shapeId="0" xr:uid="{42E2876E-6D91-43AE-9C8D-8CFE8FFE98BD}">
      <text>
        <r>
          <rPr>
            <b/>
            <sz val="9"/>
            <color indexed="81"/>
            <rFont val="Tahoma"/>
            <family val="2"/>
          </rPr>
          <t>ดอนขนาก</t>
        </r>
      </text>
    </comment>
    <comment ref="D38" authorId="0" shapeId="0" xr:uid="{5B54CBB3-9723-4C40-9D84-6EACC4EE936A}">
      <text>
        <r>
          <rPr>
            <b/>
            <sz val="9"/>
            <color indexed="81"/>
            <rFont val="Tahoma"/>
            <family val="2"/>
          </rPr>
          <t>หน้ามอ</t>
        </r>
      </text>
    </comment>
    <comment ref="D39" authorId="0" shapeId="0" xr:uid="{B5466AB5-43EE-4F32-8D15-ACF505EF5861}">
      <text>
        <r>
          <rPr>
            <b/>
            <sz val="9"/>
            <color indexed="81"/>
            <rFont val="Tahoma"/>
            <family val="2"/>
          </rPr>
          <t>หน้ามอ</t>
        </r>
      </text>
    </comment>
    <comment ref="D40" authorId="0" shapeId="0" xr:uid="{4D4E5D12-AFEE-408D-AF1F-21AA3D2B8798}">
      <text>
        <r>
          <rPr>
            <b/>
            <sz val="9"/>
            <color indexed="81"/>
            <rFont val="Tahoma"/>
            <family val="2"/>
          </rPr>
          <t>หน้ามอ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B6B6A54D-E66D-41A5-8075-DFCDBBF9CD98}">
      <text>
        <r>
          <rPr>
            <b/>
            <sz val="9"/>
            <color indexed="81"/>
            <rFont val="Tahoma"/>
            <family val="2"/>
          </rPr>
          <t>สุ่ม</t>
        </r>
      </text>
    </comment>
    <comment ref="F225" authorId="0" shapeId="0" xr:uid="{C6F6E437-CAB4-461C-91C2-A7E7E0EAB349}">
      <text>
        <r>
          <rPr>
            <b/>
            <sz val="9"/>
            <color indexed="81"/>
            <rFont val="Tahoma"/>
            <family val="2"/>
          </rPr>
          <t>หน้ามอ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2" authorId="0" shapeId="0" xr:uid="{BEECF8BB-ECF6-4B43-97EA-DF2171386054}">
      <text>
        <r>
          <rPr>
            <b/>
            <sz val="9"/>
            <color indexed="81"/>
            <rFont val="Tahoma"/>
            <family val="2"/>
          </rPr>
          <t>สุ่ม</t>
        </r>
      </text>
    </comment>
    <comment ref="F23" authorId="0" shapeId="0" xr:uid="{05EBEDB9-261E-4BF7-BD3A-F6643986EEBF}">
      <text>
        <r>
          <rPr>
            <b/>
            <sz val="9"/>
            <color indexed="81"/>
            <rFont val="Tahoma"/>
            <family val="2"/>
          </rPr>
          <t>อำเภอ</t>
        </r>
      </text>
    </comment>
    <comment ref="F79" authorId="0" shapeId="0" xr:uid="{7CD14AF2-606D-4E86-808A-4AD2717ECD8C}">
      <text>
        <r>
          <rPr>
            <b/>
            <sz val="9"/>
            <color indexed="81"/>
            <rFont val="Tahoma"/>
            <family val="2"/>
          </rPr>
          <t>สุ่ม1
เสีย3</t>
        </r>
      </text>
    </comment>
    <comment ref="F150" authorId="0" shapeId="0" xr:uid="{FCE03F4C-0913-4907-943F-E30AB51D436B}">
      <text>
        <r>
          <rPr>
            <b/>
            <sz val="9"/>
            <color indexed="81"/>
            <rFont val="Tahoma"/>
            <family val="2"/>
          </rPr>
          <t>ออนไลน์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149A96EE-5258-4856-B479-1D4A40B1E48E}">
      <text>
        <r>
          <rPr>
            <b/>
            <sz val="9"/>
            <color indexed="81"/>
            <rFont val="Tahoma"/>
            <family val="2"/>
          </rPr>
          <t>หน้ามอ</t>
        </r>
      </text>
    </comment>
    <comment ref="F37" authorId="0" shapeId="0" xr:uid="{686827FE-587A-4997-A735-C1EF5EFCDF32}">
      <text>
        <r>
          <rPr>
            <b/>
            <sz val="9"/>
            <color indexed="81"/>
            <rFont val="Tahoma"/>
            <family val="2"/>
          </rPr>
          <t>หน้ามอ</t>
        </r>
      </text>
    </comment>
    <comment ref="F150" authorId="0" shapeId="0" xr:uid="{6858BCC0-1199-48A1-9255-F35A77B69A0C}">
      <text>
        <r>
          <rPr>
            <b/>
            <sz val="9"/>
            <color indexed="81"/>
            <rFont val="Tahoma"/>
            <family val="2"/>
          </rPr>
          <t>ออนไลน์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70" authorId="0" shapeId="0" xr:uid="{1ABFA726-0EAD-4013-B8C4-62D6074DAEC5}">
      <text>
        <r>
          <rPr>
            <b/>
            <sz val="9"/>
            <color indexed="81"/>
            <rFont val="Tahoma"/>
            <family val="2"/>
          </rPr>
          <t>สุ่ม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DD96F213-5502-4C56-9457-FE7565ED4F22}">
      <text>
        <r>
          <rPr>
            <b/>
            <sz val="9"/>
            <color indexed="81"/>
            <rFont val="Tahoma"/>
            <family val="2"/>
          </rPr>
          <t>เซ็ทสงกรานต์</t>
        </r>
      </text>
    </comment>
    <comment ref="F66" authorId="0" shapeId="0" xr:uid="{50788D88-CD9E-488D-9E7D-925DF763DCFA}">
      <text>
        <r>
          <rPr>
            <b/>
            <sz val="9"/>
            <color indexed="81"/>
            <rFont val="Tahoma"/>
            <family val="2"/>
          </rPr>
          <t>เซ็ทสงกรานต์</t>
        </r>
      </text>
    </comment>
  </commentList>
</comments>
</file>

<file path=xl/sharedStrings.xml><?xml version="1.0" encoding="utf-8"?>
<sst xmlns="http://schemas.openxmlformats.org/spreadsheetml/2006/main" count="19387" uniqueCount="347">
  <si>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</si>
  <si>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</si>
  <si>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</si>
  <si>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</si>
  <si>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</si>
  <si>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</si>
  <si>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</si>
  <si>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</si>
  <si>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</si>
  <si>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</si>
  <si>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</si>
  <si>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</si>
  <si>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</si>
  <si>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</si>
  <si>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</si>
  <si>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</si>
  <si>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</si>
  <si>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</si>
  <si>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</si>
  <si>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</si>
  <si>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</si>
  <si>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</si>
  <si>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</si>
  <si>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</si>
  <si>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</si>
  <si>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</si>
  <si>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</si>
  <si>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</si>
  <si>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</si>
  <si>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</si>
  <si>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</si>
  <si>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</si>
  <si>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</si>
  <si>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</si>
  <si>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</si>
  <si>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</si>
  <si>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</si>
  <si>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</si>
  <si>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</si>
  <si>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</si>
  <si>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</si>
  <si>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</si>
  <si>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</si>
  <si>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</si>
  <si>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</si>
  <si>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</si>
  <si>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</si>
  <si>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</si>
  <si>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</si>
  <si>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</si>
  <si>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</si>
  <si>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</si>
  <si>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</si>
  <si>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</si>
  <si>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</si>
  <si>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</si>
  <si>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</si>
  <si>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</si>
  <si>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</si>
  <si>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</si>
  <si>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</si>
  <si>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</si>
  <si>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</si>
  <si>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</si>
  <si>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</si>
  <si>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</si>
  <si>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</si>
  <si>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</si>
  <si>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</si>
  <si>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</si>
  <si>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</si>
  <si>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</si>
  <si>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</si>
  <si>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</si>
  <si>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</si>
  <si>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</si>
  <si>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</si>
  <si>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</si>
  <si>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</si>
  <si>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</si>
  <si>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</si>
  <si>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</si>
  <si>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</si>
  <si>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</si>
  <si>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</si>
  <si>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</si>
  <si>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</si>
  <si>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</si>
  <si>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</si>
  <si>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</si>
  <si>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</si>
  <si>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</si>
  <si>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</si>
  <si>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</si>
  <si>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</si>
  <si>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</si>
  <si>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</si>
  <si>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</si>
  <si>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</si>
  <si>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</si>
  <si>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</si>
  <si>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</si>
  <si>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</si>
  <si>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</si>
  <si>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</si>
  <si>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</si>
  <si>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</si>
  <si>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ขนมปังแถว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</si>
  <si>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</si>
  <si>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</si>
  <si>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</si>
  <si>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</si>
  <si>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</si>
  <si>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</si>
  <si>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</si>
  <si>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</si>
  <si>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</si>
  <si>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</si>
  <si>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</si>
  <si>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</si>
  <si>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</si>
  <si>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</si>
  <si>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</si>
  <si>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</si>
  <si>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</si>
  <si>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</si>
  <si>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</si>
  <si>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</si>
  <si>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</si>
  <si>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</si>
  <si>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</si>
  <si>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</si>
  <si>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</si>
  <si>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</si>
  <si>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</si>
  <si>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</si>
  <si>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</si>
  <si>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</si>
  <si>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</si>
  <si>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</si>
  <si>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</si>
  <si>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</si>
  <si>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</si>
  <si>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</si>
  <si>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</si>
  <si>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</si>
  <si>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</si>
  <si>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</si>
  <si>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</si>
  <si>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</si>
  <si>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</si>
  <si>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</si>
  <si>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</si>
  <si>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</si>
  <si>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</si>
  <si>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</si>
  <si>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</si>
  <si>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</si>
  <si>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</si>
  <si>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</si>
  <si>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</si>
  <si>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</si>
  <si>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</si>
  <si>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</si>
  <si>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</si>
  <si>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</si>
  <si>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</si>
  <si>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</si>
  <si>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</si>
  <si>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</si>
  <si>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</si>
  <si>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</si>
  <si>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</si>
  <si>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</si>
  <si>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</si>
  <si>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</si>
  <si>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</si>
  <si>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</si>
  <si>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</si>
  <si>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</si>
  <si>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</si>
  <si>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</si>
  <si>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</si>
  <si>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</si>
  <si>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</si>
  <si>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</si>
  <si>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</si>
  <si>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</si>
  <si>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</si>
  <si>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</si>
  <si>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น้ำผลไม้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</si>
  <si>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</si>
  <si>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</si>
  <si>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</si>
  <si>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</si>
  <si>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</si>
  <si>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</si>
  <si>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</si>
  <si>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>นมเปรี้ยว</t>
  </si>
  <si>
    <t>เจ้หมวย</t>
  </si>
  <si>
    <t>ลูกค้าพี่น้อย</t>
  </si>
  <si>
    <t xml:space="preserve">จัดกระเช้า </t>
  </si>
  <si>
    <t>เปี๊ยะสติ๊กไก่หยอง</t>
  </si>
  <si>
    <t>ลาวา (ล) ฝอยทอง</t>
  </si>
  <si>
    <t xml:space="preserve">เปี๊ยะลาวาไข่เค็ม 1 ชิ้น </t>
  </si>
  <si>
    <t>กระเช้า 14 นิ้ว</t>
  </si>
  <si>
    <t>กระเช้า 16 นิ้ว</t>
  </si>
  <si>
    <t>กระเช้า 12 นิ้ว</t>
  </si>
  <si>
    <t xml:space="preserve">ปังเลเยอร์ </t>
  </si>
  <si>
    <t>กล่องจัดเบรค</t>
  </si>
  <si>
    <t>จัดชุดเบรค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</si>
  <si>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</si>
  <si>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</si>
  <si>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</si>
  <si>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</si>
  <si>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</si>
  <si>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</si>
  <si>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</si>
  <si>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</si>
  <si>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</si>
  <si>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</si>
  <si>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</si>
  <si>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</si>
  <si>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</si>
  <si>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</si>
  <si>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</si>
  <si>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ชิฟฟ่อน (ญ) ห่อซีน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</si>
  <si>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</si>
  <si>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</si>
  <si>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</si>
  <si>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</si>
  <si>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</si>
  <si>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</si>
  <si>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</si>
  <si>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</si>
  <si>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</si>
  <si>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</si>
  <si>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</si>
  <si>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</si>
  <si>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</si>
  <si>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</si>
  <si>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</si>
  <si>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</si>
  <si>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</si>
  <si>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</si>
  <si>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</si>
  <si>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</si>
  <si>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</si>
  <si>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</si>
  <si>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</si>
  <si>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</si>
  <si>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</si>
  <si>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</si>
  <si>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ถั่วเหลืองขวด</t>
  </si>
  <si>
    <t>ถั่วลันเตา</t>
  </si>
  <si>
    <t>เค้กมะพร้าวอ่อน (1/2 ปอนด์)</t>
  </si>
  <si>
    <t>ขายนอกระบบ</t>
  </si>
  <si>
    <t>ครีมพายคาลาเมลกล้วย</t>
  </si>
  <si>
    <t>โบราณคริสมาส</t>
  </si>
  <si>
    <t>น้ำมะพร้าว</t>
  </si>
  <si>
    <t>โบราณ 4 ชิ้น กล่องแดง (แบบแบน)</t>
  </si>
  <si>
    <t>ยอดขายหักส่วนลด</t>
  </si>
  <si>
    <t>ยอดเงินสด</t>
  </si>
  <si>
    <t>ยอดโอน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</si>
  <si>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</si>
  <si>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</si>
  <si>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</si>
  <si>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</si>
  <si>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ลด50%</t>
  </si>
  <si>
    <t>ครัฟฟินรูบี้ช็อคโกแลตสตรอเบอร์รี่</t>
  </si>
  <si>
    <t>ฝอยทองกรอบ</t>
  </si>
  <si>
    <t>โปรคู่</t>
  </si>
  <si>
    <t>เรดเวลเว็ทวูปปี้พาย</t>
  </si>
  <si>
    <t>แถม1</t>
  </si>
  <si>
    <t>ลด20%</t>
  </si>
  <si>
    <t>ลด50%=1</t>
  </si>
  <si>
    <t xml:space="preserve">เบาหวิวมะพร้าว (100g) </t>
  </si>
  <si>
    <t>DIE CAST (12)</t>
  </si>
  <si>
    <t>เป็ดบีบ</t>
  </si>
  <si>
    <t>หมูบีบ</t>
  </si>
  <si>
    <t>รถแปลงร่าง</t>
  </si>
  <si>
    <t>ถังโจรเล็ก</t>
  </si>
  <si>
    <t>กระเป๋าหมอ</t>
  </si>
  <si>
    <t>บูธ คุณาวรรณ วันที่ 1-31/03/2567</t>
  </si>
  <si>
    <t>2กล่อง200</t>
  </si>
  <si>
    <t>NP มาม่อน 6 ชิ้น</t>
  </si>
  <si>
    <t>แถม1 / ลด50%=1</t>
  </si>
  <si>
    <t>ราคาส่ง30 / เจ๊หมวย10</t>
  </si>
  <si>
    <t>ลด50%=1 / เจ๊หมวย10</t>
  </si>
  <si>
    <t>Saleหมดอายุ</t>
  </si>
  <si>
    <t>NP มาม่อนคัฟ 6 ชิ้น</t>
  </si>
  <si>
    <t>พนง1</t>
  </si>
  <si>
    <t>saleหมดอายุ</t>
  </si>
  <si>
    <t>NP มาม่อนคัฟ</t>
  </si>
  <si>
    <t>สรุป บูธ คุณาวรรณ วันที่ 1-30/04/2567</t>
  </si>
  <si>
    <t>บูธ คุณาวรรณ วันที่ 1-30/04/2567</t>
  </si>
  <si>
    <t>ลด50%=1 / แถม1</t>
  </si>
  <si>
    <t>พี่อ้วน</t>
  </si>
  <si>
    <t xml:space="preserve">NP มาม่อนคัฟ </t>
  </si>
  <si>
    <t>เจ๊หมวย10</t>
  </si>
  <si>
    <t>ลด50%=3</t>
  </si>
  <si>
    <t>ลด20%=1</t>
  </si>
  <si>
    <t>พนง</t>
  </si>
  <si>
    <t>ราคาส่ง6 / เจ๊หมวย10</t>
  </si>
  <si>
    <t>ราคาส่ง</t>
  </si>
  <si>
    <t>ลด50%=1 / ราคาส่ง1</t>
  </si>
  <si>
    <t>ราคาส่ง1</t>
  </si>
  <si>
    <t>ลด50%=1 / ราคาส่ง2 / แถม1</t>
  </si>
  <si>
    <t>เจ๊หมวยโอนเข้าบัญชีเจ๊ 700 บาท</t>
  </si>
  <si>
    <t>แถม2</t>
  </si>
  <si>
    <t>เจ๊หมวยโอนเข้าบัญชีเจ๊ 800 บาท</t>
  </si>
  <si>
    <t>แถม1 / ลด40%=1</t>
  </si>
  <si>
    <t>เซ็ทสงกรานต์</t>
  </si>
  <si>
    <t>เจ๊หมวย15</t>
  </si>
  <si>
    <t>พนง1 / แถม1</t>
  </si>
  <si>
    <t>เจ๊หมวยโอนเข้าบัญชีเจ๊ 1050 บาท</t>
  </si>
  <si>
    <t xml:space="preserve">ขนมเปี๊ยะ 450 กรัม </t>
  </si>
  <si>
    <t>พนง5</t>
  </si>
  <si>
    <t>ขนมเปี๊ยะ 450 กรัม</t>
  </si>
  <si>
    <t>เจ๊หมวยโอนเข้าบัญชีเจ๊ 1850 บาท</t>
  </si>
  <si>
    <t>ลด20%=15</t>
  </si>
  <si>
    <t>สภ.กพส</t>
  </si>
  <si>
    <t>สภ.กพส 1</t>
  </si>
  <si>
    <t>สภ.กพส / รองผู้ว่า</t>
  </si>
  <si>
    <t>รองผู้ว่า</t>
  </si>
  <si>
    <t>พนง1 / ราคาส่ง4</t>
  </si>
  <si>
    <t>ราคาส่ง3</t>
  </si>
  <si>
    <t>ลด20%=1 / ลด50%=2 / แถม1</t>
  </si>
  <si>
    <t>ราคาส่ง25 / เจ๊หมวย15</t>
  </si>
  <si>
    <t>Sale</t>
  </si>
  <si>
    <t>3กล่อง250</t>
  </si>
  <si>
    <t>ลด20%=6</t>
  </si>
  <si>
    <t>ลด20%=6 / 3กล่อง250=2</t>
  </si>
  <si>
    <t xml:space="preserve">3กล่อง250=1 </t>
  </si>
  <si>
    <t>โปร</t>
  </si>
  <si>
    <t>5แต้มแลก</t>
  </si>
  <si>
    <t>3กล่อง250=8 / ลด50%=10</t>
  </si>
  <si>
    <t>แถม1 / ลด50%=2</t>
  </si>
  <si>
    <t>ลด50%=4</t>
  </si>
  <si>
    <t>ลด50%=2</t>
  </si>
  <si>
    <t>แถม</t>
  </si>
  <si>
    <t>นายกสมพิศ</t>
  </si>
  <si>
    <t>ลด20%=3</t>
  </si>
  <si>
    <t>แลก1</t>
  </si>
  <si>
    <t>ลด20%=2 / สแกนแลก1</t>
  </si>
  <si>
    <t>ราคาส่ง2</t>
  </si>
  <si>
    <t>ราคาส่ง6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</si>
</sst>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43" fontId="8" fillId="3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19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23" xfId="0" applyFont="1" applyFill="1" applyBorder="1"/>
    <xf numFmtId="0" fontId="13" fillId="0" borderId="0" xfId="0" applyFont="1"/>
    <xf numFmtId="43" fontId="6" fillId="14" borderId="22" xfId="1" applyFont="1" applyFill="1" applyBorder="1"/>
    <xf numFmtId="0" fontId="2" fillId="14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3" fontId="2" fillId="2" borderId="14" xfId="1" applyFont="1" applyFill="1" applyBorder="1" applyAlignment="1">
      <alignment horizontal="center"/>
    </xf>
    <xf numFmtId="43" fontId="2" fillId="0" borderId="0" xfId="1" applyFont="1" applyBorder="1" applyAlignment="1">
      <alignment horizontal="left"/>
    </xf>
    <xf numFmtId="187" fontId="2" fillId="0" borderId="0" xfId="0" applyNumberFormat="1" applyFont="1"/>
    <xf numFmtId="0" fontId="6" fillId="14" borderId="15" xfId="0" applyFont="1" applyFill="1" applyBorder="1"/>
    <xf numFmtId="0" fontId="6" fillId="14" borderId="18" xfId="0" applyFont="1" applyFill="1" applyBorder="1"/>
    <xf numFmtId="0" fontId="6" fillId="14" borderId="19" xfId="0" applyFont="1" applyFill="1" applyBorder="1"/>
    <xf numFmtId="0" fontId="6" fillId="14" borderId="22" xfId="0" applyFont="1" applyFill="1" applyBorder="1"/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5" xfId="0" applyFont="1" applyFill="1" applyBorder="1" applyAlignment="1">
      <alignment horizontal="left"/>
    </xf>
    <xf numFmtId="0" fontId="6" fillId="14" borderId="18" xfId="0" applyFont="1" applyFill="1" applyBorder="1" applyAlignment="1">
      <alignment horizontal="left"/>
    </xf>
    <xf numFmtId="0" fontId="6" fillId="14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27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28F02808-882E-4E01-B80F-C6AF02FC922A}"/>
    <cellStyle name="ปกติ" xfId="0" builtinId="0"/>
  </cellStyles>
  <dxfs count="0"/>
  <tableStyles count="0" defaultTableStyle="TableStyleMedium2" defaultPivotStyle="PivotStyleLight16"/>
  <colors>
    <mruColors>
      <color rgb="FF98F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10;&#3641;&#3608;&#3588;&#3640;&#3603;&#3634;&#3623;&#3619;&#3619;&#3603;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10;&#3641;&#3608;&#3588;&#3640;&#3603;&#3634;&#3623;&#3619;&#3619;&#3603;%20&#3617;&#363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588;&#3640;&#3603;&#3634;&#3623;&#3619;&#3619;&#3603;%20&#3608;.&#3588;.%2066.xlsx" TargetMode="External"/><Relationship Id="rId1" Type="http://schemas.openxmlformats.org/officeDocument/2006/relationships/externalLinkPath" Target="/&#3610;&#3641;&#3608;/&#3648;&#3604;&#3639;&#3629;&#3609;%2012/&#3610;&#3641;&#3608;&#3588;&#3640;&#3603;&#3634;&#3623;&#3619;&#3619;&#3603;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>
        <row r="163">
          <cell r="G16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8</v>
          </cell>
        </row>
        <row r="6">
          <cell r="G6">
            <v>45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4</v>
          </cell>
        </row>
        <row r="13">
          <cell r="G13">
            <v>1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6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9</v>
          </cell>
        </row>
        <row r="24">
          <cell r="G24">
            <v>7</v>
          </cell>
        </row>
        <row r="25">
          <cell r="G25">
            <v>0</v>
          </cell>
        </row>
        <row r="26">
          <cell r="G26">
            <v>2</v>
          </cell>
        </row>
        <row r="27">
          <cell r="G27">
            <v>2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2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4</v>
          </cell>
        </row>
        <row r="36">
          <cell r="G36">
            <v>0</v>
          </cell>
        </row>
        <row r="37">
          <cell r="G37">
            <v>1</v>
          </cell>
        </row>
        <row r="38">
          <cell r="G38">
            <v>2</v>
          </cell>
        </row>
        <row r="39">
          <cell r="G39">
            <v>2</v>
          </cell>
        </row>
        <row r="40">
          <cell r="G40">
            <v>2</v>
          </cell>
        </row>
        <row r="41">
          <cell r="G41">
            <v>3</v>
          </cell>
        </row>
        <row r="42">
          <cell r="G42">
            <v>2</v>
          </cell>
        </row>
        <row r="43">
          <cell r="G43">
            <v>2</v>
          </cell>
        </row>
        <row r="44">
          <cell r="G44">
            <v>5</v>
          </cell>
        </row>
        <row r="45">
          <cell r="G45">
            <v>0</v>
          </cell>
        </row>
        <row r="46">
          <cell r="G46">
            <v>1</v>
          </cell>
        </row>
        <row r="47">
          <cell r="G47">
            <v>4</v>
          </cell>
        </row>
        <row r="48">
          <cell r="G48">
            <v>2</v>
          </cell>
        </row>
        <row r="49">
          <cell r="G49">
            <v>0</v>
          </cell>
        </row>
        <row r="50">
          <cell r="G50">
            <v>1</v>
          </cell>
        </row>
        <row r="51">
          <cell r="G51">
            <v>2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2</v>
          </cell>
        </row>
        <row r="55">
          <cell r="G55">
            <v>1</v>
          </cell>
        </row>
        <row r="56">
          <cell r="G56">
            <v>0</v>
          </cell>
        </row>
        <row r="57">
          <cell r="G57">
            <v>2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</v>
          </cell>
        </row>
        <row r="62">
          <cell r="G62">
            <v>0</v>
          </cell>
        </row>
        <row r="63">
          <cell r="G63">
            <v>4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4</v>
          </cell>
        </row>
        <row r="67">
          <cell r="G67">
            <v>3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9</v>
          </cell>
        </row>
        <row r="71">
          <cell r="G71">
            <v>5</v>
          </cell>
        </row>
        <row r="72">
          <cell r="G72">
            <v>0</v>
          </cell>
        </row>
        <row r="73">
          <cell r="G73">
            <v>4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4</v>
          </cell>
        </row>
        <row r="78">
          <cell r="G78">
            <v>0</v>
          </cell>
        </row>
        <row r="79">
          <cell r="G79">
            <v>8</v>
          </cell>
        </row>
        <row r="80">
          <cell r="G80">
            <v>0</v>
          </cell>
        </row>
        <row r="81">
          <cell r="G81">
            <v>1</v>
          </cell>
        </row>
        <row r="82">
          <cell r="G82">
            <v>1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4</v>
          </cell>
        </row>
        <row r="86">
          <cell r="G86">
            <v>7</v>
          </cell>
        </row>
        <row r="87">
          <cell r="G87">
            <v>1</v>
          </cell>
        </row>
        <row r="88">
          <cell r="G88">
            <v>4</v>
          </cell>
        </row>
        <row r="89">
          <cell r="G89">
            <v>1</v>
          </cell>
        </row>
        <row r="90">
          <cell r="G90">
            <v>2</v>
          </cell>
        </row>
        <row r="91">
          <cell r="G91">
            <v>1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2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7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1</v>
          </cell>
        </row>
        <row r="151">
          <cell r="G151">
            <v>0</v>
          </cell>
        </row>
        <row r="152">
          <cell r="G152">
            <v>4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1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5</v>
          </cell>
        </row>
        <row r="178">
          <cell r="G178">
            <v>8</v>
          </cell>
        </row>
        <row r="179">
          <cell r="G179">
            <v>27</v>
          </cell>
        </row>
        <row r="180">
          <cell r="G180">
            <v>59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101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24</v>
          </cell>
        </row>
        <row r="220">
          <cell r="G220">
            <v>22</v>
          </cell>
        </row>
        <row r="221">
          <cell r="G221">
            <v>22</v>
          </cell>
        </row>
        <row r="222">
          <cell r="G222">
            <v>16</v>
          </cell>
        </row>
        <row r="223">
          <cell r="G223">
            <v>10</v>
          </cell>
        </row>
        <row r="224">
          <cell r="G224">
            <v>2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B23C-D214-4FDA-A7B6-09AE4DC52CA5}">
  <sheetPr>
    <tabColor rgb="FFFF0000"/>
    <pageSetUpPr fitToPage="1"/>
  </sheetPr>
  <dimension ref="A1:V238"/>
  <sheetViews>
    <sheetView tabSelected="1" zoomScale="90" zoomScaleNormal="90" workbookViewId="0">
      <pane ySplit="4" topLeftCell="A224" activePane="bottomLeft" state="frozen"/>
      <selection pane="bottomLeft" activeCell="J216" sqref="J216:J225"/>
    </sheetView>
  </sheetViews>
  <sheetFormatPr defaultColWidth="9" defaultRowHeight="25.5" x14ac:dyDescent="0.55000000000000004"/>
  <cols>
    <col min="1" max="1" width="10.5" style="2" customWidth="1"/>
    <col min="2" max="2" width="34.25" style="2" customWidth="1"/>
    <col min="3" max="3" width="13.2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12" t="s">
        <v>294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42"/>
      <c r="O2" s="42"/>
      <c r="P2" s="42"/>
      <c r="Q2" s="42"/>
      <c r="R2" s="42"/>
      <c r="S2" s="42"/>
      <c r="T2" s="42"/>
    </row>
    <row r="3" spans="1:22" s="5" customFormat="1" x14ac:dyDescent="0.55000000000000004">
      <c r="A3" s="113" t="s">
        <v>1</v>
      </c>
      <c r="B3" s="113" t="s">
        <v>2</v>
      </c>
      <c r="C3" s="115" t="s">
        <v>3</v>
      </c>
      <c r="D3" s="115" t="s">
        <v>4</v>
      </c>
      <c r="E3" s="115" t="s">
        <v>5</v>
      </c>
      <c r="F3" s="43" t="s">
        <v>6</v>
      </c>
      <c r="G3" s="115" t="s">
        <v>7</v>
      </c>
      <c r="H3" s="116" t="s">
        <v>8</v>
      </c>
      <c r="I3" s="116"/>
      <c r="J3" s="116"/>
      <c r="K3" s="115" t="s">
        <v>9</v>
      </c>
      <c r="L3" s="99" t="s">
        <v>227</v>
      </c>
      <c r="M3" s="99" t="s">
        <v>228</v>
      </c>
      <c r="N3" s="99" t="s">
        <v>10</v>
      </c>
      <c r="O3" s="99" t="s">
        <v>229</v>
      </c>
      <c r="P3" s="99" t="s">
        <v>230</v>
      </c>
      <c r="Q3" s="97" t="s">
        <v>231</v>
      </c>
      <c r="R3" s="97" t="s">
        <v>232</v>
      </c>
      <c r="S3" s="97" t="s">
        <v>233</v>
      </c>
      <c r="T3" s="99" t="s">
        <v>234</v>
      </c>
      <c r="U3" s="100" t="s">
        <v>235</v>
      </c>
    </row>
    <row r="4" spans="1:22" s="80" customFormat="1" x14ac:dyDescent="0.2">
      <c r="A4" s="114"/>
      <c r="B4" s="114"/>
      <c r="C4" s="115"/>
      <c r="D4" s="115"/>
      <c r="E4" s="115"/>
      <c r="F4" s="78" t="s">
        <v>11</v>
      </c>
      <c r="G4" s="115"/>
      <c r="H4" s="78" t="s">
        <v>12</v>
      </c>
      <c r="I4" s="79" t="s">
        <v>13</v>
      </c>
      <c r="J4" s="78" t="s">
        <v>14</v>
      </c>
      <c r="K4" s="115"/>
      <c r="L4" s="99"/>
      <c r="M4" s="99"/>
      <c r="N4" s="99"/>
      <c r="O4" s="99"/>
      <c r="P4" s="99"/>
      <c r="Q4" s="98"/>
      <c r="R4" s="98"/>
      <c r="S4" s="98"/>
      <c r="T4" s="99"/>
      <c r="U4" s="101"/>
    </row>
    <row r="5" spans="1:22" x14ac:dyDescent="0.55000000000000004">
      <c r="A5" s="10">
        <v>1</v>
      </c>
      <c r="B5" s="11" t="s">
        <v>15</v>
      </c>
      <c r="C5" s="44">
        <f>+ยกมา!G5</f>
        <v>2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+'1'!D5+'2'!D5+'3'!D5+'4'!D5+'5'!D5+'6'!D5+'7'!D5+'8'!D5+'9'!D5+'10'!D5+'11'!D5+'12'!D5+'13'!D5+'14'!D5+'15'!D5+'16'!D5+'17'!D5+'18'!D5+'19'!D5+'20'!D5+'21'!D5+'22'!D5+'23'!D5+'24'!D5+'25'!D5+'26'!D5+'27'!D5+'28'!D5+'29'!D5+'30'!D5+'31'!D5</f>
        <v>93</v>
      </c>
      <c r="E5" s="44">
        <f>+C5+D5</f>
        <v>95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+'1'!F5+'2'!F5+'3'!F5+'4'!F5+'5'!F5+'6'!F5+'7'!F5+'8'!F5+'9'!F5+'10'!F5+'11'!F5+'12'!F5+'13'!F5+'14'!F5+'15'!F5+'16'!F5+'17'!F5+'18'!F5+'19'!F5+'20'!F5+'21'!F5+'22'!F5+'23'!F5+'24'!F5+'25'!F5+'26'!F5+'27'!F5+'28'!F5+'29'!F5+'30'!F5+'31'!F5</f>
        <v>8</v>
      </c>
      <c r="G5" s="44">
        <f>C5+D5-H5-F5</f>
        <v>4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+'1'!H5+'2'!H5+'3'!H5+'4'!H5+'5'!H5+'6'!H5+'7'!H5+'8'!H5+'9'!H5+'10'!H5+'11'!H5+'12'!H5+'13'!H5+'14'!H5+'15'!H5+'16'!H5+'17'!H5+'18'!H5+'19'!H5+'20'!H5+'21'!H5+'22'!H5+'23'!H5+'24'!H5+'25'!H5+'26'!H5+'27'!H5+'28'!H5+'29'!H5+'30'!H5+'31'!H5</f>
        <v>83</v>
      </c>
      <c r="I5" s="15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+'1'!J5+'2'!J5+'3'!J5+'4'!J5+'5'!J5+'6'!J5+'7'!J5+'8'!J5+'9'!J5+'10'!J5+'11'!J5+'12'!J5+'13'!J5+'14'!J5+'15'!J5+'16'!J5+'17'!J5+'18'!J5+'19'!J5+'20'!J5+'21'!J5+'22'!J5+'23'!J5+'24'!J5+'25'!J5+'26'!J5+'27'!J5+'28'!J5+'29'!J5+'30'!J5+'31'!J5</f>
        <v>4150</v>
      </c>
      <c r="K5" s="15"/>
      <c r="L5" s="46">
        <v>1</v>
      </c>
      <c r="M5" s="47">
        <f>+'1'!K227</f>
        <v>7950</v>
      </c>
      <c r="N5" s="47">
        <f>+'1'!K232</f>
        <v>1775</v>
      </c>
      <c r="O5" s="47">
        <f>+'1'!K230</f>
        <v>0</v>
      </c>
      <c r="P5" s="47">
        <f>+'1'!K228</f>
        <v>0</v>
      </c>
      <c r="Q5" s="47">
        <f>+'1'!K231</f>
        <v>0</v>
      </c>
      <c r="R5" s="47">
        <f>+'1'!K229</f>
        <v>3400</v>
      </c>
      <c r="S5" s="47">
        <f t="shared" ref="S5:S35" si="0">+M5-N5-P5-R5-Q5</f>
        <v>2775</v>
      </c>
      <c r="T5" s="47">
        <f>+'1'!K234</f>
        <v>2775</v>
      </c>
      <c r="U5" s="48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4">
        <f>+ยกมา!G6</f>
        <v>38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+'1'!D6+'2'!D6+'3'!D6+'4'!D6+'5'!D6+'6'!D6+'7'!D6+'8'!D6+'9'!D6+'10'!D6+'11'!D6+'12'!D6+'13'!D6+'14'!D6+'15'!D6+'16'!D6+'17'!D6+'18'!D6+'19'!D6+'20'!D6+'21'!D6+'22'!D6+'23'!D6+'24'!D6+'25'!D6+'26'!D6+'27'!D6+'28'!D6+'29'!D6+'30'!D6+'31'!D6</f>
        <v>550</v>
      </c>
      <c r="E6" s="44">
        <f t="shared" ref="E6:E69" si="1">+C6+D6</f>
        <v>588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+'1'!F6+'2'!F6+'3'!F6+'4'!F6+'5'!F6+'6'!F6+'7'!F6+'8'!F6+'9'!F6+'10'!F6+'11'!F6+'12'!F6+'13'!F6+'14'!F6+'15'!F6+'16'!F6+'17'!F6+'18'!F6+'19'!F6+'20'!F6+'21'!F6+'22'!F6+'23'!F6+'24'!F6+'25'!F6+'26'!F6+'27'!F6+'28'!F6+'29'!F6+'30'!F6+'31'!F6</f>
        <v>61</v>
      </c>
      <c r="G6" s="44">
        <f t="shared" ref="G6:G69" si="2">C6+D6-H6-F6</f>
        <v>94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+'1'!H6+'2'!H6+'3'!H6+'4'!H6+'5'!H6+'6'!H6+'7'!H6+'8'!H6+'9'!H6+'10'!H6+'11'!H6+'12'!H6+'13'!H6+'14'!H6+'15'!H6+'16'!H6+'17'!H6+'18'!H6+'19'!H6+'20'!H6+'21'!H6+'22'!H6+'23'!H6+'24'!H6+'25'!H6+'26'!H6+'27'!H6+'28'!H6+'29'!H6+'30'!H6+'31'!H6</f>
        <v>433</v>
      </c>
      <c r="I6" s="15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+'1'!J6+'2'!J6+'3'!J6+'4'!J6+'5'!J6+'6'!J6+'7'!J6+'8'!J6+'9'!J6+'10'!J6+'11'!J6+'12'!J6+'13'!J6+'14'!J6+'15'!J6+'16'!J6+'17'!J6+'18'!J6+'19'!J6+'20'!J6+'21'!J6+'22'!J6+'23'!J6+'24'!J6+'25'!J6+'26'!J6+'27'!J6+'28'!J6+'29'!J6+'30'!J6+'31'!J6</f>
        <v>43300</v>
      </c>
      <c r="K6" s="15"/>
      <c r="L6" s="46">
        <v>2</v>
      </c>
      <c r="M6" s="47">
        <f>+'2'!K227</f>
        <v>3490</v>
      </c>
      <c r="N6" s="47">
        <f>+'2'!K232</f>
        <v>340</v>
      </c>
      <c r="O6" s="47">
        <v>0</v>
      </c>
      <c r="P6" s="47">
        <f>+'2'!K228</f>
        <v>0</v>
      </c>
      <c r="Q6" s="47">
        <f>+'2'!K231</f>
        <v>0</v>
      </c>
      <c r="R6" s="47">
        <f>+'2'!K229</f>
        <v>750</v>
      </c>
      <c r="S6" s="47">
        <f t="shared" si="0"/>
        <v>2400</v>
      </c>
      <c r="T6" s="47">
        <f>+'2'!K234</f>
        <v>2400</v>
      </c>
      <c r="U6" s="48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18</v>
      </c>
      <c r="C7" s="44">
        <f>+ยกมา!G7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4">
        <f t="shared" si="1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4">
        <f t="shared" si="2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6">
        <v>3</v>
      </c>
      <c r="M7" s="47">
        <f>+'3'!K227</f>
        <v>4735</v>
      </c>
      <c r="N7" s="47">
        <f>+'3'!K232</f>
        <v>405</v>
      </c>
      <c r="O7" s="47">
        <v>0</v>
      </c>
      <c r="P7" s="47">
        <f>+'3'!K228</f>
        <v>0</v>
      </c>
      <c r="Q7" s="47">
        <f>+'3'!K231</f>
        <v>0</v>
      </c>
      <c r="R7" s="47">
        <f>+'3'!K229</f>
        <v>725</v>
      </c>
      <c r="S7" s="47">
        <f t="shared" si="0"/>
        <v>3605</v>
      </c>
      <c r="T7" s="47">
        <f>+'3'!K234</f>
        <v>3605</v>
      </c>
      <c r="U7" s="48">
        <f t="shared" si="3"/>
        <v>0</v>
      </c>
      <c r="V7" s="5"/>
    </row>
    <row r="8" spans="1:22" x14ac:dyDescent="0.55000000000000004">
      <c r="A8" s="10">
        <v>4</v>
      </c>
      <c r="B8" s="11" t="s">
        <v>19</v>
      </c>
      <c r="C8" s="44">
        <f>+ยกมา!G8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4">
        <f t="shared" si="1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4">
        <f t="shared" si="2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6">
        <v>4</v>
      </c>
      <c r="M8" s="47">
        <f>+'4'!K227</f>
        <v>2290</v>
      </c>
      <c r="N8" s="47">
        <f>+'4'!K232</f>
        <v>150</v>
      </c>
      <c r="O8" s="47">
        <v>0</v>
      </c>
      <c r="P8" s="47">
        <f>+'4'!K228</f>
        <v>0</v>
      </c>
      <c r="Q8" s="47">
        <f>+'4'!K231</f>
        <v>0</v>
      </c>
      <c r="R8" s="47">
        <f>+'4'!K229</f>
        <v>300</v>
      </c>
      <c r="S8" s="47">
        <f>+M8-N8-P8-R8-Q8</f>
        <v>1840</v>
      </c>
      <c r="T8" s="47">
        <f>+'4'!K234</f>
        <v>1840</v>
      </c>
      <c r="U8" s="48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44">
        <f>+ยกมา!G9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+'1'!D9+'2'!D9+'3'!D9+'4'!D9+'5'!D9+'6'!D9+'7'!D9+'8'!D9+'9'!D9+'10'!D9+'11'!D9+'12'!D9+'13'!D9+'14'!D9+'15'!D9+'16'!D9+'17'!D9+'18'!D9+'19'!D9+'20'!D9+'21'!D9+'22'!D9+'23'!D9+'24'!D9+'25'!D9+'26'!D9+'27'!D9+'28'!D9+'29'!D9+'30'!D9+'31'!D9</f>
        <v>230</v>
      </c>
      <c r="E9" s="44">
        <f t="shared" si="1"/>
        <v>230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4">
        <f t="shared" si="2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+'1'!H9+'2'!H9+'3'!H9+'4'!H9+'5'!H9+'6'!H9+'7'!H9+'8'!H9+'9'!H9+'10'!H9+'11'!H9+'12'!H9+'13'!H9+'14'!H9+'15'!H9+'16'!H9+'17'!H9+'18'!H9+'19'!H9+'20'!H9+'21'!H9+'22'!H9+'23'!H9+'24'!H9+'25'!H9+'26'!H9+'27'!H9+'28'!H9+'29'!H9+'30'!H9+'31'!H9</f>
        <v>230</v>
      </c>
      <c r="I9" s="15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+'1'!J9+'2'!J9+'3'!J9+'4'!J9+'5'!J9+'6'!J9+'7'!J9+'8'!J9+'9'!J9+'10'!J9+'11'!J9+'12'!J9+'13'!J9+'14'!J9+'15'!J9+'16'!J9+'17'!J9+'18'!J9+'19'!J9+'20'!J9+'21'!J9+'22'!J9+'23'!J9+'24'!J9+'25'!J9+'26'!J9+'27'!J9+'28'!J9+'29'!J9+'30'!J9+'31'!J9</f>
        <v>2760</v>
      </c>
      <c r="K9" s="15"/>
      <c r="L9" s="46">
        <v>5</v>
      </c>
      <c r="M9" s="47">
        <f>+'5'!K227</f>
        <v>4235</v>
      </c>
      <c r="N9" s="47">
        <f>+'5'!K232</f>
        <v>570</v>
      </c>
      <c r="O9" s="47">
        <v>0</v>
      </c>
      <c r="P9" s="47">
        <f>+'5'!K228</f>
        <v>0</v>
      </c>
      <c r="Q9" s="47">
        <f>+'5'!K231</f>
        <v>38</v>
      </c>
      <c r="R9" s="47">
        <f>+'5'!K229</f>
        <v>2530</v>
      </c>
      <c r="S9" s="47">
        <f t="shared" si="0"/>
        <v>1097</v>
      </c>
      <c r="T9" s="47">
        <f>+'5'!K234</f>
        <v>1097</v>
      </c>
      <c r="U9" s="48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44">
        <f>+ยกมา!G10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4">
        <f t="shared" si="1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4">
        <f t="shared" si="2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6">
        <v>6</v>
      </c>
      <c r="M10" s="47">
        <f>+'6'!K227</f>
        <v>3050</v>
      </c>
      <c r="N10" s="47">
        <f>+'6'!K232</f>
        <v>221</v>
      </c>
      <c r="O10" s="47">
        <v>0</v>
      </c>
      <c r="P10" s="47">
        <f>+'6'!K228</f>
        <v>0</v>
      </c>
      <c r="Q10" s="47">
        <f>+'6'!K231</f>
        <v>0</v>
      </c>
      <c r="R10" s="47">
        <f>+'6'!K229</f>
        <v>1754</v>
      </c>
      <c r="S10" s="47">
        <f t="shared" si="0"/>
        <v>1075</v>
      </c>
      <c r="T10" s="47">
        <f>+'6'!K234</f>
        <v>1075</v>
      </c>
      <c r="U10" s="48">
        <f t="shared" si="3"/>
        <v>0</v>
      </c>
      <c r="V10" s="5"/>
    </row>
    <row r="11" spans="1:22" x14ac:dyDescent="0.55000000000000004">
      <c r="A11" s="10">
        <v>7</v>
      </c>
      <c r="B11" s="19" t="s">
        <v>22</v>
      </c>
      <c r="C11" s="44">
        <f>+ยกมา!G11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4">
        <f t="shared" si="1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4">
        <f t="shared" si="2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6">
        <v>7</v>
      </c>
      <c r="M11" s="47">
        <f>+'7'!K227</f>
        <v>4850</v>
      </c>
      <c r="N11" s="47">
        <f>+'7'!K232</f>
        <v>1725</v>
      </c>
      <c r="O11" s="47">
        <v>0</v>
      </c>
      <c r="P11" s="47">
        <f>+'7'!K228</f>
        <v>0</v>
      </c>
      <c r="Q11" s="47">
        <f>+'7'!K231</f>
        <v>0</v>
      </c>
      <c r="R11" s="47">
        <f>+'7'!K229</f>
        <v>2060</v>
      </c>
      <c r="S11" s="47">
        <f t="shared" si="0"/>
        <v>1065</v>
      </c>
      <c r="T11" s="47">
        <f>+'7'!K234</f>
        <v>1065</v>
      </c>
      <c r="U11" s="48">
        <f t="shared" si="3"/>
        <v>0</v>
      </c>
      <c r="V11" s="5"/>
    </row>
    <row r="12" spans="1:22" x14ac:dyDescent="0.55000000000000004">
      <c r="A12" s="10">
        <v>8</v>
      </c>
      <c r="B12" s="19" t="s">
        <v>23</v>
      </c>
      <c r="C12" s="44">
        <f>+ยกมา!G12</f>
        <v>1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25</v>
      </c>
      <c r="E12" s="44">
        <f t="shared" si="1"/>
        <v>26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4">
        <f t="shared" si="2"/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26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1300</v>
      </c>
      <c r="K12" s="15"/>
      <c r="L12" s="46">
        <v>8</v>
      </c>
      <c r="M12" s="47">
        <f>+'8'!K227</f>
        <v>3465</v>
      </c>
      <c r="N12" s="47">
        <f>+'8'!K232</f>
        <v>1405</v>
      </c>
      <c r="O12" s="47">
        <v>0</v>
      </c>
      <c r="P12" s="47">
        <f>+'8'!K228</f>
        <v>0</v>
      </c>
      <c r="Q12" s="47">
        <f>+'8'!K231</f>
        <v>0</v>
      </c>
      <c r="R12" s="47">
        <f>+'8'!K229</f>
        <v>290</v>
      </c>
      <c r="S12" s="47">
        <f t="shared" si="0"/>
        <v>1770</v>
      </c>
      <c r="T12" s="47">
        <f>+'8'!K234</f>
        <v>1770</v>
      </c>
      <c r="U12" s="48">
        <f t="shared" si="3"/>
        <v>0</v>
      </c>
      <c r="V12" s="5"/>
    </row>
    <row r="13" spans="1:22" x14ac:dyDescent="0.55000000000000004">
      <c r="A13" s="10">
        <v>9</v>
      </c>
      <c r="B13" s="19" t="s">
        <v>226</v>
      </c>
      <c r="C13" s="44">
        <f>+ยกมา!G13</f>
        <v>1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4">
        <f t="shared" si="1"/>
        <v>1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4">
        <f t="shared" si="2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1</v>
      </c>
      <c r="I13" s="20">
        <v>100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100</v>
      </c>
      <c r="K13" s="15"/>
      <c r="L13" s="46">
        <v>9</v>
      </c>
      <c r="M13" s="47">
        <f>+'9'!K228</f>
        <v>3955</v>
      </c>
      <c r="N13" s="47">
        <f>+'9'!K233</f>
        <v>290</v>
      </c>
      <c r="O13" s="47">
        <v>0</v>
      </c>
      <c r="P13" s="47">
        <f>+'9'!K229</f>
        <v>0</v>
      </c>
      <c r="Q13" s="47">
        <f>+'9'!K232</f>
        <v>0</v>
      </c>
      <c r="R13" s="47">
        <f>+'9'!K230</f>
        <v>1460</v>
      </c>
      <c r="S13" s="47">
        <f t="shared" si="0"/>
        <v>2205</v>
      </c>
      <c r="T13" s="47">
        <f>+'9'!K235</f>
        <v>2205</v>
      </c>
      <c r="U13" s="48">
        <f t="shared" si="3"/>
        <v>0</v>
      </c>
      <c r="V13" s="5"/>
    </row>
    <row r="14" spans="1:22" x14ac:dyDescent="0.55000000000000004">
      <c r="A14" s="10">
        <v>10</v>
      </c>
      <c r="B14" s="19" t="s">
        <v>24</v>
      </c>
      <c r="C14" s="44">
        <f>+ยกมา!G14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8</v>
      </c>
      <c r="E14" s="44">
        <f t="shared" si="1"/>
        <v>8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</v>
      </c>
      <c r="G14" s="44">
        <f t="shared" si="2"/>
        <v>-1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7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455</v>
      </c>
      <c r="K14" s="15"/>
      <c r="L14" s="46">
        <v>10</v>
      </c>
      <c r="M14" s="47">
        <f>+'10'!K228</f>
        <v>6250</v>
      </c>
      <c r="N14" s="47">
        <f>+'10'!K233</f>
        <v>1820</v>
      </c>
      <c r="O14" s="47">
        <v>0</v>
      </c>
      <c r="P14" s="47">
        <f>+'10'!K229</f>
        <v>0</v>
      </c>
      <c r="Q14" s="47">
        <f>+'10'!K232</f>
        <v>150</v>
      </c>
      <c r="R14" s="47">
        <f>+'10'!K230</f>
        <v>670</v>
      </c>
      <c r="S14" s="47">
        <f t="shared" si="0"/>
        <v>3610</v>
      </c>
      <c r="T14" s="47">
        <f>+'10'!K235</f>
        <v>3610</v>
      </c>
      <c r="U14" s="48">
        <f t="shared" si="3"/>
        <v>0</v>
      </c>
      <c r="V14" s="5"/>
    </row>
    <row r="15" spans="1:22" x14ac:dyDescent="0.55000000000000004">
      <c r="A15" s="10">
        <v>11</v>
      </c>
      <c r="B15" s="11" t="s">
        <v>25</v>
      </c>
      <c r="C15" s="44">
        <f>+ยกมา!G15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4">
        <f t="shared" si="1"/>
        <v>0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4">
        <f t="shared" si="2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5"/>
      <c r="L15" s="46">
        <v>11</v>
      </c>
      <c r="M15" s="47">
        <f>+'11'!K228</f>
        <v>4625</v>
      </c>
      <c r="N15" s="47">
        <f>+'11'!K233</f>
        <v>365</v>
      </c>
      <c r="O15" s="47">
        <v>0</v>
      </c>
      <c r="P15" s="47">
        <f>+'11'!K229</f>
        <v>0</v>
      </c>
      <c r="Q15" s="47">
        <f>+'11'!K232</f>
        <v>0</v>
      </c>
      <c r="R15" s="47">
        <f>+'11'!K230</f>
        <v>530</v>
      </c>
      <c r="S15" s="47">
        <f t="shared" si="0"/>
        <v>3730</v>
      </c>
      <c r="T15" s="47">
        <f>+'11'!K235</f>
        <v>3730</v>
      </c>
      <c r="U15" s="48">
        <f t="shared" si="3"/>
        <v>0</v>
      </c>
      <c r="V15" s="5"/>
    </row>
    <row r="16" spans="1:22" x14ac:dyDescent="0.55000000000000004">
      <c r="A16" s="10">
        <v>12</v>
      </c>
      <c r="B16" s="11" t="s">
        <v>26</v>
      </c>
      <c r="C16" s="44">
        <f>+ยกมา!G16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4">
        <f t="shared" si="1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4">
        <f t="shared" si="2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6">
        <v>12</v>
      </c>
      <c r="M16" s="47">
        <f>+'12'!K228</f>
        <v>9130</v>
      </c>
      <c r="N16" s="47">
        <f>+'12'!K233</f>
        <v>730</v>
      </c>
      <c r="O16" s="47">
        <v>0</v>
      </c>
      <c r="P16" s="47">
        <f>+'12'!K229</f>
        <v>0</v>
      </c>
      <c r="Q16" s="47">
        <f>+'12'!K232</f>
        <v>0</v>
      </c>
      <c r="R16" s="47">
        <f>+'12'!K230</f>
        <v>4590</v>
      </c>
      <c r="S16" s="47">
        <f>+M16-N16-P16-R16-Q16</f>
        <v>3810</v>
      </c>
      <c r="T16" s="47">
        <f>+'12'!K235</f>
        <v>3810</v>
      </c>
      <c r="U16" s="48">
        <f t="shared" si="3"/>
        <v>0</v>
      </c>
      <c r="V16" s="5"/>
    </row>
    <row r="17" spans="1:22" x14ac:dyDescent="0.55000000000000004">
      <c r="A17" s="10">
        <v>13</v>
      </c>
      <c r="B17" s="11" t="s">
        <v>27</v>
      </c>
      <c r="C17" s="44">
        <f>+ยกมา!G17</f>
        <v>4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25</v>
      </c>
      <c r="E17" s="44">
        <f t="shared" si="1"/>
        <v>29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3</v>
      </c>
      <c r="G17" s="44">
        <f t="shared" si="2"/>
        <v>6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20</v>
      </c>
      <c r="I17" s="15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1000</v>
      </c>
      <c r="K17" s="15"/>
      <c r="L17" s="46">
        <v>13</v>
      </c>
      <c r="M17" s="47">
        <f>+'13'!K228</f>
        <v>4857</v>
      </c>
      <c r="N17" s="47">
        <f>+'13'!K233</f>
        <v>2660</v>
      </c>
      <c r="O17" s="47">
        <v>0</v>
      </c>
      <c r="P17" s="47">
        <f>+'13'!K229</f>
        <v>0</v>
      </c>
      <c r="Q17" s="47">
        <f>+'13'!K232</f>
        <v>0</v>
      </c>
      <c r="R17" s="47">
        <f>+'13'!K230</f>
        <v>1353</v>
      </c>
      <c r="S17" s="47">
        <f t="shared" si="0"/>
        <v>844</v>
      </c>
      <c r="T17" s="47">
        <f>+'13'!K235</f>
        <v>844</v>
      </c>
      <c r="U17" s="48">
        <f t="shared" si="3"/>
        <v>0</v>
      </c>
      <c r="V17" s="5"/>
    </row>
    <row r="18" spans="1:22" x14ac:dyDescent="0.55000000000000004">
      <c r="A18" s="10">
        <v>14</v>
      </c>
      <c r="B18" s="19" t="s">
        <v>28</v>
      </c>
      <c r="C18" s="44">
        <f>+ยกมา!G18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4">
        <f t="shared" si="1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4">
        <f t="shared" si="2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6">
        <v>14</v>
      </c>
      <c r="M18" s="47">
        <f>+'14'!K228</f>
        <v>3828</v>
      </c>
      <c r="N18" s="47">
        <f>+'14'!K233</f>
        <v>698</v>
      </c>
      <c r="O18" s="47">
        <v>0</v>
      </c>
      <c r="P18" s="47">
        <f>+'14'!K229</f>
        <v>0</v>
      </c>
      <c r="Q18" s="47">
        <f>+'14'!K232</f>
        <v>0</v>
      </c>
      <c r="R18" s="47">
        <f>+'14'!K230</f>
        <v>1860</v>
      </c>
      <c r="S18" s="47">
        <f t="shared" si="0"/>
        <v>1270</v>
      </c>
      <c r="T18" s="47">
        <f>+'14'!K235</f>
        <v>1270</v>
      </c>
      <c r="U18" s="48">
        <f t="shared" si="3"/>
        <v>0</v>
      </c>
      <c r="V18" s="5"/>
    </row>
    <row r="19" spans="1:22" x14ac:dyDescent="0.55000000000000004">
      <c r="A19" s="10">
        <v>15</v>
      </c>
      <c r="B19" s="11" t="s">
        <v>29</v>
      </c>
      <c r="C19" s="44">
        <f>+ยกมา!G19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10</v>
      </c>
      <c r="E19" s="44">
        <f t="shared" si="1"/>
        <v>10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4">
        <f t="shared" si="2"/>
        <v>2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8</v>
      </c>
      <c r="I19" s="15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400</v>
      </c>
      <c r="K19" s="15"/>
      <c r="L19" s="46">
        <v>15</v>
      </c>
      <c r="M19" s="47">
        <f>+'15'!K228</f>
        <v>4700</v>
      </c>
      <c r="N19" s="47">
        <f>+'15'!K233</f>
        <v>540</v>
      </c>
      <c r="O19" s="47">
        <v>0</v>
      </c>
      <c r="P19" s="47">
        <f>+'15'!K229</f>
        <v>0</v>
      </c>
      <c r="Q19" s="47">
        <f>+'15'!K232</f>
        <v>0</v>
      </c>
      <c r="R19" s="47">
        <f>+'15'!K230</f>
        <v>1170</v>
      </c>
      <c r="S19" s="47">
        <f t="shared" si="0"/>
        <v>2990</v>
      </c>
      <c r="T19" s="47">
        <f>+'15'!K235</f>
        <v>2990</v>
      </c>
      <c r="U19" s="48">
        <f t="shared" si="3"/>
        <v>0</v>
      </c>
      <c r="V19" s="5"/>
    </row>
    <row r="20" spans="1:22" x14ac:dyDescent="0.55000000000000004">
      <c r="A20" s="10">
        <v>16</v>
      </c>
      <c r="B20" s="11" t="s">
        <v>30</v>
      </c>
      <c r="C20" s="44">
        <f>+ยกมา!G20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4">
        <f t="shared" si="1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4">
        <f t="shared" si="2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6">
        <v>16</v>
      </c>
      <c r="M20" s="47">
        <f>+'16'!K228</f>
        <v>1815</v>
      </c>
      <c r="N20" s="47">
        <f>+'16'!K233</f>
        <v>100</v>
      </c>
      <c r="O20" s="47">
        <v>0</v>
      </c>
      <c r="P20" s="47">
        <f>+'16'!K229</f>
        <v>0</v>
      </c>
      <c r="Q20" s="47">
        <f>+'16'!K232</f>
        <v>0</v>
      </c>
      <c r="R20" s="47">
        <f>+'16'!K230</f>
        <v>400</v>
      </c>
      <c r="S20" s="47">
        <f>+M20-N20-P20-R20-Q20</f>
        <v>1315</v>
      </c>
      <c r="T20" s="47">
        <f>+'16'!K235</f>
        <v>1315</v>
      </c>
      <c r="U20" s="48">
        <f>+T20-S20</f>
        <v>0</v>
      </c>
      <c r="V20" s="5"/>
    </row>
    <row r="21" spans="1:22" x14ac:dyDescent="0.55000000000000004">
      <c r="A21" s="10">
        <v>17</v>
      </c>
      <c r="B21" s="11" t="s">
        <v>31</v>
      </c>
      <c r="C21" s="44">
        <f>+ยกมา!G21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4">
        <f t="shared" si="1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4">
        <f t="shared" si="2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6">
        <v>17</v>
      </c>
      <c r="M21" s="47">
        <f>+'17'!K228</f>
        <v>2475</v>
      </c>
      <c r="N21" s="47">
        <f>+'17'!K233</f>
        <v>370</v>
      </c>
      <c r="O21" s="47">
        <v>0</v>
      </c>
      <c r="P21" s="47"/>
      <c r="Q21" s="47">
        <f>+'17'!K232</f>
        <v>0</v>
      </c>
      <c r="R21" s="47">
        <f>+'17'!K230</f>
        <v>1065</v>
      </c>
      <c r="S21" s="47">
        <f t="shared" si="0"/>
        <v>1040</v>
      </c>
      <c r="T21" s="47">
        <f>+'17'!K235</f>
        <v>1040</v>
      </c>
      <c r="U21" s="48">
        <f t="shared" si="3"/>
        <v>0</v>
      </c>
      <c r="V21" s="5"/>
    </row>
    <row r="22" spans="1:22" x14ac:dyDescent="0.55000000000000004">
      <c r="A22" s="10">
        <v>18</v>
      </c>
      <c r="B22" s="11" t="s">
        <v>32</v>
      </c>
      <c r="C22" s="44">
        <f>+ยกมา!G22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10</v>
      </c>
      <c r="E22" s="44">
        <f t="shared" si="1"/>
        <v>10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2</v>
      </c>
      <c r="G22" s="44">
        <f t="shared" si="2"/>
        <v>2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6</v>
      </c>
      <c r="I22" s="15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510</v>
      </c>
      <c r="K22" s="15"/>
      <c r="L22" s="46">
        <v>18</v>
      </c>
      <c r="M22" s="47">
        <f>+'18'!K228</f>
        <v>11353</v>
      </c>
      <c r="N22" s="47">
        <f>+'18'!K233</f>
        <v>3795</v>
      </c>
      <c r="O22" s="47">
        <v>0</v>
      </c>
      <c r="P22" s="47"/>
      <c r="Q22" s="47">
        <f>+'18'!K232</f>
        <v>0</v>
      </c>
      <c r="R22" s="47">
        <f>+'18'!K230</f>
        <v>3520</v>
      </c>
      <c r="S22" s="47">
        <f t="shared" si="0"/>
        <v>4038</v>
      </c>
      <c r="T22" s="47">
        <f>+'18'!K235</f>
        <v>4038</v>
      </c>
      <c r="U22" s="48">
        <f t="shared" si="3"/>
        <v>0</v>
      </c>
      <c r="V22" s="5"/>
    </row>
    <row r="23" spans="1:22" x14ac:dyDescent="0.55000000000000004">
      <c r="A23" s="10">
        <v>19</v>
      </c>
      <c r="B23" s="11" t="s">
        <v>33</v>
      </c>
      <c r="C23" s="44">
        <f>+ยกมา!G23</f>
        <v>6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130</v>
      </c>
      <c r="E23" s="44">
        <f t="shared" si="1"/>
        <v>136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21</v>
      </c>
      <c r="G23" s="44">
        <f t="shared" si="2"/>
        <v>21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94</v>
      </c>
      <c r="I23" s="15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9400</v>
      </c>
      <c r="K23" s="15"/>
      <c r="L23" s="46">
        <v>19</v>
      </c>
      <c r="M23" s="47">
        <f>+'19'!K228</f>
        <v>3430</v>
      </c>
      <c r="N23" s="47">
        <f>+'19'!K233</f>
        <v>835</v>
      </c>
      <c r="O23" s="47">
        <v>0</v>
      </c>
      <c r="P23" s="47"/>
      <c r="Q23" s="47">
        <f>+'19'!K232</f>
        <v>0</v>
      </c>
      <c r="R23" s="47">
        <f>+'19'!K230</f>
        <v>1245</v>
      </c>
      <c r="S23" s="47">
        <f t="shared" si="0"/>
        <v>1350</v>
      </c>
      <c r="T23" s="47">
        <f>+'19'!K235</f>
        <v>1350</v>
      </c>
      <c r="U23" s="48">
        <f t="shared" si="3"/>
        <v>0</v>
      </c>
      <c r="V23" s="5"/>
    </row>
    <row r="24" spans="1:22" x14ac:dyDescent="0.55000000000000004">
      <c r="A24" s="10">
        <v>20</v>
      </c>
      <c r="B24" s="11" t="s">
        <v>34</v>
      </c>
      <c r="C24" s="44">
        <f>+ยกมา!G24</f>
        <v>6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25</v>
      </c>
      <c r="E24" s="44">
        <f t="shared" si="1"/>
        <v>31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7</v>
      </c>
      <c r="G24" s="44">
        <f t="shared" si="2"/>
        <v>8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16</v>
      </c>
      <c r="I24" s="21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1600</v>
      </c>
      <c r="K24" s="15"/>
      <c r="L24" s="46">
        <v>20</v>
      </c>
      <c r="M24" s="47">
        <f>+'20'!K228</f>
        <v>650</v>
      </c>
      <c r="N24" s="47">
        <f>+'20'!K233</f>
        <v>10</v>
      </c>
      <c r="O24" s="47">
        <v>0</v>
      </c>
      <c r="P24" s="47"/>
      <c r="Q24" s="47">
        <f>+'20'!K232</f>
        <v>0</v>
      </c>
      <c r="R24" s="47">
        <f>+'20'!K230</f>
        <v>420</v>
      </c>
      <c r="S24" s="47">
        <f t="shared" si="0"/>
        <v>220</v>
      </c>
      <c r="T24" s="47">
        <f>+'20'!K235</f>
        <v>220</v>
      </c>
      <c r="U24" s="48">
        <f t="shared" si="3"/>
        <v>0</v>
      </c>
      <c r="V24" s="5"/>
    </row>
    <row r="25" spans="1:22" x14ac:dyDescent="0.55000000000000004">
      <c r="A25" s="10">
        <v>21</v>
      </c>
      <c r="B25" s="11" t="s">
        <v>35</v>
      </c>
      <c r="C25" s="44">
        <f>+ยกมา!G25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4">
        <f t="shared" si="1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4">
        <f t="shared" si="2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1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6">
        <v>21</v>
      </c>
      <c r="M25" s="47">
        <f>+'21'!K228</f>
        <v>1295</v>
      </c>
      <c r="N25" s="47">
        <f>+'21'!K233</f>
        <v>70</v>
      </c>
      <c r="O25" s="47">
        <v>0</v>
      </c>
      <c r="P25" s="47"/>
      <c r="Q25" s="47">
        <f>+'21'!K232</f>
        <v>0</v>
      </c>
      <c r="R25" s="47">
        <f>+'21'!K230</f>
        <v>555</v>
      </c>
      <c r="S25" s="47">
        <f t="shared" si="0"/>
        <v>670</v>
      </c>
      <c r="T25" s="47">
        <f>+'21'!K235</f>
        <v>670</v>
      </c>
      <c r="U25" s="48">
        <f t="shared" si="3"/>
        <v>0</v>
      </c>
      <c r="V25" s="5"/>
    </row>
    <row r="26" spans="1:22" x14ac:dyDescent="0.55000000000000004">
      <c r="A26" s="10">
        <v>22</v>
      </c>
      <c r="B26" s="11" t="s">
        <v>36</v>
      </c>
      <c r="C26" s="44">
        <f>+ยกมา!G26</f>
        <v>2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2</v>
      </c>
      <c r="E26" s="44">
        <f t="shared" si="1"/>
        <v>4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2</v>
      </c>
      <c r="G26" s="44">
        <f t="shared" si="2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2</v>
      </c>
      <c r="I26" s="21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200</v>
      </c>
      <c r="K26" s="15"/>
      <c r="L26" s="46">
        <v>22</v>
      </c>
      <c r="M26" s="47">
        <f>+'22'!K228</f>
        <v>1720</v>
      </c>
      <c r="N26" s="47">
        <f>+'22'!K233</f>
        <v>330</v>
      </c>
      <c r="O26" s="47">
        <v>0</v>
      </c>
      <c r="P26" s="47"/>
      <c r="Q26" s="47">
        <f>+'22'!K232</f>
        <v>0</v>
      </c>
      <c r="R26" s="47">
        <f>+'22'!K230</f>
        <v>790</v>
      </c>
      <c r="S26" s="47">
        <f t="shared" si="0"/>
        <v>600</v>
      </c>
      <c r="T26" s="47">
        <f>+'22'!K235</f>
        <v>600</v>
      </c>
      <c r="U26" s="48">
        <f t="shared" si="3"/>
        <v>0</v>
      </c>
      <c r="V26" s="5"/>
    </row>
    <row r="27" spans="1:22" x14ac:dyDescent="0.55000000000000004">
      <c r="A27" s="10">
        <v>23</v>
      </c>
      <c r="B27" s="19" t="s">
        <v>37</v>
      </c>
      <c r="C27" s="44">
        <f>+ยกมา!G27</f>
        <v>2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2</v>
      </c>
      <c r="E27" s="44">
        <f t="shared" si="1"/>
        <v>4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2</v>
      </c>
      <c r="G27" s="44">
        <f t="shared" si="2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2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200</v>
      </c>
      <c r="K27" s="15"/>
      <c r="L27" s="46">
        <v>23</v>
      </c>
      <c r="M27" s="47">
        <f>+'23'!K228</f>
        <v>1660</v>
      </c>
      <c r="N27" s="47">
        <f>+'23'!K233</f>
        <v>250</v>
      </c>
      <c r="O27" s="47">
        <v>0</v>
      </c>
      <c r="P27" s="47"/>
      <c r="Q27" s="47">
        <f>+'23'!K232</f>
        <v>0</v>
      </c>
      <c r="R27" s="47">
        <f>+'23'!K230</f>
        <v>750</v>
      </c>
      <c r="S27" s="47">
        <f t="shared" si="0"/>
        <v>660</v>
      </c>
      <c r="T27" s="47">
        <f>+'23'!K235</f>
        <v>660</v>
      </c>
      <c r="U27" s="48">
        <f t="shared" si="3"/>
        <v>0</v>
      </c>
      <c r="V27" s="5"/>
    </row>
    <row r="28" spans="1:22" x14ac:dyDescent="0.55000000000000004">
      <c r="A28" s="10">
        <v>24</v>
      </c>
      <c r="B28" s="19" t="s">
        <v>38</v>
      </c>
      <c r="C28" s="44">
        <f>+ยกมา!G28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4">
        <f t="shared" si="1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4">
        <f t="shared" si="2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6">
        <v>24</v>
      </c>
      <c r="M28" s="47">
        <f>+'24'!K228</f>
        <v>4420</v>
      </c>
      <c r="N28" s="47">
        <f>+'24'!K233</f>
        <v>1130</v>
      </c>
      <c r="O28" s="47">
        <v>0</v>
      </c>
      <c r="P28" s="47"/>
      <c r="Q28" s="47">
        <f>+'24'!K232</f>
        <v>0</v>
      </c>
      <c r="R28" s="47">
        <f>+'24'!K230</f>
        <v>2605</v>
      </c>
      <c r="S28" s="47">
        <f t="shared" si="0"/>
        <v>685</v>
      </c>
      <c r="T28" s="47">
        <f>+'24'!K235</f>
        <v>685</v>
      </c>
      <c r="U28" s="48">
        <f t="shared" si="3"/>
        <v>0</v>
      </c>
      <c r="V28" s="5"/>
    </row>
    <row r="29" spans="1:22" x14ac:dyDescent="0.55000000000000004">
      <c r="A29" s="10">
        <v>25</v>
      </c>
      <c r="B29" s="11" t="s">
        <v>39</v>
      </c>
      <c r="C29" s="44">
        <f>+ยกมา!G29</f>
        <v>0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4</v>
      </c>
      <c r="E29" s="44">
        <f t="shared" si="1"/>
        <v>4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4">
        <f t="shared" si="2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4</v>
      </c>
      <c r="I29" s="15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400</v>
      </c>
      <c r="K29" s="15"/>
      <c r="L29" s="46">
        <v>25</v>
      </c>
      <c r="M29" s="47">
        <f>+'25'!K228</f>
        <v>1515</v>
      </c>
      <c r="N29" s="47">
        <f>+'25'!K233</f>
        <v>225</v>
      </c>
      <c r="O29" s="47">
        <v>0</v>
      </c>
      <c r="P29" s="47"/>
      <c r="Q29" s="47">
        <f>+'25'!K232</f>
        <v>0</v>
      </c>
      <c r="R29" s="47">
        <f>+'25'!K230</f>
        <v>300</v>
      </c>
      <c r="S29" s="47">
        <f t="shared" si="0"/>
        <v>990</v>
      </c>
      <c r="T29" s="47">
        <f>+'25'!K235</f>
        <v>990</v>
      </c>
      <c r="U29" s="48">
        <f t="shared" si="3"/>
        <v>0</v>
      </c>
      <c r="V29" s="5"/>
    </row>
    <row r="30" spans="1:22" x14ac:dyDescent="0.55000000000000004">
      <c r="A30" s="10">
        <v>26</v>
      </c>
      <c r="B30" s="11" t="s">
        <v>40</v>
      </c>
      <c r="C30" s="44">
        <f>+ยกมา!G30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4">
        <f t="shared" si="1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4">
        <f t="shared" si="2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6">
        <v>26</v>
      </c>
      <c r="M30" s="47">
        <f>+'26'!K228</f>
        <v>7039</v>
      </c>
      <c r="N30" s="47">
        <f>+'26'!K233</f>
        <v>1844</v>
      </c>
      <c r="O30" s="47">
        <v>0</v>
      </c>
      <c r="P30" s="47"/>
      <c r="Q30" s="47">
        <f>+'26'!K232</f>
        <v>0</v>
      </c>
      <c r="R30" s="47">
        <f>+'26'!K230</f>
        <v>580</v>
      </c>
      <c r="S30" s="47">
        <f t="shared" si="0"/>
        <v>4615</v>
      </c>
      <c r="T30" s="47">
        <f>+'26'!K235</f>
        <v>4615</v>
      </c>
      <c r="U30" s="48">
        <f t="shared" si="3"/>
        <v>0</v>
      </c>
      <c r="V30" s="5"/>
    </row>
    <row r="31" spans="1:22" x14ac:dyDescent="0.55000000000000004">
      <c r="A31" s="10">
        <v>27</v>
      </c>
      <c r="B31" s="11" t="s">
        <v>41</v>
      </c>
      <c r="C31" s="44">
        <f>+ยกมา!G31</f>
        <v>2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2</v>
      </c>
      <c r="E31" s="44">
        <f t="shared" si="1"/>
        <v>4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2</v>
      </c>
      <c r="G31" s="44">
        <f t="shared" si="2"/>
        <v>0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2</v>
      </c>
      <c r="I31" s="15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200</v>
      </c>
      <c r="K31" s="15"/>
      <c r="L31" s="46">
        <v>27</v>
      </c>
      <c r="M31" s="47">
        <f>+'27'!K228</f>
        <v>2107</v>
      </c>
      <c r="N31" s="47">
        <f>+'27'!K233</f>
        <v>537</v>
      </c>
      <c r="O31" s="47">
        <v>0</v>
      </c>
      <c r="P31" s="47"/>
      <c r="Q31" s="47">
        <f>+'27'!K232</f>
        <v>0</v>
      </c>
      <c r="R31" s="47">
        <f>+'27'!K230</f>
        <v>400</v>
      </c>
      <c r="S31" s="47">
        <f t="shared" si="0"/>
        <v>1170</v>
      </c>
      <c r="T31" s="47">
        <f>+'27'!K235</f>
        <v>1170</v>
      </c>
      <c r="U31" s="48">
        <f t="shared" si="3"/>
        <v>0</v>
      </c>
      <c r="V31" s="5"/>
    </row>
    <row r="32" spans="1:22" x14ac:dyDescent="0.55000000000000004">
      <c r="A32" s="10">
        <v>28</v>
      </c>
      <c r="B32" s="11" t="s">
        <v>42</v>
      </c>
      <c r="C32" s="44">
        <f>+ยกมา!G32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4">
        <f t="shared" si="1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4">
        <f t="shared" si="2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6">
        <v>28</v>
      </c>
      <c r="M32" s="47">
        <f>+'28'!K228</f>
        <v>2150</v>
      </c>
      <c r="N32" s="47">
        <f>+'28'!K233</f>
        <v>420</v>
      </c>
      <c r="O32" s="47">
        <v>0</v>
      </c>
      <c r="P32" s="47"/>
      <c r="Q32" s="47">
        <f>+'28'!K232</f>
        <v>0</v>
      </c>
      <c r="R32" s="47">
        <f>+'28'!K230</f>
        <v>0</v>
      </c>
      <c r="S32" s="47">
        <f t="shared" si="0"/>
        <v>1730</v>
      </c>
      <c r="T32" s="47">
        <f>+'28'!K235</f>
        <v>1730</v>
      </c>
      <c r="U32" s="48">
        <f t="shared" si="3"/>
        <v>0</v>
      </c>
      <c r="V32" s="5"/>
    </row>
    <row r="33" spans="1:22" x14ac:dyDescent="0.55000000000000004">
      <c r="A33" s="10">
        <v>29</v>
      </c>
      <c r="B33" s="11" t="s">
        <v>43</v>
      </c>
      <c r="C33" s="44">
        <f>+ยกมา!G33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4">
        <f t="shared" si="1"/>
        <v>0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4">
        <f t="shared" si="2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5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5"/>
      <c r="L33" s="46">
        <v>29</v>
      </c>
      <c r="M33" s="47">
        <f>+'29'!K228</f>
        <v>3450</v>
      </c>
      <c r="N33" s="47">
        <f>+'29'!K233</f>
        <v>1050</v>
      </c>
      <c r="O33" s="47">
        <v>0</v>
      </c>
      <c r="P33" s="47"/>
      <c r="Q33" s="47">
        <f>+'29'!K232</f>
        <v>0</v>
      </c>
      <c r="R33" s="47">
        <f>+'29'!K230</f>
        <v>2200</v>
      </c>
      <c r="S33" s="47">
        <f t="shared" si="0"/>
        <v>200</v>
      </c>
      <c r="T33" s="47">
        <f>+'29'!K235</f>
        <v>200</v>
      </c>
      <c r="U33" s="48">
        <f t="shared" si="3"/>
        <v>0</v>
      </c>
      <c r="V33" s="82"/>
    </row>
    <row r="34" spans="1:22" x14ac:dyDescent="0.55000000000000004">
      <c r="A34" s="10">
        <v>30</v>
      </c>
      <c r="B34" s="11" t="s">
        <v>44</v>
      </c>
      <c r="C34" s="44">
        <f>+ยกมา!G34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26</v>
      </c>
      <c r="E34" s="44">
        <f t="shared" si="1"/>
        <v>26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5</v>
      </c>
      <c r="G34" s="44">
        <f t="shared" si="2"/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21</v>
      </c>
      <c r="I34" s="15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2730</v>
      </c>
      <c r="K34" s="15"/>
      <c r="L34" s="46">
        <v>30</v>
      </c>
      <c r="M34" s="47">
        <f>+'30'!K228</f>
        <v>5085</v>
      </c>
      <c r="N34" s="47">
        <f>+'30'!K233</f>
        <v>715</v>
      </c>
      <c r="O34" s="47">
        <v>0</v>
      </c>
      <c r="P34" s="47"/>
      <c r="Q34" s="47">
        <f>+'30'!K232</f>
        <v>0</v>
      </c>
      <c r="R34" s="47">
        <f>+'30'!K230</f>
        <v>2980</v>
      </c>
      <c r="S34" s="47">
        <f t="shared" si="0"/>
        <v>1390</v>
      </c>
      <c r="T34" s="47">
        <f>+'30'!K235</f>
        <v>1390</v>
      </c>
      <c r="U34" s="48">
        <f t="shared" si="3"/>
        <v>0</v>
      </c>
      <c r="V34" s="5"/>
    </row>
    <row r="35" spans="1:22" x14ac:dyDescent="0.55000000000000004">
      <c r="A35" s="10">
        <v>31</v>
      </c>
      <c r="B35" s="11" t="s">
        <v>45</v>
      </c>
      <c r="C35" s="44">
        <f>+ยกมา!G35</f>
        <v>2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25</v>
      </c>
      <c r="E35" s="44">
        <f t="shared" si="1"/>
        <v>27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3</v>
      </c>
      <c r="G35" s="44">
        <f t="shared" si="2"/>
        <v>0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24</v>
      </c>
      <c r="I35" s="15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3120</v>
      </c>
      <c r="K35" s="15"/>
      <c r="L35" s="46">
        <v>31</v>
      </c>
      <c r="M35" s="47">
        <f>+'31'!K227</f>
        <v>0</v>
      </c>
      <c r="N35" s="47">
        <f>+'31'!K232</f>
        <v>0</v>
      </c>
      <c r="O35" s="47">
        <v>0</v>
      </c>
      <c r="P35" s="47"/>
      <c r="Q35" s="47">
        <f>+'31'!K231</f>
        <v>0</v>
      </c>
      <c r="R35" s="47">
        <f>+'31'!K229</f>
        <v>0</v>
      </c>
      <c r="S35" s="47">
        <f t="shared" si="0"/>
        <v>0</v>
      </c>
      <c r="T35" s="47">
        <f>+'31'!K234</f>
        <v>0</v>
      </c>
      <c r="U35" s="48">
        <f t="shared" si="3"/>
        <v>0</v>
      </c>
      <c r="V35" s="5"/>
    </row>
    <row r="36" spans="1:22" x14ac:dyDescent="0.55000000000000004">
      <c r="A36" s="10">
        <v>32</v>
      </c>
      <c r="B36" s="11" t="s">
        <v>46</v>
      </c>
      <c r="C36" s="44">
        <f>+ยกมา!G36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4">
        <f t="shared" si="1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4">
        <f t="shared" si="2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49" t="s">
        <v>5</v>
      </c>
      <c r="M36" s="50">
        <f t="shared" ref="M36:T36" si="4">SUM(M5:M35)</f>
        <v>121574</v>
      </c>
      <c r="N36" s="50">
        <f t="shared" si="4"/>
        <v>25375</v>
      </c>
      <c r="O36" s="50">
        <f t="shared" si="4"/>
        <v>0</v>
      </c>
      <c r="P36" s="50">
        <f t="shared" si="4"/>
        <v>0</v>
      </c>
      <c r="Q36" s="50">
        <f t="shared" si="4"/>
        <v>188</v>
      </c>
      <c r="R36" s="50">
        <f>SUM(R5:R35)</f>
        <v>41252</v>
      </c>
      <c r="S36" s="50">
        <f t="shared" si="4"/>
        <v>54759</v>
      </c>
      <c r="T36" s="50">
        <f t="shared" si="4"/>
        <v>54759</v>
      </c>
      <c r="U36" s="50">
        <f>SUM(U5:U35)</f>
        <v>0</v>
      </c>
      <c r="V36" s="5"/>
    </row>
    <row r="37" spans="1:22" x14ac:dyDescent="0.55000000000000004">
      <c r="A37" s="10">
        <v>33</v>
      </c>
      <c r="B37" s="11" t="s">
        <v>47</v>
      </c>
      <c r="C37" s="44">
        <f>+ยกมา!G37</f>
        <v>1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100</v>
      </c>
      <c r="E37" s="44">
        <f t="shared" si="1"/>
        <v>101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17</v>
      </c>
      <c r="G37" s="44">
        <f t="shared" si="2"/>
        <v>15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69</v>
      </c>
      <c r="I37" s="15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6900</v>
      </c>
      <c r="K37" s="15"/>
      <c r="P37" s="51"/>
      <c r="S37" s="51"/>
      <c r="U37" s="5"/>
    </row>
    <row r="38" spans="1:22" x14ac:dyDescent="0.55000000000000004">
      <c r="A38" s="10">
        <v>34</v>
      </c>
      <c r="B38" s="11" t="s">
        <v>48</v>
      </c>
      <c r="C38" s="44">
        <f>+ยกมา!G38</f>
        <v>2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25</v>
      </c>
      <c r="E38" s="44">
        <f t="shared" si="1"/>
        <v>27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2</v>
      </c>
      <c r="G38" s="44">
        <f t="shared" si="2"/>
        <v>0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25</v>
      </c>
      <c r="I38" s="15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1250</v>
      </c>
      <c r="K38" s="15"/>
      <c r="M38" s="52"/>
      <c r="N38" s="51"/>
      <c r="U38" s="5"/>
    </row>
    <row r="39" spans="1:22" x14ac:dyDescent="0.55000000000000004">
      <c r="A39" s="10">
        <v>35</v>
      </c>
      <c r="B39" s="11" t="s">
        <v>49</v>
      </c>
      <c r="C39" s="44">
        <f>+ยกมา!G39</f>
        <v>2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24</v>
      </c>
      <c r="E39" s="44">
        <f t="shared" si="1"/>
        <v>26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2</v>
      </c>
      <c r="G39" s="44">
        <f t="shared" si="2"/>
        <v>1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23</v>
      </c>
      <c r="I39" s="15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1150</v>
      </c>
      <c r="K39" s="15"/>
      <c r="M39" s="53"/>
      <c r="O39" s="51"/>
      <c r="U39" s="5"/>
    </row>
    <row r="40" spans="1:22" x14ac:dyDescent="0.55000000000000004">
      <c r="A40" s="10">
        <v>36</v>
      </c>
      <c r="B40" s="11" t="s">
        <v>50</v>
      </c>
      <c r="C40" s="44">
        <f>+ยกมา!G40</f>
        <v>2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21</v>
      </c>
      <c r="E40" s="44">
        <f t="shared" si="1"/>
        <v>23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4</v>
      </c>
      <c r="G40" s="44">
        <f t="shared" si="2"/>
        <v>4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15</v>
      </c>
      <c r="I40" s="15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750</v>
      </c>
      <c r="K40" s="15"/>
      <c r="M40" s="53"/>
      <c r="U40" s="5"/>
    </row>
    <row r="41" spans="1:22" x14ac:dyDescent="0.55000000000000004">
      <c r="A41" s="10">
        <v>37</v>
      </c>
      <c r="B41" s="11" t="s">
        <v>51</v>
      </c>
      <c r="C41" s="44">
        <f>+ยกมา!G41</f>
        <v>2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8</v>
      </c>
      <c r="E41" s="44">
        <f t="shared" si="1"/>
        <v>10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4">
        <f t="shared" si="2"/>
        <v>3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7</v>
      </c>
      <c r="I41" s="15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350</v>
      </c>
      <c r="K41" s="15"/>
      <c r="M41" s="53"/>
      <c r="U41" s="5"/>
    </row>
    <row r="42" spans="1:22" x14ac:dyDescent="0.55000000000000004">
      <c r="A42" s="10">
        <v>38</v>
      </c>
      <c r="B42" s="11" t="s">
        <v>52</v>
      </c>
      <c r="C42" s="44">
        <f>+ยกมา!G42</f>
        <v>2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10</v>
      </c>
      <c r="E42" s="44">
        <f t="shared" si="1"/>
        <v>12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1</v>
      </c>
      <c r="G42" s="44">
        <f t="shared" si="2"/>
        <v>4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7</v>
      </c>
      <c r="I42" s="15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350</v>
      </c>
      <c r="K42" s="15"/>
      <c r="M42" s="53"/>
      <c r="U42" s="5"/>
    </row>
    <row r="43" spans="1:22" x14ac:dyDescent="0.55000000000000004">
      <c r="A43" s="10">
        <v>39</v>
      </c>
      <c r="B43" s="11" t="s">
        <v>53</v>
      </c>
      <c r="C43" s="44">
        <f>+ยกมา!G43</f>
        <v>2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7</v>
      </c>
      <c r="E43" s="44">
        <f t="shared" si="1"/>
        <v>9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1</v>
      </c>
      <c r="G43" s="44">
        <f t="shared" si="2"/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8</v>
      </c>
      <c r="I43" s="15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400</v>
      </c>
      <c r="K43" s="15"/>
      <c r="M43" s="53"/>
      <c r="U43" s="5"/>
    </row>
    <row r="44" spans="1:22" x14ac:dyDescent="0.55000000000000004">
      <c r="A44" s="10">
        <v>40</v>
      </c>
      <c r="B44" s="11" t="s">
        <v>54</v>
      </c>
      <c r="C44" s="44">
        <f>+ยกมา!G44</f>
        <v>5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10</v>
      </c>
      <c r="E44" s="44">
        <f t="shared" si="1"/>
        <v>15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3</v>
      </c>
      <c r="G44" s="44">
        <f t="shared" si="2"/>
        <v>2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10</v>
      </c>
      <c r="I44" s="15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500</v>
      </c>
      <c r="K44" s="15"/>
      <c r="M44" s="53"/>
      <c r="U44" s="5"/>
    </row>
    <row r="45" spans="1:22" x14ac:dyDescent="0.55000000000000004">
      <c r="A45" s="10">
        <v>41</v>
      </c>
      <c r="B45" s="11" t="s">
        <v>55</v>
      </c>
      <c r="C45" s="44">
        <f>+ยกมา!G45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4">
        <f t="shared" si="1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4">
        <f t="shared" si="2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3"/>
      <c r="O45" s="51"/>
      <c r="U45" s="5"/>
    </row>
    <row r="46" spans="1:22" x14ac:dyDescent="0.55000000000000004">
      <c r="A46" s="10">
        <v>42</v>
      </c>
      <c r="B46" s="11" t="s">
        <v>56</v>
      </c>
      <c r="C46" s="44">
        <f>+ยกมา!G46</f>
        <v>1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11</v>
      </c>
      <c r="E46" s="44">
        <f t="shared" si="1"/>
        <v>12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2</v>
      </c>
      <c r="G46" s="44">
        <f t="shared" si="2"/>
        <v>0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10</v>
      </c>
      <c r="I46" s="15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500</v>
      </c>
      <c r="K46" s="22"/>
      <c r="M46" s="53"/>
      <c r="U46" s="5"/>
    </row>
    <row r="47" spans="1:22" x14ac:dyDescent="0.55000000000000004">
      <c r="A47" s="10">
        <v>43</v>
      </c>
      <c r="B47" s="11" t="s">
        <v>57</v>
      </c>
      <c r="C47" s="44">
        <f>+ยกมา!G47</f>
        <v>4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25</v>
      </c>
      <c r="E47" s="44">
        <f t="shared" si="1"/>
        <v>29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4">
        <f t="shared" si="2"/>
        <v>12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17</v>
      </c>
      <c r="I47" s="15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850</v>
      </c>
      <c r="K47" s="22"/>
      <c r="M47" s="53"/>
      <c r="U47" s="5"/>
    </row>
    <row r="48" spans="1:22" x14ac:dyDescent="0.55000000000000004">
      <c r="A48" s="10">
        <v>44</v>
      </c>
      <c r="B48" s="11" t="s">
        <v>58</v>
      </c>
      <c r="C48" s="44">
        <f>+ยกมา!G48</f>
        <v>2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8</v>
      </c>
      <c r="E48" s="44">
        <f t="shared" si="1"/>
        <v>10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1</v>
      </c>
      <c r="G48" s="44">
        <f t="shared" si="2"/>
        <v>2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7</v>
      </c>
      <c r="I48" s="15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350</v>
      </c>
      <c r="K48" s="22"/>
      <c r="M48" s="53"/>
      <c r="U48" s="5"/>
    </row>
    <row r="49" spans="1:21" x14ac:dyDescent="0.55000000000000004">
      <c r="A49" s="10">
        <v>45</v>
      </c>
      <c r="B49" s="11" t="s">
        <v>59</v>
      </c>
      <c r="C49" s="44">
        <f>+ยกมา!G49</f>
        <v>0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4">
        <f t="shared" si="1"/>
        <v>0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4">
        <f t="shared" si="2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15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22"/>
      <c r="M49" s="53"/>
      <c r="U49" s="5"/>
    </row>
    <row r="50" spans="1:21" x14ac:dyDescent="0.55000000000000004">
      <c r="A50" s="10">
        <v>46</v>
      </c>
      <c r="B50" s="11" t="s">
        <v>60</v>
      </c>
      <c r="C50" s="44">
        <f>+ยกมา!G50</f>
        <v>1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4</v>
      </c>
      <c r="E50" s="44">
        <f t="shared" si="1"/>
        <v>5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1</v>
      </c>
      <c r="G50" s="44">
        <f t="shared" si="2"/>
        <v>1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3</v>
      </c>
      <c r="I50" s="15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360</v>
      </c>
      <c r="K50" s="22"/>
      <c r="M50" s="53"/>
      <c r="U50" s="5"/>
    </row>
    <row r="51" spans="1:21" x14ac:dyDescent="0.55000000000000004">
      <c r="A51" s="10">
        <v>47</v>
      </c>
      <c r="B51" s="11" t="s">
        <v>61</v>
      </c>
      <c r="C51" s="44">
        <f>+ยกมา!G51</f>
        <v>2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2</v>
      </c>
      <c r="E51" s="44">
        <f t="shared" si="1"/>
        <v>4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1</v>
      </c>
      <c r="G51" s="44">
        <f t="shared" si="2"/>
        <v>1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2</v>
      </c>
      <c r="I51" s="15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240</v>
      </c>
      <c r="K51" s="22"/>
      <c r="M51" s="53"/>
      <c r="U51" s="5"/>
    </row>
    <row r="52" spans="1:21" x14ac:dyDescent="0.55000000000000004">
      <c r="A52" s="10">
        <v>48</v>
      </c>
      <c r="B52" s="11" t="s">
        <v>62</v>
      </c>
      <c r="C52" s="44">
        <f>+ยกมา!G52</f>
        <v>0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4</v>
      </c>
      <c r="E52" s="44">
        <f t="shared" si="1"/>
        <v>4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4">
        <f t="shared" si="2"/>
        <v>2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2</v>
      </c>
      <c r="I52" s="21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240</v>
      </c>
      <c r="K52" s="22"/>
      <c r="M52" s="53"/>
      <c r="U52" s="5"/>
    </row>
    <row r="53" spans="1:21" x14ac:dyDescent="0.55000000000000004">
      <c r="A53" s="10">
        <v>49</v>
      </c>
      <c r="B53" s="11" t="s">
        <v>63</v>
      </c>
      <c r="C53" s="44">
        <f>+ยกมา!G53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4">
        <f t="shared" si="1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4">
        <f t="shared" si="2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2"/>
      <c r="M53" s="53"/>
      <c r="U53" s="5"/>
    </row>
    <row r="54" spans="1:21" x14ac:dyDescent="0.55000000000000004">
      <c r="A54" s="10">
        <v>50</v>
      </c>
      <c r="B54" s="11" t="s">
        <v>64</v>
      </c>
      <c r="C54" s="44">
        <f>+ยกมา!G54</f>
        <v>2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4</v>
      </c>
      <c r="E54" s="44">
        <f t="shared" si="1"/>
        <v>6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1</v>
      </c>
      <c r="G54" s="44">
        <f t="shared" si="2"/>
        <v>1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4</v>
      </c>
      <c r="I54" s="15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480</v>
      </c>
      <c r="K54" s="22"/>
      <c r="M54" s="53"/>
      <c r="U54" s="5"/>
    </row>
    <row r="55" spans="1:21" x14ac:dyDescent="0.55000000000000004">
      <c r="A55" s="10">
        <v>51</v>
      </c>
      <c r="B55" s="11" t="s">
        <v>65</v>
      </c>
      <c r="C55" s="44">
        <f>+ยกมา!G55</f>
        <v>1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12</v>
      </c>
      <c r="E55" s="44">
        <f t="shared" si="1"/>
        <v>13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1</v>
      </c>
      <c r="G55" s="44">
        <f t="shared" si="2"/>
        <v>3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9</v>
      </c>
      <c r="I55" s="21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1080</v>
      </c>
      <c r="K55" s="20"/>
      <c r="M55" s="53"/>
      <c r="U55" s="5"/>
    </row>
    <row r="56" spans="1:21" x14ac:dyDescent="0.55000000000000004">
      <c r="A56" s="10">
        <v>52</v>
      </c>
      <c r="B56" s="11" t="s">
        <v>66</v>
      </c>
      <c r="C56" s="44">
        <f>+ยกมา!G56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4">
        <f t="shared" si="1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4">
        <f t="shared" si="2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1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0"/>
      <c r="M56" s="53"/>
      <c r="U56" s="5"/>
    </row>
    <row r="57" spans="1:21" x14ac:dyDescent="0.55000000000000004">
      <c r="A57" s="10">
        <v>53</v>
      </c>
      <c r="B57" s="11" t="s">
        <v>67</v>
      </c>
      <c r="C57" s="44">
        <f>+ยกมา!G57</f>
        <v>2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2</v>
      </c>
      <c r="E57" s="44">
        <f t="shared" si="1"/>
        <v>4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1</v>
      </c>
      <c r="G57" s="44">
        <f t="shared" si="2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3</v>
      </c>
      <c r="I57" s="21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360</v>
      </c>
      <c r="K57" s="20"/>
      <c r="M57" s="53"/>
      <c r="U57" s="5"/>
    </row>
    <row r="58" spans="1:21" x14ac:dyDescent="0.55000000000000004">
      <c r="A58" s="10">
        <v>54</v>
      </c>
      <c r="B58" s="11" t="s">
        <v>68</v>
      </c>
      <c r="C58" s="44">
        <f>+ยกมา!G58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4">
        <f t="shared" si="1"/>
        <v>0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4">
        <f t="shared" si="2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1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0"/>
      <c r="M58" s="53"/>
      <c r="U58" s="5"/>
    </row>
    <row r="59" spans="1:21" x14ac:dyDescent="0.55000000000000004">
      <c r="A59" s="10">
        <v>55</v>
      </c>
      <c r="B59" s="11" t="s">
        <v>69</v>
      </c>
      <c r="C59" s="44">
        <f>+ยกมา!G59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4">
        <f t="shared" si="1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4">
        <f t="shared" si="2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9"/>
      <c r="M59" s="53"/>
      <c r="U59" s="5"/>
    </row>
    <row r="60" spans="1:21" x14ac:dyDescent="0.55000000000000004">
      <c r="A60" s="10">
        <v>56</v>
      </c>
      <c r="B60" s="11" t="s">
        <v>70</v>
      </c>
      <c r="C60" s="44">
        <f>+ยกมา!G60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4">
        <f t="shared" si="1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4">
        <f t="shared" si="2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1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9"/>
      <c r="M60" s="53"/>
      <c r="U60" s="5"/>
    </row>
    <row r="61" spans="1:21" x14ac:dyDescent="0.55000000000000004">
      <c r="A61" s="10">
        <v>57</v>
      </c>
      <c r="B61" s="11" t="s">
        <v>71</v>
      </c>
      <c r="C61" s="44">
        <f>+ยกมา!G61</f>
        <v>1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15</v>
      </c>
      <c r="E61" s="44">
        <f t="shared" si="1"/>
        <v>16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4">
        <f t="shared" si="2"/>
        <v>1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15</v>
      </c>
      <c r="I61" s="15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750</v>
      </c>
      <c r="K61" s="19"/>
      <c r="M61" s="53"/>
      <c r="U61" s="5"/>
    </row>
    <row r="62" spans="1:21" x14ac:dyDescent="0.55000000000000004">
      <c r="A62" s="10">
        <v>58</v>
      </c>
      <c r="B62" s="19" t="s">
        <v>72</v>
      </c>
      <c r="C62" s="44">
        <f>+ยกมา!G62</f>
        <v>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18</v>
      </c>
      <c r="E62" s="44">
        <f t="shared" si="1"/>
        <v>18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4">
        <f t="shared" si="2"/>
        <v>1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17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850</v>
      </c>
      <c r="K62" s="19"/>
      <c r="M62" s="53"/>
      <c r="U62" s="5"/>
    </row>
    <row r="63" spans="1:21" x14ac:dyDescent="0.55000000000000004">
      <c r="A63" s="10">
        <v>59</v>
      </c>
      <c r="B63" s="19" t="s">
        <v>73</v>
      </c>
      <c r="C63" s="44">
        <f>+ยกมา!G63</f>
        <v>3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18</v>
      </c>
      <c r="E63" s="44">
        <f t="shared" si="1"/>
        <v>21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4">
        <f t="shared" si="2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21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1050</v>
      </c>
      <c r="K63" s="19"/>
      <c r="M63" s="53"/>
      <c r="U63" s="5"/>
    </row>
    <row r="64" spans="1:21" x14ac:dyDescent="0.55000000000000004">
      <c r="A64" s="10">
        <v>60</v>
      </c>
      <c r="B64" s="11" t="s">
        <v>74</v>
      </c>
      <c r="C64" s="44">
        <f>+ยกมา!G64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4">
        <f t="shared" si="1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4">
        <f t="shared" si="2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1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3"/>
      <c r="U64" s="5"/>
    </row>
    <row r="65" spans="1:21" x14ac:dyDescent="0.55000000000000004">
      <c r="A65" s="10">
        <v>61</v>
      </c>
      <c r="B65" s="11" t="s">
        <v>75</v>
      </c>
      <c r="C65" s="44">
        <f>+ยกมา!G65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4">
        <f t="shared" si="1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4">
        <f t="shared" si="2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1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3"/>
      <c r="U65" s="5"/>
    </row>
    <row r="66" spans="1:21" x14ac:dyDescent="0.55000000000000004">
      <c r="A66" s="10">
        <v>62</v>
      </c>
      <c r="B66" s="11" t="s">
        <v>76</v>
      </c>
      <c r="C66" s="44">
        <f>+ยกมา!G66</f>
        <v>3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40</v>
      </c>
      <c r="E66" s="44">
        <f t="shared" si="1"/>
        <v>43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16</v>
      </c>
      <c r="G66" s="44">
        <f t="shared" si="2"/>
        <v>6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21</v>
      </c>
      <c r="I66" s="15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1050</v>
      </c>
      <c r="K66" s="19"/>
      <c r="M66" s="53"/>
      <c r="U66" s="5"/>
    </row>
    <row r="67" spans="1:21" x14ac:dyDescent="0.55000000000000004">
      <c r="A67" s="10">
        <v>63</v>
      </c>
      <c r="B67" s="11" t="s">
        <v>77</v>
      </c>
      <c r="C67" s="44">
        <f>+ยกมา!G67</f>
        <v>2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17</v>
      </c>
      <c r="E67" s="44">
        <f t="shared" si="1"/>
        <v>19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4">
        <f t="shared" si="2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19</v>
      </c>
      <c r="I67" s="15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950</v>
      </c>
      <c r="K67" s="19"/>
      <c r="M67" s="53"/>
      <c r="U67" s="5"/>
    </row>
    <row r="68" spans="1:21" x14ac:dyDescent="0.55000000000000004">
      <c r="A68" s="10">
        <v>64</v>
      </c>
      <c r="B68" s="19" t="s">
        <v>78</v>
      </c>
      <c r="C68" s="44">
        <f>+ยกมา!G68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4">
        <f t="shared" si="1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4">
        <f t="shared" si="2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0">
        <v>40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3"/>
      <c r="U68" s="5"/>
    </row>
    <row r="69" spans="1:21" x14ac:dyDescent="0.55000000000000004">
      <c r="A69" s="10">
        <v>65</v>
      </c>
      <c r="B69" s="19" t="s">
        <v>79</v>
      </c>
      <c r="C69" s="44">
        <f>+ยกมา!G69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4">
        <f t="shared" si="1"/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4">
        <f t="shared" si="2"/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3"/>
      <c r="U69" s="5"/>
    </row>
    <row r="70" spans="1:21" x14ac:dyDescent="0.55000000000000004">
      <c r="A70" s="10">
        <v>66</v>
      </c>
      <c r="B70" s="19" t="s">
        <v>80</v>
      </c>
      <c r="C70" s="44">
        <f>+ยกมา!G70</f>
        <v>9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30</v>
      </c>
      <c r="E70" s="44">
        <f t="shared" ref="E70:E202" si="5">+C70+D70</f>
        <v>39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3</v>
      </c>
      <c r="G70" s="44">
        <f t="shared" ref="G70:G133" si="6">C70+D70-H70-F70</f>
        <v>9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27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1350</v>
      </c>
      <c r="K70" s="19"/>
      <c r="M70" s="53"/>
      <c r="U70" s="5"/>
    </row>
    <row r="71" spans="1:21" x14ac:dyDescent="0.55000000000000004">
      <c r="A71" s="10">
        <v>67</v>
      </c>
      <c r="B71" s="19" t="s">
        <v>81</v>
      </c>
      <c r="C71" s="44">
        <f>+ยกมา!G71</f>
        <v>5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25</v>
      </c>
      <c r="E71" s="44">
        <f t="shared" si="5"/>
        <v>30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4">
        <f t="shared" si="6"/>
        <v>9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21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1260</v>
      </c>
      <c r="K71" s="19"/>
      <c r="M71" s="53"/>
      <c r="U71" s="5"/>
    </row>
    <row r="72" spans="1:21" x14ac:dyDescent="0.55000000000000004">
      <c r="A72" s="10">
        <v>68</v>
      </c>
      <c r="B72" s="19" t="s">
        <v>82</v>
      </c>
      <c r="C72" s="44">
        <f>+ยกมา!G72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2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9"/>
      <c r="M72" s="53"/>
      <c r="U72" s="5"/>
    </row>
    <row r="73" spans="1:21" x14ac:dyDescent="0.55000000000000004">
      <c r="A73" s="10">
        <v>69</v>
      </c>
      <c r="B73" s="19" t="s">
        <v>83</v>
      </c>
      <c r="C73" s="44">
        <f>+ยกมา!G73</f>
        <v>4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13</v>
      </c>
      <c r="E73" s="44">
        <f t="shared" si="5"/>
        <v>17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4">
        <f t="shared" si="6"/>
        <v>7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10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600</v>
      </c>
      <c r="K73" s="19"/>
      <c r="M73" s="53"/>
      <c r="U73" s="5"/>
    </row>
    <row r="74" spans="1:21" x14ac:dyDescent="0.55000000000000004">
      <c r="A74" s="10">
        <v>70</v>
      </c>
      <c r="B74" s="19" t="s">
        <v>84</v>
      </c>
      <c r="C74" s="44">
        <f>+ยกมา!G74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20</v>
      </c>
      <c r="E74" s="44">
        <f t="shared" si="5"/>
        <v>20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4">
        <f t="shared" si="6"/>
        <v>1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19</v>
      </c>
      <c r="I74" s="22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2280</v>
      </c>
      <c r="K74" s="19"/>
      <c r="M74" s="53"/>
      <c r="U74" s="5"/>
    </row>
    <row r="75" spans="1:21" x14ac:dyDescent="0.55000000000000004">
      <c r="A75" s="10">
        <v>71</v>
      </c>
      <c r="B75" s="19" t="s">
        <v>85</v>
      </c>
      <c r="C75" s="44">
        <f>+ยกมา!G75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2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9"/>
      <c r="M75" s="53"/>
      <c r="U75" s="5"/>
    </row>
    <row r="76" spans="1:21" x14ac:dyDescent="0.55000000000000004">
      <c r="A76" s="10">
        <v>72</v>
      </c>
      <c r="B76" s="19" t="s">
        <v>86</v>
      </c>
      <c r="C76" s="44">
        <f>+ยกมา!G76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2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9"/>
      <c r="M76" s="53"/>
      <c r="U76" s="5"/>
    </row>
    <row r="77" spans="1:21" x14ac:dyDescent="0.55000000000000004">
      <c r="A77" s="10">
        <v>73</v>
      </c>
      <c r="B77" s="19" t="s">
        <v>87</v>
      </c>
      <c r="C77" s="44">
        <f>+ยกมา!G77</f>
        <v>4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19</v>
      </c>
      <c r="E77" s="44">
        <f t="shared" si="5"/>
        <v>23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4</v>
      </c>
      <c r="G77" s="44">
        <f t="shared" si="6"/>
        <v>2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17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850</v>
      </c>
      <c r="K77" s="19"/>
      <c r="M77" s="53"/>
      <c r="U77" s="5"/>
    </row>
    <row r="78" spans="1:21" x14ac:dyDescent="0.55000000000000004">
      <c r="A78" s="10">
        <v>74</v>
      </c>
      <c r="B78" s="19" t="s">
        <v>88</v>
      </c>
      <c r="C78" s="44">
        <f>+ยกมา!G78</f>
        <v>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8</v>
      </c>
      <c r="E78" s="44">
        <f t="shared" si="5"/>
        <v>8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1</v>
      </c>
      <c r="G78" s="44">
        <f t="shared" si="6"/>
        <v>1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6</v>
      </c>
      <c r="I78" s="22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720</v>
      </c>
      <c r="K78" s="19"/>
      <c r="M78" s="53"/>
      <c r="T78" s="5"/>
    </row>
    <row r="79" spans="1:21" x14ac:dyDescent="0.55000000000000004">
      <c r="A79" s="10">
        <v>75</v>
      </c>
      <c r="B79" s="19" t="s">
        <v>89</v>
      </c>
      <c r="C79" s="44">
        <f>+ยกมา!G79</f>
        <v>8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35</v>
      </c>
      <c r="E79" s="44">
        <f t="shared" si="5"/>
        <v>43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4</v>
      </c>
      <c r="G79" s="44">
        <f t="shared" si="6"/>
        <v>4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35</v>
      </c>
      <c r="I79" s="22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1750</v>
      </c>
      <c r="K79" s="19"/>
      <c r="M79" s="53"/>
      <c r="T79" s="5"/>
    </row>
    <row r="80" spans="1:21" x14ac:dyDescent="0.55000000000000004">
      <c r="A80" s="10">
        <v>76</v>
      </c>
      <c r="B80" s="19" t="s">
        <v>90</v>
      </c>
      <c r="C80" s="44">
        <f>+ยกมา!G80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4">
        <f t="shared" si="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2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9"/>
      <c r="M80" s="53"/>
      <c r="T80" s="5"/>
    </row>
    <row r="81" spans="1:21" x14ac:dyDescent="0.55000000000000004">
      <c r="A81" s="10">
        <v>77</v>
      </c>
      <c r="B81" s="19" t="s">
        <v>91</v>
      </c>
      <c r="C81" s="44">
        <f>+ยกมา!G81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8</v>
      </c>
      <c r="E81" s="44">
        <f t="shared" si="5"/>
        <v>8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4">
        <f t="shared" si="6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8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440</v>
      </c>
      <c r="K81" s="19"/>
      <c r="M81" s="53"/>
      <c r="T81" s="5"/>
    </row>
    <row r="82" spans="1:21" x14ac:dyDescent="0.55000000000000004">
      <c r="A82" s="10">
        <v>78</v>
      </c>
      <c r="B82" s="19" t="s">
        <v>92</v>
      </c>
      <c r="C82" s="44">
        <f>+ยกมา!G82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8</v>
      </c>
      <c r="E82" s="44">
        <f t="shared" si="5"/>
        <v>8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4">
        <f t="shared" si="6"/>
        <v>2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6</v>
      </c>
      <c r="I82" s="22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330</v>
      </c>
      <c r="K82" s="19"/>
      <c r="M82" s="53"/>
      <c r="U82" s="5"/>
    </row>
    <row r="83" spans="1:21" x14ac:dyDescent="0.55000000000000004">
      <c r="A83" s="10">
        <v>79</v>
      </c>
      <c r="B83" s="19" t="s">
        <v>93</v>
      </c>
      <c r="C83" s="44">
        <f>+ยกมา!G83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2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9"/>
      <c r="M83" s="53"/>
      <c r="U83" s="5"/>
    </row>
    <row r="84" spans="1:21" x14ac:dyDescent="0.55000000000000004">
      <c r="A84" s="10">
        <v>80</v>
      </c>
      <c r="B84" s="19" t="s">
        <v>94</v>
      </c>
      <c r="C84" s="44">
        <f>+ยกมา!G84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2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3"/>
      <c r="U84" s="5"/>
    </row>
    <row r="85" spans="1:21" x14ac:dyDescent="0.55000000000000004">
      <c r="A85" s="10">
        <v>81</v>
      </c>
      <c r="B85" s="19" t="s">
        <v>95</v>
      </c>
      <c r="C85" s="44">
        <f>+ยกมา!G85</f>
        <v>4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10</v>
      </c>
      <c r="E85" s="44">
        <f t="shared" si="5"/>
        <v>14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4">
        <f t="shared" si="6"/>
        <v>7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7</v>
      </c>
      <c r="I85" s="22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700</v>
      </c>
      <c r="K85" s="19"/>
      <c r="M85" s="53"/>
      <c r="U85" s="5"/>
    </row>
    <row r="86" spans="1:21" x14ac:dyDescent="0.55000000000000004">
      <c r="A86" s="10">
        <v>82</v>
      </c>
      <c r="B86" s="19" t="s">
        <v>96</v>
      </c>
      <c r="C86" s="44">
        <f>+ยกมา!G86</f>
        <v>7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30</v>
      </c>
      <c r="E86" s="44">
        <f t="shared" si="5"/>
        <v>37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1</v>
      </c>
      <c r="G86" s="44">
        <f t="shared" si="6"/>
        <v>15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21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1155</v>
      </c>
      <c r="K86" s="19"/>
      <c r="M86" s="53"/>
      <c r="U86" s="5"/>
    </row>
    <row r="87" spans="1:21" x14ac:dyDescent="0.55000000000000004">
      <c r="A87" s="10">
        <v>83</v>
      </c>
      <c r="B87" s="19" t="s">
        <v>97</v>
      </c>
      <c r="C87" s="44">
        <f>+ยกมา!G87</f>
        <v>0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25</v>
      </c>
      <c r="E87" s="44">
        <f t="shared" si="5"/>
        <v>25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1</v>
      </c>
      <c r="G87" s="44">
        <f t="shared" si="6"/>
        <v>10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14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840</v>
      </c>
      <c r="K87" s="19"/>
      <c r="M87" s="53"/>
      <c r="U87" s="5"/>
    </row>
    <row r="88" spans="1:21" x14ac:dyDescent="0.55000000000000004">
      <c r="A88" s="10">
        <v>84</v>
      </c>
      <c r="B88" s="19" t="s">
        <v>98</v>
      </c>
      <c r="C88" s="44">
        <f>+ยกมา!G88</f>
        <v>4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5</v>
      </c>
      <c r="E88" s="44">
        <f t="shared" si="5"/>
        <v>9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4">
        <f t="shared" si="6"/>
        <v>7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200</v>
      </c>
      <c r="K88" s="19"/>
      <c r="M88" s="53"/>
      <c r="U88" s="5"/>
    </row>
    <row r="89" spans="1:21" x14ac:dyDescent="0.55000000000000004">
      <c r="A89" s="10">
        <v>85</v>
      </c>
      <c r="B89" s="19" t="s">
        <v>99</v>
      </c>
      <c r="C89" s="44">
        <f>+ยกมา!G89</f>
        <v>1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10</v>
      </c>
      <c r="E89" s="44">
        <f t="shared" si="5"/>
        <v>11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1</v>
      </c>
      <c r="G89" s="44">
        <f t="shared" si="6"/>
        <v>4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6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330</v>
      </c>
      <c r="K89" s="19"/>
      <c r="M89" s="53"/>
      <c r="U89" s="5"/>
    </row>
    <row r="90" spans="1:21" x14ac:dyDescent="0.55000000000000004">
      <c r="A90" s="10">
        <v>86</v>
      </c>
      <c r="B90" s="19" t="s">
        <v>100</v>
      </c>
      <c r="C90" s="44">
        <f>+ยกมา!G90</f>
        <v>2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9</v>
      </c>
      <c r="E90" s="44">
        <f t="shared" si="5"/>
        <v>11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2</v>
      </c>
      <c r="G90" s="44">
        <f t="shared" si="6"/>
        <v>1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8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400</v>
      </c>
      <c r="K90" s="19"/>
      <c r="M90" s="53"/>
      <c r="U90" s="5"/>
    </row>
    <row r="91" spans="1:21" x14ac:dyDescent="0.55000000000000004">
      <c r="A91" s="10">
        <v>87</v>
      </c>
      <c r="B91" s="19" t="s">
        <v>101</v>
      </c>
      <c r="C91" s="44">
        <f>+ยกมา!G91</f>
        <v>1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7</v>
      </c>
      <c r="E91" s="44">
        <f t="shared" si="5"/>
        <v>8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2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6</v>
      </c>
      <c r="I91" s="22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300</v>
      </c>
      <c r="K91" s="19"/>
      <c r="M91" s="53"/>
      <c r="U91" s="5"/>
    </row>
    <row r="92" spans="1:21" x14ac:dyDescent="0.55000000000000004">
      <c r="A92" s="10">
        <v>88</v>
      </c>
      <c r="B92" s="19" t="s">
        <v>102</v>
      </c>
      <c r="C92" s="44">
        <f>+ยกมา!G92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2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3"/>
      <c r="U92" s="5"/>
    </row>
    <row r="93" spans="1:21" x14ac:dyDescent="0.55000000000000004">
      <c r="A93" s="10">
        <v>89</v>
      </c>
      <c r="B93" s="19" t="s">
        <v>103</v>
      </c>
      <c r="C93" s="44">
        <f>+ยกมา!G93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3"/>
      <c r="U93" s="5"/>
    </row>
    <row r="94" spans="1:21" x14ac:dyDescent="0.55000000000000004">
      <c r="A94" s="10">
        <v>90</v>
      </c>
      <c r="B94" s="19" t="s">
        <v>104</v>
      </c>
      <c r="C94" s="44">
        <f>+ยกมา!G94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3"/>
      <c r="U94" s="5"/>
    </row>
    <row r="95" spans="1:21" x14ac:dyDescent="0.55000000000000004">
      <c r="A95" s="10">
        <v>91</v>
      </c>
      <c r="B95" s="19" t="s">
        <v>105</v>
      </c>
      <c r="C95" s="44">
        <f>+ยกมา!G95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3"/>
      <c r="U95" s="5"/>
    </row>
    <row r="96" spans="1:21" x14ac:dyDescent="0.55000000000000004">
      <c r="A96" s="10">
        <v>92</v>
      </c>
      <c r="B96" s="19" t="s">
        <v>106</v>
      </c>
      <c r="C96" s="44">
        <f>+ยกมา!G96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3"/>
      <c r="U96" s="5"/>
    </row>
    <row r="97" spans="1:21" x14ac:dyDescent="0.55000000000000004">
      <c r="A97" s="10">
        <v>93</v>
      </c>
      <c r="B97" s="19" t="s">
        <v>107</v>
      </c>
      <c r="C97" s="44">
        <f>+ยกมา!G97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0">
        <v>50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3"/>
      <c r="U97" s="5"/>
    </row>
    <row r="98" spans="1:21" x14ac:dyDescent="0.55000000000000004">
      <c r="A98" s="10">
        <v>94</v>
      </c>
      <c r="B98" s="19" t="s">
        <v>108</v>
      </c>
      <c r="C98" s="44">
        <f>+ยกมา!G98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3"/>
      <c r="U98" s="5"/>
    </row>
    <row r="99" spans="1:21" x14ac:dyDescent="0.55000000000000004">
      <c r="A99" s="10">
        <v>95</v>
      </c>
      <c r="B99" s="19" t="s">
        <v>109</v>
      </c>
      <c r="C99" s="44">
        <f>+ยกมา!G99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3"/>
      <c r="U99" s="5"/>
    </row>
    <row r="100" spans="1:21" x14ac:dyDescent="0.55000000000000004">
      <c r="A100" s="10">
        <v>96</v>
      </c>
      <c r="B100" s="19" t="s">
        <v>110</v>
      </c>
      <c r="C100" s="44">
        <f>+ยกมา!G100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0">
        <v>60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3"/>
      <c r="U100" s="5"/>
    </row>
    <row r="101" spans="1:21" x14ac:dyDescent="0.55000000000000004">
      <c r="A101" s="10">
        <v>97</v>
      </c>
      <c r="B101" s="19" t="s">
        <v>111</v>
      </c>
      <c r="C101" s="44">
        <f>+ยกมา!G101</f>
        <v>2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4">
        <f t="shared" si="5"/>
        <v>2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4">
        <f t="shared" si="6"/>
        <v>1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</v>
      </c>
      <c r="I101" s="20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</v>
      </c>
      <c r="K101" s="19"/>
      <c r="M101" s="53"/>
      <c r="U101" s="5"/>
    </row>
    <row r="102" spans="1:21" x14ac:dyDescent="0.55000000000000004">
      <c r="A102" s="10">
        <v>98</v>
      </c>
      <c r="B102" s="19" t="s">
        <v>112</v>
      </c>
      <c r="C102" s="44">
        <f>+ยกมา!G102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0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9"/>
      <c r="M102" s="53"/>
      <c r="U102" s="5"/>
    </row>
    <row r="103" spans="1:21" x14ac:dyDescent="0.55000000000000004">
      <c r="A103" s="10">
        <v>99</v>
      </c>
      <c r="B103" s="19" t="s">
        <v>113</v>
      </c>
      <c r="C103" s="44">
        <f>+ยกมา!G103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0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3"/>
      <c r="U103" s="5"/>
    </row>
    <row r="104" spans="1:21" x14ac:dyDescent="0.55000000000000004">
      <c r="A104" s="10">
        <v>100</v>
      </c>
      <c r="B104" s="19" t="s">
        <v>114</v>
      </c>
      <c r="C104" s="44">
        <f>+ยกมา!G104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3"/>
      <c r="U104" s="5"/>
    </row>
    <row r="105" spans="1:21" x14ac:dyDescent="0.55000000000000004">
      <c r="A105" s="10">
        <v>101</v>
      </c>
      <c r="B105" s="19" t="s">
        <v>115</v>
      </c>
      <c r="C105" s="44">
        <f>+ยกมา!G105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2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3"/>
      <c r="U105" s="5"/>
    </row>
    <row r="106" spans="1:21" x14ac:dyDescent="0.55000000000000004">
      <c r="A106" s="10">
        <v>102</v>
      </c>
      <c r="B106" s="19" t="s">
        <v>116</v>
      </c>
      <c r="C106" s="44">
        <f>+ยกมา!G106</f>
        <v>7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4">
        <f t="shared" si="5"/>
        <v>7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4">
        <f t="shared" si="6"/>
        <v>3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4</v>
      </c>
      <c r="I106" s="22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80</v>
      </c>
      <c r="K106" s="19"/>
      <c r="M106" s="53"/>
      <c r="U106" s="5"/>
    </row>
    <row r="107" spans="1:21" x14ac:dyDescent="0.55000000000000004">
      <c r="A107" s="10">
        <v>103</v>
      </c>
      <c r="B107" s="19" t="s">
        <v>117</v>
      </c>
      <c r="C107" s="44">
        <f>+ยกมา!G107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0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3"/>
      <c r="U107" s="5"/>
    </row>
    <row r="108" spans="1:21" x14ac:dyDescent="0.55000000000000004">
      <c r="A108" s="10">
        <v>104</v>
      </c>
      <c r="B108" s="19" t="s">
        <v>119</v>
      </c>
      <c r="C108" s="44">
        <f>+ยกมา!G108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0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3"/>
      <c r="U108" s="5"/>
    </row>
    <row r="109" spans="1:21" x14ac:dyDescent="0.55000000000000004">
      <c r="A109" s="10">
        <v>105</v>
      </c>
      <c r="B109" s="19" t="s">
        <v>120</v>
      </c>
      <c r="C109" s="44">
        <f>+ยกมา!G109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0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3"/>
      <c r="U109" s="5"/>
    </row>
    <row r="110" spans="1:21" x14ac:dyDescent="0.55000000000000004">
      <c r="A110" s="10">
        <v>106</v>
      </c>
      <c r="B110" s="19" t="s">
        <v>121</v>
      </c>
      <c r="C110" s="44">
        <f>+ยกมา!G110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0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3"/>
      <c r="U110" s="5"/>
    </row>
    <row r="111" spans="1:21" x14ac:dyDescent="0.55000000000000004">
      <c r="A111" s="10">
        <v>107</v>
      </c>
      <c r="B111" s="19" t="s">
        <v>122</v>
      </c>
      <c r="C111" s="44">
        <f>+ยกมา!G111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3"/>
      <c r="U111" s="5"/>
    </row>
    <row r="112" spans="1:21" x14ac:dyDescent="0.55000000000000004">
      <c r="A112" s="10">
        <v>108</v>
      </c>
      <c r="B112" s="19" t="s">
        <v>123</v>
      </c>
      <c r="C112" s="44">
        <f>+ยกมา!G112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3"/>
      <c r="U112" s="5"/>
    </row>
    <row r="113" spans="1:21" x14ac:dyDescent="0.55000000000000004">
      <c r="A113" s="10">
        <v>109</v>
      </c>
      <c r="B113" s="19" t="s">
        <v>124</v>
      </c>
      <c r="C113" s="44">
        <f>+ยกมา!G113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3"/>
      <c r="U113" s="5"/>
    </row>
    <row r="114" spans="1:21" x14ac:dyDescent="0.55000000000000004">
      <c r="A114" s="10">
        <v>110</v>
      </c>
      <c r="B114" s="19" t="s">
        <v>125</v>
      </c>
      <c r="C114" s="44">
        <f>+ยกมา!G114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10</v>
      </c>
      <c r="E114" s="44">
        <f t="shared" si="5"/>
        <v>10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10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350</v>
      </c>
      <c r="K114" s="19"/>
      <c r="M114" s="53"/>
      <c r="U114" s="5"/>
    </row>
    <row r="115" spans="1:21" x14ac:dyDescent="0.55000000000000004">
      <c r="A115" s="10">
        <v>111</v>
      </c>
      <c r="B115" s="19" t="s">
        <v>126</v>
      </c>
      <c r="C115" s="44">
        <f>+ยกมา!G115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3"/>
      <c r="U115" s="5"/>
    </row>
    <row r="116" spans="1:21" x14ac:dyDescent="0.55000000000000004">
      <c r="A116" s="10">
        <v>112</v>
      </c>
      <c r="B116" s="19" t="s">
        <v>127</v>
      </c>
      <c r="C116" s="44">
        <f>+ยกมา!G116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3"/>
      <c r="U116" s="5"/>
    </row>
    <row r="117" spans="1:21" x14ac:dyDescent="0.55000000000000004">
      <c r="A117" s="10">
        <v>113</v>
      </c>
      <c r="B117" s="19" t="s">
        <v>128</v>
      </c>
      <c r="C117" s="44">
        <f>+ยกมา!G117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3"/>
      <c r="U117" s="5"/>
    </row>
    <row r="118" spans="1:21" x14ac:dyDescent="0.55000000000000004">
      <c r="A118" s="10">
        <v>114</v>
      </c>
      <c r="B118" s="19" t="s">
        <v>129</v>
      </c>
      <c r="C118" s="44">
        <f>+ยกมา!G118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3"/>
      <c r="U118" s="5"/>
    </row>
    <row r="119" spans="1:21" x14ac:dyDescent="0.55000000000000004">
      <c r="A119" s="10">
        <v>115</v>
      </c>
      <c r="B119" s="19" t="s">
        <v>130</v>
      </c>
      <c r="C119" s="44">
        <f>+ยกมา!G119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3"/>
      <c r="U119" s="5"/>
    </row>
    <row r="120" spans="1:21" x14ac:dyDescent="0.55000000000000004">
      <c r="A120" s="10">
        <v>116</v>
      </c>
      <c r="B120" s="19" t="s">
        <v>131</v>
      </c>
      <c r="C120" s="44">
        <f>+ยกมา!G120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3"/>
      <c r="U120" s="5"/>
    </row>
    <row r="121" spans="1:21" x14ac:dyDescent="0.55000000000000004">
      <c r="A121" s="10">
        <v>117</v>
      </c>
      <c r="B121" s="19" t="s">
        <v>132</v>
      </c>
      <c r="C121" s="44">
        <f>+ยกมา!G121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0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3"/>
      <c r="U121" s="5"/>
    </row>
    <row r="122" spans="1:21" x14ac:dyDescent="0.55000000000000004">
      <c r="A122" s="10">
        <v>118</v>
      </c>
      <c r="B122" s="19" t="s">
        <v>133</v>
      </c>
      <c r="C122" s="44">
        <f>+ยกมา!G122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0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3"/>
      <c r="U122" s="5"/>
    </row>
    <row r="123" spans="1:21" x14ac:dyDescent="0.55000000000000004">
      <c r="A123" s="10">
        <v>119</v>
      </c>
      <c r="B123" s="19" t="s">
        <v>134</v>
      </c>
      <c r="C123" s="44">
        <f>+ยกมา!G123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3"/>
      <c r="U123" s="5"/>
    </row>
    <row r="124" spans="1:21" x14ac:dyDescent="0.55000000000000004">
      <c r="A124" s="10">
        <v>120</v>
      </c>
      <c r="B124" s="19" t="s">
        <v>135</v>
      </c>
      <c r="C124" s="44">
        <f>+ยกมา!G124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3"/>
      <c r="U124" s="5"/>
    </row>
    <row r="125" spans="1:21" x14ac:dyDescent="0.55000000000000004">
      <c r="A125" s="10">
        <v>121</v>
      </c>
      <c r="B125" s="19" t="s">
        <v>136</v>
      </c>
      <c r="C125" s="44">
        <f>+ยกมา!G125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0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3"/>
      <c r="U125" s="5"/>
    </row>
    <row r="126" spans="1:21" x14ac:dyDescent="0.55000000000000004">
      <c r="A126" s="10">
        <v>122</v>
      </c>
      <c r="B126" s="19" t="s">
        <v>137</v>
      </c>
      <c r="C126" s="44">
        <f>+ยกมา!G126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3"/>
      <c r="U126" s="5"/>
    </row>
    <row r="127" spans="1:21" x14ac:dyDescent="0.55000000000000004">
      <c r="A127" s="10">
        <v>123</v>
      </c>
      <c r="B127" s="19" t="s">
        <v>138</v>
      </c>
      <c r="C127" s="44">
        <f>+ยกมา!G127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0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9"/>
      <c r="M127" s="53"/>
      <c r="U127" s="5"/>
    </row>
    <row r="128" spans="1:21" x14ac:dyDescent="0.55000000000000004">
      <c r="A128" s="10">
        <v>124</v>
      </c>
      <c r="B128" s="19" t="s">
        <v>139</v>
      </c>
      <c r="C128" s="44">
        <f>+ยกมา!G128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0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3"/>
      <c r="U128" s="5"/>
    </row>
    <row r="129" spans="1:21" x14ac:dyDescent="0.55000000000000004">
      <c r="A129" s="10">
        <v>125</v>
      </c>
      <c r="B129" s="19" t="s">
        <v>140</v>
      </c>
      <c r="C129" s="44">
        <f>+ยกมา!G129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0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3"/>
      <c r="U129" s="5"/>
    </row>
    <row r="130" spans="1:21" x14ac:dyDescent="0.55000000000000004">
      <c r="A130" s="10">
        <v>126</v>
      </c>
      <c r="B130" s="19" t="s">
        <v>141</v>
      </c>
      <c r="C130" s="44">
        <f>+ยกมา!G130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0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3"/>
      <c r="U130" s="5"/>
    </row>
    <row r="131" spans="1:21" x14ac:dyDescent="0.55000000000000004">
      <c r="A131" s="10">
        <v>127</v>
      </c>
      <c r="B131" s="19" t="s">
        <v>142</v>
      </c>
      <c r="C131" s="44">
        <f>+ยกมา!G131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0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3"/>
      <c r="U131" s="5"/>
    </row>
    <row r="132" spans="1:21" x14ac:dyDescent="0.55000000000000004">
      <c r="A132" s="10">
        <v>128</v>
      </c>
      <c r="B132" s="19" t="s">
        <v>143</v>
      </c>
      <c r="C132" s="44">
        <f>+ยกมา!G132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3"/>
      <c r="U132" s="5"/>
    </row>
    <row r="133" spans="1:21" x14ac:dyDescent="0.55000000000000004">
      <c r="A133" s="10">
        <v>129</v>
      </c>
      <c r="B133" s="19" t="s">
        <v>144</v>
      </c>
      <c r="C133" s="44">
        <f>+ยกมา!G133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0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3"/>
      <c r="U133" s="5"/>
    </row>
    <row r="134" spans="1:21" x14ac:dyDescent="0.55000000000000004">
      <c r="A134" s="10">
        <v>130</v>
      </c>
      <c r="B134" s="19" t="s">
        <v>145</v>
      </c>
      <c r="C134" s="44">
        <f>+ยกมา!G134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4">
        <f t="shared" si="5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4">
        <f t="shared" ref="G134:G197" si="7">C134+D134-H134-F134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3"/>
      <c r="U134" s="5"/>
    </row>
    <row r="135" spans="1:21" x14ac:dyDescent="0.55000000000000004">
      <c r="A135" s="10">
        <v>131</v>
      </c>
      <c r="B135" s="19" t="s">
        <v>146</v>
      </c>
      <c r="C135" s="44">
        <f>+ยกมา!G135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4">
        <f t="shared" si="5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4">
        <f t="shared" si="7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0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3"/>
      <c r="U135" s="5"/>
    </row>
    <row r="136" spans="1:21" x14ac:dyDescent="0.55000000000000004">
      <c r="A136" s="10">
        <v>132</v>
      </c>
      <c r="B136" s="19" t="s">
        <v>147</v>
      </c>
      <c r="C136" s="44">
        <f>+ยกมา!G136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4">
        <f t="shared" si="5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4">
        <f t="shared" si="7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3"/>
      <c r="U136" s="5"/>
    </row>
    <row r="137" spans="1:21" x14ac:dyDescent="0.55000000000000004">
      <c r="A137" s="10">
        <v>133</v>
      </c>
      <c r="B137" s="19" t="s">
        <v>148</v>
      </c>
      <c r="C137" s="44">
        <f>+ยกมา!G137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4">
        <f t="shared" si="5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4">
        <f t="shared" si="7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3"/>
      <c r="U137" s="5"/>
    </row>
    <row r="138" spans="1:21" x14ac:dyDescent="0.55000000000000004">
      <c r="A138" s="10">
        <v>134</v>
      </c>
      <c r="B138" s="19" t="s">
        <v>149</v>
      </c>
      <c r="C138" s="44">
        <f>+ยกมา!G138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4">
        <f t="shared" si="5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4">
        <f t="shared" si="7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3"/>
      <c r="U138" s="5"/>
    </row>
    <row r="139" spans="1:21" x14ac:dyDescent="0.55000000000000004">
      <c r="A139" s="10">
        <v>135</v>
      </c>
      <c r="B139" s="19" t="s">
        <v>150</v>
      </c>
      <c r="C139" s="44">
        <f>+ยกมา!G139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4">
        <f t="shared" si="5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4">
        <f t="shared" si="7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3"/>
      <c r="U139" s="5"/>
    </row>
    <row r="140" spans="1:21" x14ac:dyDescent="0.55000000000000004">
      <c r="A140" s="10">
        <v>136</v>
      </c>
      <c r="B140" s="19" t="s">
        <v>151</v>
      </c>
      <c r="C140" s="44">
        <f>+ยกมา!G140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4">
        <f t="shared" si="5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4">
        <f t="shared" si="7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3"/>
      <c r="U140" s="5"/>
    </row>
    <row r="141" spans="1:21" x14ac:dyDescent="0.55000000000000004">
      <c r="A141" s="10">
        <v>137</v>
      </c>
      <c r="B141" s="19" t="s">
        <v>152</v>
      </c>
      <c r="C141" s="44">
        <f>+ยกมา!G141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10</v>
      </c>
      <c r="E141" s="44">
        <f t="shared" si="5"/>
        <v>10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6</v>
      </c>
      <c r="G141" s="44">
        <f t="shared" si="7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4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180</v>
      </c>
      <c r="K141" s="19"/>
      <c r="M141" s="53"/>
      <c r="U141" s="5"/>
    </row>
    <row r="142" spans="1:21" x14ac:dyDescent="0.55000000000000004">
      <c r="A142" s="10">
        <v>138</v>
      </c>
      <c r="B142" s="19" t="s">
        <v>153</v>
      </c>
      <c r="C142" s="44">
        <f>+ยกมา!G142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4">
        <f t="shared" si="5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4">
        <f t="shared" si="7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0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3"/>
      <c r="U142" s="5"/>
    </row>
    <row r="143" spans="1:21" x14ac:dyDescent="0.55000000000000004">
      <c r="A143" s="10">
        <v>139</v>
      </c>
      <c r="B143" s="19" t="s">
        <v>154</v>
      </c>
      <c r="C143" s="44">
        <f>+ยกมา!G143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4">
        <f t="shared" si="5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4">
        <f t="shared" si="7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3"/>
      <c r="U143" s="5"/>
    </row>
    <row r="144" spans="1:21" x14ac:dyDescent="0.55000000000000004">
      <c r="A144" s="10">
        <v>140</v>
      </c>
      <c r="B144" s="19" t="s">
        <v>155</v>
      </c>
      <c r="C144" s="44">
        <f>+ยกมา!G144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4">
        <f t="shared" si="5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4">
        <f t="shared" si="7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3"/>
      <c r="U144" s="5"/>
    </row>
    <row r="145" spans="1:21" x14ac:dyDescent="0.55000000000000004">
      <c r="A145" s="10">
        <v>141</v>
      </c>
      <c r="B145" s="19" t="s">
        <v>156</v>
      </c>
      <c r="C145" s="44">
        <f>+ยกมา!G145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4">
        <f t="shared" si="5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4">
        <f t="shared" si="7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3"/>
      <c r="U145" s="5"/>
    </row>
    <row r="146" spans="1:21" x14ac:dyDescent="0.55000000000000004">
      <c r="A146" s="10">
        <v>142</v>
      </c>
      <c r="B146" s="19" t="s">
        <v>157</v>
      </c>
      <c r="C146" s="44">
        <f>+ยกมา!G146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4">
        <f t="shared" si="5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4">
        <f t="shared" si="7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0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3"/>
      <c r="U146" s="5"/>
    </row>
    <row r="147" spans="1:21" x14ac:dyDescent="0.55000000000000004">
      <c r="A147" s="10">
        <v>143</v>
      </c>
      <c r="B147" s="19" t="s">
        <v>158</v>
      </c>
      <c r="C147" s="44">
        <f>+ยกมา!G147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4">
        <f t="shared" si="5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4">
        <f t="shared" si="7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3"/>
      <c r="U147" s="5"/>
    </row>
    <row r="148" spans="1:21" x14ac:dyDescent="0.55000000000000004">
      <c r="A148" s="10">
        <v>144</v>
      </c>
      <c r="B148" s="19" t="s">
        <v>159</v>
      </c>
      <c r="C148" s="44">
        <f>+ยกมา!G148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4">
        <f t="shared" si="5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4">
        <f t="shared" si="7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9"/>
      <c r="M148" s="53"/>
      <c r="U148" s="5"/>
    </row>
    <row r="149" spans="1:21" x14ac:dyDescent="0.55000000000000004">
      <c r="A149" s="10">
        <v>145</v>
      </c>
      <c r="B149" s="19" t="s">
        <v>160</v>
      </c>
      <c r="C149" s="44">
        <f>+ยกมา!G149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4">
        <f t="shared" si="5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4">
        <f t="shared" si="7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3"/>
      <c r="U149" s="5"/>
    </row>
    <row r="150" spans="1:21" x14ac:dyDescent="0.55000000000000004">
      <c r="A150" s="10">
        <v>146</v>
      </c>
      <c r="B150" s="19" t="s">
        <v>318</v>
      </c>
      <c r="C150" s="44">
        <f>+ยกมา!G150</f>
        <v>1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130</v>
      </c>
      <c r="E150" s="44">
        <f t="shared" si="5"/>
        <v>131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69</v>
      </c>
      <c r="G150" s="44">
        <f t="shared" si="7"/>
        <v>36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26</v>
      </c>
      <c r="I150" s="20">
        <v>150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3870</v>
      </c>
      <c r="K150" s="19"/>
      <c r="M150" s="53"/>
      <c r="U150" s="5"/>
    </row>
    <row r="151" spans="1:21" x14ac:dyDescent="0.55000000000000004">
      <c r="A151" s="10">
        <v>147</v>
      </c>
      <c r="B151" s="19" t="s">
        <v>162</v>
      </c>
      <c r="C151" s="44">
        <f>+ยกมา!G151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4">
        <f t="shared" si="5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4">
        <f t="shared" si="7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0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9"/>
      <c r="M151" s="53"/>
      <c r="U151" s="5"/>
    </row>
    <row r="152" spans="1:21" x14ac:dyDescent="0.55000000000000004">
      <c r="A152" s="10">
        <v>148</v>
      </c>
      <c r="B152" s="19" t="s">
        <v>163</v>
      </c>
      <c r="C152" s="44">
        <f>+ยกมา!G152</f>
        <v>4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4">
        <f t="shared" si="5"/>
        <v>4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4">
        <f t="shared" si="7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4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480</v>
      </c>
      <c r="K152" s="19"/>
      <c r="M152" s="53"/>
      <c r="U152" s="5"/>
    </row>
    <row r="153" spans="1:21" x14ac:dyDescent="0.55000000000000004">
      <c r="A153" s="10">
        <v>149</v>
      </c>
      <c r="B153" s="19" t="s">
        <v>164</v>
      </c>
      <c r="C153" s="44">
        <f>+ยกมา!G153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4">
        <f t="shared" si="5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4">
        <f t="shared" si="7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9"/>
      <c r="M153" s="53"/>
      <c r="U153" s="5"/>
    </row>
    <row r="154" spans="1:21" x14ac:dyDescent="0.55000000000000004">
      <c r="A154" s="10">
        <v>150</v>
      </c>
      <c r="B154" s="19" t="s">
        <v>165</v>
      </c>
      <c r="C154" s="44">
        <f>+ยกมา!G154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4">
        <f t="shared" si="5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4">
        <f t="shared" si="7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0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9"/>
      <c r="M154" s="53"/>
      <c r="U154" s="5"/>
    </row>
    <row r="155" spans="1:21" x14ac:dyDescent="0.55000000000000004">
      <c r="A155" s="10">
        <v>151</v>
      </c>
      <c r="B155" s="19" t="s">
        <v>166</v>
      </c>
      <c r="C155" s="44">
        <f>+ยกมา!G155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4">
        <f t="shared" si="5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4">
        <f t="shared" si="7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3"/>
      <c r="U155" s="5"/>
    </row>
    <row r="156" spans="1:21" x14ac:dyDescent="0.55000000000000004">
      <c r="A156" s="10">
        <v>152</v>
      </c>
      <c r="B156" s="19" t="s">
        <v>167</v>
      </c>
      <c r="C156" s="44">
        <f>+ยกมา!G156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4">
        <f t="shared" si="5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4">
        <f t="shared" si="7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9"/>
      <c r="M156" s="53"/>
      <c r="U156" s="5"/>
    </row>
    <row r="157" spans="1:21" x14ac:dyDescent="0.55000000000000004">
      <c r="A157" s="10">
        <v>153</v>
      </c>
      <c r="B157" s="19" t="s">
        <v>168</v>
      </c>
      <c r="C157" s="44">
        <f>+ยกมา!G157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4">
        <f t="shared" si="5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4">
        <f t="shared" si="7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3"/>
      <c r="U157" s="5"/>
    </row>
    <row r="158" spans="1:21" x14ac:dyDescent="0.55000000000000004">
      <c r="A158" s="10">
        <v>154</v>
      </c>
      <c r="B158" s="19" t="s">
        <v>169</v>
      </c>
      <c r="C158" s="44">
        <f>+ยกมา!G158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4">
        <f t="shared" si="5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4">
        <f t="shared" si="7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0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3"/>
      <c r="U158" s="5"/>
    </row>
    <row r="159" spans="1:21" x14ac:dyDescent="0.55000000000000004">
      <c r="A159" s="10">
        <v>155</v>
      </c>
      <c r="B159" s="19" t="s">
        <v>170</v>
      </c>
      <c r="C159" s="44">
        <f>+ยกมา!G159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4">
        <f t="shared" si="5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4">
        <f t="shared" si="7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0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3"/>
      <c r="U159" s="5"/>
    </row>
    <row r="160" spans="1:21" x14ac:dyDescent="0.55000000000000004">
      <c r="A160" s="10">
        <v>156</v>
      </c>
      <c r="B160" s="19" t="s">
        <v>171</v>
      </c>
      <c r="C160" s="44">
        <f>+ยกมา!G160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4">
        <f t="shared" si="5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4">
        <f t="shared" si="7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9"/>
      <c r="M160" s="53"/>
      <c r="U160" s="5"/>
    </row>
    <row r="161" spans="1:21" x14ac:dyDescent="0.55000000000000004">
      <c r="A161" s="10">
        <v>157</v>
      </c>
      <c r="B161" s="19" t="s">
        <v>172</v>
      </c>
      <c r="C161" s="44">
        <f>+ยกมา!G161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4">
        <f t="shared" si="5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4">
        <f t="shared" si="7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9"/>
      <c r="M161" s="53"/>
      <c r="U161" s="5"/>
    </row>
    <row r="162" spans="1:21" x14ac:dyDescent="0.55000000000000004">
      <c r="A162" s="10">
        <v>158</v>
      </c>
      <c r="B162" s="19" t="s">
        <v>173</v>
      </c>
      <c r="C162" s="44">
        <f>+ยกมา!G162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4">
        <f t="shared" si="5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4">
        <f t="shared" si="7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3"/>
      <c r="U162" s="5"/>
    </row>
    <row r="163" spans="1:21" x14ac:dyDescent="0.55000000000000004">
      <c r="A163" s="10">
        <v>159</v>
      </c>
      <c r="B163" s="19" t="s">
        <v>260</v>
      </c>
      <c r="C163" s="44">
        <f>+ยกมา!G163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4">
        <f t="shared" si="5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4">
        <f t="shared" si="7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0">
        <v>30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3"/>
      <c r="U163" s="5"/>
    </row>
    <row r="164" spans="1:21" x14ac:dyDescent="0.55000000000000004">
      <c r="A164" s="10">
        <v>160</v>
      </c>
      <c r="B164" s="19" t="s">
        <v>175</v>
      </c>
      <c r="C164" s="44">
        <f>+ยกมา!G164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4">
        <f t="shared" si="5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4">
        <f t="shared" si="7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0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9"/>
      <c r="M164" s="53"/>
      <c r="U164" s="5"/>
    </row>
    <row r="165" spans="1:21" x14ac:dyDescent="0.55000000000000004">
      <c r="A165" s="10">
        <v>161</v>
      </c>
      <c r="B165" s="19" t="s">
        <v>176</v>
      </c>
      <c r="C165" s="44">
        <f>+ยกมา!G165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4">
        <f t="shared" si="5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4">
        <f t="shared" si="7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3"/>
      <c r="U165" s="5"/>
    </row>
    <row r="166" spans="1:21" x14ac:dyDescent="0.55000000000000004">
      <c r="A166" s="10">
        <v>162</v>
      </c>
      <c r="B166" s="19" t="s">
        <v>177</v>
      </c>
      <c r="C166" s="44">
        <f>+ยกมา!G166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4">
        <f t="shared" si="5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4">
        <f t="shared" si="7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3"/>
      <c r="U166" s="5"/>
    </row>
    <row r="167" spans="1:21" x14ac:dyDescent="0.55000000000000004">
      <c r="A167" s="10">
        <v>163</v>
      </c>
      <c r="B167" s="19" t="s">
        <v>178</v>
      </c>
      <c r="C167" s="44">
        <f>+ยกมา!G167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10</v>
      </c>
      <c r="E167" s="44">
        <f t="shared" si="5"/>
        <v>10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4">
        <f t="shared" si="7"/>
        <v>7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3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150</v>
      </c>
      <c r="K167" s="19"/>
      <c r="M167" s="53"/>
      <c r="U167" s="5"/>
    </row>
    <row r="168" spans="1:21" x14ac:dyDescent="0.55000000000000004">
      <c r="A168" s="10">
        <v>164</v>
      </c>
      <c r="B168" s="19" t="s">
        <v>179</v>
      </c>
      <c r="C168" s="44">
        <f>+ยกมา!G168</f>
        <v>1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4">
        <f t="shared" si="5"/>
        <v>1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4">
        <f t="shared" si="7"/>
        <v>1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0</v>
      </c>
      <c r="I168" s="20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8" s="19"/>
      <c r="M168" s="53"/>
      <c r="U168" s="5"/>
    </row>
    <row r="169" spans="1:21" x14ac:dyDescent="0.55000000000000004">
      <c r="A169" s="10">
        <v>165</v>
      </c>
      <c r="B169" s="19" t="s">
        <v>180</v>
      </c>
      <c r="C169" s="44">
        <f>+ยกมา!G169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4">
        <f t="shared" si="5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4">
        <f t="shared" si="7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0">
        <v>85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9"/>
      <c r="M169" s="53"/>
      <c r="U169" s="5"/>
    </row>
    <row r="170" spans="1:21" x14ac:dyDescent="0.55000000000000004">
      <c r="A170" s="10">
        <v>166</v>
      </c>
      <c r="B170" s="19" t="s">
        <v>181</v>
      </c>
      <c r="C170" s="44">
        <f>+ยกมา!G170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4">
        <f t="shared" si="5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4">
        <f t="shared" si="7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0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9"/>
      <c r="M170" s="53"/>
      <c r="U170" s="5"/>
    </row>
    <row r="171" spans="1:21" x14ac:dyDescent="0.55000000000000004">
      <c r="A171" s="10">
        <v>167</v>
      </c>
      <c r="B171" s="19" t="s">
        <v>253</v>
      </c>
      <c r="C171" s="44">
        <f>+ยกมา!G171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4">
        <f t="shared" si="5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4">
        <f t="shared" si="7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0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3"/>
      <c r="U171" s="5"/>
    </row>
    <row r="172" spans="1:21" x14ac:dyDescent="0.55000000000000004">
      <c r="A172" s="10">
        <v>168</v>
      </c>
      <c r="B172" s="19" t="s">
        <v>182</v>
      </c>
      <c r="C172" s="44">
        <f>+ยกมา!G172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4">
        <f t="shared" si="5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4">
        <f t="shared" si="7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0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3"/>
      <c r="U172" s="5"/>
    </row>
    <row r="173" spans="1:21" x14ac:dyDescent="0.55000000000000004">
      <c r="A173" s="10">
        <v>169</v>
      </c>
      <c r="B173" s="19" t="s">
        <v>183</v>
      </c>
      <c r="C173" s="44">
        <f>+ยกมา!G173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4">
        <f t="shared" si="5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4">
        <f t="shared" si="7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3"/>
      <c r="U173" s="5"/>
    </row>
    <row r="174" spans="1:21" x14ac:dyDescent="0.55000000000000004">
      <c r="A174" s="10">
        <v>170</v>
      </c>
      <c r="B174" s="19" t="s">
        <v>184</v>
      </c>
      <c r="C174" s="44">
        <f>+ยกมา!G174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4">
        <f t="shared" si="5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4">
        <f t="shared" si="7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3"/>
      <c r="U174" s="5"/>
    </row>
    <row r="175" spans="1:21" x14ac:dyDescent="0.55000000000000004">
      <c r="A175" s="10">
        <v>171</v>
      </c>
      <c r="B175" s="19" t="s">
        <v>185</v>
      </c>
      <c r="C175" s="44">
        <f>+ยกมา!G175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4">
        <f t="shared" si="5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4">
        <f t="shared" si="7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0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3"/>
      <c r="U175" s="5"/>
    </row>
    <row r="176" spans="1:21" x14ac:dyDescent="0.55000000000000004">
      <c r="A176" s="10">
        <v>172</v>
      </c>
      <c r="B176" s="19" t="s">
        <v>186</v>
      </c>
      <c r="C176" s="44">
        <f>+ยกมา!G176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4">
        <f t="shared" si="5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4">
        <f t="shared" si="7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19"/>
      <c r="M176" s="53"/>
      <c r="U176" s="5"/>
    </row>
    <row r="177" spans="1:21" x14ac:dyDescent="0.55000000000000004">
      <c r="A177" s="10">
        <v>173</v>
      </c>
      <c r="B177" s="19" t="s">
        <v>187</v>
      </c>
      <c r="C177" s="44">
        <f>+ยกมา!G177</f>
        <v>5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4">
        <f t="shared" si="5"/>
        <v>5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4">
        <f t="shared" si="7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5</v>
      </c>
      <c r="I177" s="20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400</v>
      </c>
      <c r="K177" s="19"/>
      <c r="M177" s="53"/>
      <c r="U177" s="5"/>
    </row>
    <row r="178" spans="1:21" x14ac:dyDescent="0.55000000000000004">
      <c r="A178" s="10">
        <v>174</v>
      </c>
      <c r="B178" s="19" t="s">
        <v>188</v>
      </c>
      <c r="C178" s="44">
        <f>+ยกมา!G178</f>
        <v>7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20</v>
      </c>
      <c r="E178" s="44">
        <f t="shared" si="5"/>
        <v>27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4">
        <f t="shared" si="7"/>
        <v>4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23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2760</v>
      </c>
      <c r="K178" s="19"/>
      <c r="M178" s="53"/>
      <c r="U178" s="5"/>
    </row>
    <row r="179" spans="1:21" x14ac:dyDescent="0.55000000000000004">
      <c r="A179" s="10">
        <v>175</v>
      </c>
      <c r="B179" s="19" t="s">
        <v>189</v>
      </c>
      <c r="C179" s="44">
        <f>+ยกมา!G179</f>
        <v>27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4">
        <f t="shared" si="5"/>
        <v>27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4">
        <f t="shared" si="7"/>
        <v>23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4</v>
      </c>
      <c r="I179" s="20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40</v>
      </c>
      <c r="K179" s="19"/>
      <c r="M179" s="53"/>
      <c r="U179" s="5"/>
    </row>
    <row r="180" spans="1:21" x14ac:dyDescent="0.55000000000000004">
      <c r="A180" s="10">
        <v>176</v>
      </c>
      <c r="B180" s="19" t="s">
        <v>190</v>
      </c>
      <c r="C180" s="44">
        <f>+ยกมา!G180</f>
        <v>58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100</v>
      </c>
      <c r="E180" s="44">
        <f t="shared" si="5"/>
        <v>158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50</v>
      </c>
      <c r="G180" s="44">
        <f t="shared" si="7"/>
        <v>103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5</v>
      </c>
      <c r="I180" s="20">
        <v>10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50</v>
      </c>
      <c r="K180" s="19"/>
      <c r="M180" s="53"/>
      <c r="U180" s="5"/>
    </row>
    <row r="181" spans="1:21" x14ac:dyDescent="0.55000000000000004">
      <c r="A181" s="10">
        <v>177</v>
      </c>
      <c r="B181" s="19" t="s">
        <v>191</v>
      </c>
      <c r="C181" s="44">
        <f>+ยกมา!G181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4">
        <f t="shared" si="5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4">
        <f t="shared" si="7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3"/>
      <c r="U181" s="5"/>
    </row>
    <row r="182" spans="1:21" x14ac:dyDescent="0.55000000000000004">
      <c r="A182" s="10">
        <v>178</v>
      </c>
      <c r="B182" s="19" t="s">
        <v>192</v>
      </c>
      <c r="C182" s="44">
        <f>+ยกมา!G182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4">
        <f t="shared" si="5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4">
        <f t="shared" si="7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3"/>
      <c r="U182" s="5"/>
    </row>
    <row r="183" spans="1:21" x14ac:dyDescent="0.55000000000000004">
      <c r="A183" s="10">
        <v>179</v>
      </c>
      <c r="B183" s="19" t="s">
        <v>193</v>
      </c>
      <c r="C183" s="44">
        <f>+ยกมา!G183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4">
        <f t="shared" si="5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4">
        <f t="shared" si="7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3"/>
      <c r="U183" s="5"/>
    </row>
    <row r="184" spans="1:21" x14ac:dyDescent="0.55000000000000004">
      <c r="A184" s="10">
        <v>180</v>
      </c>
      <c r="B184" s="19" t="s">
        <v>194</v>
      </c>
      <c r="C184" s="44">
        <f>+ยกมา!G184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4">
        <f t="shared" si="5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4">
        <f t="shared" si="7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3"/>
      <c r="U184" s="5"/>
    </row>
    <row r="185" spans="1:21" x14ac:dyDescent="0.55000000000000004">
      <c r="A185" s="10">
        <v>181</v>
      </c>
      <c r="B185" s="19" t="s">
        <v>195</v>
      </c>
      <c r="C185" s="44">
        <f>+ยกมา!G185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4">
        <f t="shared" si="5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4">
        <f t="shared" si="7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3"/>
      <c r="U185" s="5"/>
    </row>
    <row r="186" spans="1:21" x14ac:dyDescent="0.55000000000000004">
      <c r="A186" s="10">
        <v>182</v>
      </c>
      <c r="B186" s="19" t="s">
        <v>196</v>
      </c>
      <c r="C186" s="44">
        <f>+ยกมา!G186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4">
        <f t="shared" si="5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4">
        <f t="shared" si="7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0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3"/>
      <c r="U186" s="5"/>
    </row>
    <row r="187" spans="1:21" x14ac:dyDescent="0.55000000000000004">
      <c r="A187" s="10">
        <v>183</v>
      </c>
      <c r="B187" s="19" t="s">
        <v>197</v>
      </c>
      <c r="C187" s="44">
        <f>+ยกมา!G187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4">
        <f t="shared" si="5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4">
        <f t="shared" si="7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3"/>
      <c r="U187" s="5"/>
    </row>
    <row r="188" spans="1:21" x14ac:dyDescent="0.55000000000000004">
      <c r="A188" s="10">
        <v>184</v>
      </c>
      <c r="B188" s="19" t="s">
        <v>198</v>
      </c>
      <c r="C188" s="44">
        <f>+ยกมา!G188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4">
        <f t="shared" si="5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4">
        <f t="shared" si="7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3"/>
      <c r="U188" s="5"/>
    </row>
    <row r="189" spans="1:21" x14ac:dyDescent="0.55000000000000004">
      <c r="A189" s="10">
        <v>185</v>
      </c>
      <c r="B189" s="19" t="s">
        <v>199</v>
      </c>
      <c r="C189" s="44">
        <f>+ยกมา!G189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4">
        <f t="shared" si="5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4">
        <f t="shared" si="7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/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3"/>
      <c r="U189" s="5"/>
    </row>
    <row r="190" spans="1:21" x14ac:dyDescent="0.55000000000000004">
      <c r="A190" s="10">
        <v>186</v>
      </c>
      <c r="B190" s="19" t="s">
        <v>200</v>
      </c>
      <c r="C190" s="44">
        <f>+ยกมา!G190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4">
        <f t="shared" si="5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4">
        <f t="shared" si="7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3"/>
      <c r="U190" s="5"/>
    </row>
    <row r="191" spans="1:21" x14ac:dyDescent="0.55000000000000004">
      <c r="A191" s="10">
        <v>187</v>
      </c>
      <c r="B191" s="19" t="s">
        <v>201</v>
      </c>
      <c r="C191" s="44">
        <f>+ยกมา!G191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4">
        <f t="shared" si="5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4">
        <f t="shared" si="7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800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3"/>
      <c r="U191" s="5"/>
    </row>
    <row r="192" spans="1:21" x14ac:dyDescent="0.55000000000000004">
      <c r="A192" s="10">
        <v>188</v>
      </c>
      <c r="B192" s="19" t="s">
        <v>202</v>
      </c>
      <c r="C192" s="44">
        <f>+ยกมา!G192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4">
        <f t="shared" si="5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4">
        <f t="shared" si="7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35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3"/>
      <c r="U192" s="5"/>
    </row>
    <row r="193" spans="1:21" x14ac:dyDescent="0.55000000000000004">
      <c r="A193" s="10">
        <v>189</v>
      </c>
      <c r="B193" s="19" t="s">
        <v>254</v>
      </c>
      <c r="C193" s="44">
        <f>+ยกมา!G193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4">
        <f t="shared" si="5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4">
        <f t="shared" si="7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40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9"/>
      <c r="M193" s="53"/>
      <c r="U193" s="5"/>
    </row>
    <row r="194" spans="1:21" x14ac:dyDescent="0.55000000000000004">
      <c r="A194" s="10">
        <v>190</v>
      </c>
      <c r="B194" s="19" t="s">
        <v>203</v>
      </c>
      <c r="C194" s="44">
        <f>+ยกมา!G194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4">
        <f t="shared" si="5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4">
        <f t="shared" si="7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50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3"/>
      <c r="U194" s="5"/>
    </row>
    <row r="195" spans="1:21" x14ac:dyDescent="0.55000000000000004">
      <c r="A195" s="10">
        <v>191</v>
      </c>
      <c r="B195" s="19" t="s">
        <v>204</v>
      </c>
      <c r="C195" s="44">
        <f>+ยกมา!G195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4">
        <f t="shared" si="5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4">
        <f t="shared" si="7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25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3"/>
      <c r="U195" s="5"/>
    </row>
    <row r="196" spans="1:21" x14ac:dyDescent="0.55000000000000004">
      <c r="A196" s="10">
        <v>192</v>
      </c>
      <c r="B196" s="19" t="s">
        <v>205</v>
      </c>
      <c r="C196" s="44">
        <f>+ยกมา!G196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7</v>
      </c>
      <c r="E196" s="44">
        <f t="shared" si="5"/>
        <v>7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4">
        <f t="shared" si="7"/>
        <v>5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2</v>
      </c>
      <c r="I196" s="15">
        <v>200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400</v>
      </c>
      <c r="K196" s="19"/>
      <c r="M196" s="53"/>
      <c r="U196" s="5"/>
    </row>
    <row r="197" spans="1:21" x14ac:dyDescent="0.55000000000000004">
      <c r="A197" s="10">
        <v>193</v>
      </c>
      <c r="B197" s="19" t="s">
        <v>206</v>
      </c>
      <c r="C197" s="44">
        <f>+ยกมา!G197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4">
        <f t="shared" si="5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4">
        <f t="shared" si="7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0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3"/>
      <c r="U197" s="5"/>
    </row>
    <row r="198" spans="1:21" x14ac:dyDescent="0.55000000000000004">
      <c r="A198" s="10">
        <v>194</v>
      </c>
      <c r="B198" s="19" t="s">
        <v>207</v>
      </c>
      <c r="C198" s="44">
        <f>+ยกมา!G198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4">
        <f t="shared" si="5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4">
        <f t="shared" ref="G198:G225" si="8">C198+D198-H198-F198</f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150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9"/>
      <c r="M198" s="53"/>
      <c r="U198" s="5"/>
    </row>
    <row r="199" spans="1:21" x14ac:dyDescent="0.55000000000000004">
      <c r="A199" s="10">
        <v>195</v>
      </c>
      <c r="B199" s="19" t="s">
        <v>208</v>
      </c>
      <c r="C199" s="44">
        <f>+ยกมา!G199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4">
        <f t="shared" si="5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4">
        <f t="shared" si="8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65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3"/>
      <c r="U199" s="5"/>
    </row>
    <row r="200" spans="1:21" x14ac:dyDescent="0.55000000000000004">
      <c r="A200" s="10">
        <v>196</v>
      </c>
      <c r="B200" s="19" t="s">
        <v>209</v>
      </c>
      <c r="C200" s="44">
        <f>+ยกมา!G200</f>
        <v>101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100</v>
      </c>
      <c r="E200" s="44">
        <f t="shared" si="5"/>
        <v>201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50</v>
      </c>
      <c r="G200" s="44">
        <f t="shared" si="8"/>
        <v>151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9"/>
      <c r="M200" s="53"/>
      <c r="U200" s="5"/>
    </row>
    <row r="201" spans="1:21" x14ac:dyDescent="0.55000000000000004">
      <c r="A201" s="10">
        <v>197</v>
      </c>
      <c r="B201" s="19" t="s">
        <v>210</v>
      </c>
      <c r="C201" s="44">
        <f>+ยกมา!G201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100</v>
      </c>
      <c r="E201" s="44">
        <f t="shared" si="5"/>
        <v>100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4">
        <f t="shared" si="8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100</v>
      </c>
      <c r="I201" s="15">
        <v>25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3500</v>
      </c>
      <c r="K201" s="19"/>
      <c r="M201" s="53"/>
      <c r="U201" s="5"/>
    </row>
    <row r="202" spans="1:21" x14ac:dyDescent="0.55000000000000004">
      <c r="A202" s="10">
        <v>198</v>
      </c>
      <c r="B202" s="19" t="s">
        <v>211</v>
      </c>
      <c r="C202" s="44">
        <f>+ยกมา!G202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4">
        <f t="shared" si="5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4">
        <f t="shared" si="8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150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3"/>
      <c r="U202" s="5"/>
    </row>
    <row r="203" spans="1:21" x14ac:dyDescent="0.55000000000000004">
      <c r="A203" s="10">
        <v>199</v>
      </c>
      <c r="B203" s="19" t="s">
        <v>212</v>
      </c>
      <c r="C203" s="44">
        <f>+ยกมา!G203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4">
        <f t="shared" ref="E203:E225" si="9">+C203+D203</f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4">
        <f t="shared" si="8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150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3"/>
      <c r="U203" s="5"/>
    </row>
    <row r="204" spans="1:21" x14ac:dyDescent="0.55000000000000004">
      <c r="A204" s="10">
        <v>200</v>
      </c>
      <c r="B204" s="19" t="s">
        <v>255</v>
      </c>
      <c r="C204" s="44">
        <f>+ยกมา!G204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4">
        <f t="shared" si="8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120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3"/>
      <c r="U204" s="5"/>
    </row>
    <row r="205" spans="1:21" x14ac:dyDescent="0.55000000000000004">
      <c r="A205" s="10">
        <v>201</v>
      </c>
      <c r="B205" s="19" t="s">
        <v>213</v>
      </c>
      <c r="C205" s="44">
        <f>+ยกมา!G205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4">
        <f t="shared" si="8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5">
        <v>150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3"/>
      <c r="U205" s="5"/>
    </row>
    <row r="206" spans="1:21" x14ac:dyDescent="0.55000000000000004">
      <c r="A206" s="10">
        <v>202</v>
      </c>
      <c r="B206" s="19" t="s">
        <v>256</v>
      </c>
      <c r="C206" s="44">
        <f>+ยกมา!G206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4">
        <f t="shared" si="8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5">
        <v>150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3"/>
      <c r="U206" s="5"/>
    </row>
    <row r="207" spans="1:21" x14ac:dyDescent="0.55000000000000004">
      <c r="A207" s="10">
        <v>203</v>
      </c>
      <c r="B207" s="19" t="s">
        <v>257</v>
      </c>
      <c r="C207" s="44">
        <f>+ยกมา!G207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4">
        <f t="shared" si="8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50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3"/>
      <c r="U207" s="5"/>
    </row>
    <row r="208" spans="1:21" x14ac:dyDescent="0.55000000000000004">
      <c r="A208" s="10">
        <v>204</v>
      </c>
      <c r="B208" s="19" t="s">
        <v>258</v>
      </c>
      <c r="C208" s="44">
        <f>+ยกมา!G208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4">
        <f t="shared" si="8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5">
        <v>50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3"/>
      <c r="U208" s="5"/>
    </row>
    <row r="209" spans="1:21" x14ac:dyDescent="0.55000000000000004">
      <c r="A209" s="10">
        <v>205</v>
      </c>
      <c r="B209" s="19" t="s">
        <v>259</v>
      </c>
      <c r="C209" s="44">
        <f>+ยกมา!G209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4">
        <f t="shared" si="8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5">
        <v>10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3"/>
      <c r="U209" s="5"/>
    </row>
    <row r="210" spans="1:21" x14ac:dyDescent="0.55000000000000004">
      <c r="A210" s="10">
        <v>206</v>
      </c>
      <c r="B210" s="19" t="s">
        <v>174</v>
      </c>
      <c r="C210" s="44">
        <f>+ยกมา!G210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4">
        <f t="shared" si="8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20">
        <v>50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3"/>
      <c r="U210" s="5"/>
    </row>
    <row r="211" spans="1:21" x14ac:dyDescent="0.55000000000000004">
      <c r="A211" s="10">
        <v>207</v>
      </c>
      <c r="B211" s="19" t="s">
        <v>264</v>
      </c>
      <c r="C211" s="44">
        <f>+ยกมา!G211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4">
        <f t="shared" si="8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20">
        <v>50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3"/>
      <c r="U211" s="5"/>
    </row>
    <row r="212" spans="1:21" x14ac:dyDescent="0.55000000000000004">
      <c r="A212" s="10">
        <v>208</v>
      </c>
      <c r="B212" s="19" t="s">
        <v>265</v>
      </c>
      <c r="C212" s="44">
        <f>+ยกมา!G212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4">
        <f t="shared" si="8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20">
        <v>50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3"/>
      <c r="U212" s="5"/>
    </row>
    <row r="213" spans="1:21" x14ac:dyDescent="0.55000000000000004">
      <c r="A213" s="10">
        <v>209</v>
      </c>
      <c r="B213" s="19" t="s">
        <v>266</v>
      </c>
      <c r="C213" s="44">
        <f>+ยกมา!G213</f>
        <v>0</v>
      </c>
      <c r="D213" s="45">
        <f>+'1'!D227+'2'!D227+'3'!D227+'4'!D217+'5'!D217+'6'!D217+'7'!D217+'8'!D217+'9'!D217+'10'!D217+'11'!D217+'12'!D217+'13'!D226+'14'!D228+'15'!D228+'16'!D228+'17'!D228+'18'!D228+'19'!D228+'20'!D228+'21'!D228+'22'!D228+'23'!D228+'24'!D228+'25'!D228+'26'!D228+'27'!D228+'28'!D228+'29'!D228+'30'!D228+'31'!D227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4">
        <f t="shared" si="8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20">
        <v>60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3"/>
      <c r="U213" s="5"/>
    </row>
    <row r="214" spans="1:21" x14ac:dyDescent="0.55000000000000004">
      <c r="A214" s="10">
        <v>210</v>
      </c>
      <c r="B214" s="19" t="s">
        <v>267</v>
      </c>
      <c r="C214" s="44">
        <f>+ยกมา!G214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4">
        <f t="shared" si="8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20">
        <v>60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3"/>
      <c r="U214" s="5"/>
    </row>
    <row r="215" spans="1:21" x14ac:dyDescent="0.55000000000000004">
      <c r="A215" s="10">
        <v>211</v>
      </c>
      <c r="B215" s="19" t="s">
        <v>269</v>
      </c>
      <c r="C215" s="44">
        <f>+ยกมา!G215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4">
        <f t="shared" si="8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20">
        <v>50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3"/>
      <c r="U215" s="5"/>
    </row>
    <row r="216" spans="1:21" x14ac:dyDescent="0.55000000000000004">
      <c r="A216" s="10">
        <v>212</v>
      </c>
      <c r="B216" s="19" t="s">
        <v>270</v>
      </c>
      <c r="C216" s="44">
        <f>+ยกมา!G216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4">
        <f t="shared" si="8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20">
        <v>50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3"/>
      <c r="U216" s="5"/>
    </row>
    <row r="217" spans="1:21" x14ac:dyDescent="0.55000000000000004">
      <c r="A217" s="10">
        <v>213</v>
      </c>
      <c r="B217" s="19" t="s">
        <v>272</v>
      </c>
      <c r="C217" s="44">
        <f>+ยกมา!G217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4">
        <f t="shared" si="8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20">
        <v>50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3"/>
      <c r="U217" s="5"/>
    </row>
    <row r="218" spans="1:21" x14ac:dyDescent="0.55000000000000004">
      <c r="A218" s="10">
        <v>214</v>
      </c>
      <c r="B218" s="19" t="s">
        <v>276</v>
      </c>
      <c r="C218" s="44">
        <f>+ยกมา!G218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10</v>
      </c>
      <c r="E218" s="44">
        <f t="shared" si="9"/>
        <v>10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4">
        <f t="shared" si="8"/>
        <v>3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7</v>
      </c>
      <c r="I218" s="20">
        <v>25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200</v>
      </c>
      <c r="K218" s="19"/>
      <c r="M218" s="53"/>
      <c r="U218" s="5"/>
    </row>
    <row r="219" spans="1:21" x14ac:dyDescent="0.55000000000000004">
      <c r="A219" s="10">
        <v>215</v>
      </c>
      <c r="B219" s="19" t="s">
        <v>277</v>
      </c>
      <c r="C219" s="44">
        <f>+ยกมา!G219</f>
        <v>24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4">
        <f t="shared" si="9"/>
        <v>24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4">
        <f t="shared" si="8"/>
        <v>24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20">
        <v>50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19"/>
      <c r="M219" s="53"/>
      <c r="U219" s="5"/>
    </row>
    <row r="220" spans="1:21" x14ac:dyDescent="0.55000000000000004">
      <c r="A220" s="10">
        <v>216</v>
      </c>
      <c r="B220" s="19" t="s">
        <v>278</v>
      </c>
      <c r="C220" s="44">
        <f>+ยกมา!G220</f>
        <v>22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4">
        <f t="shared" si="9"/>
        <v>22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4">
        <f t="shared" si="8"/>
        <v>12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10</v>
      </c>
      <c r="I220" s="20">
        <v>60</v>
      </c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600</v>
      </c>
      <c r="K220" s="19"/>
      <c r="M220" s="53"/>
      <c r="U220" s="5"/>
    </row>
    <row r="221" spans="1:21" x14ac:dyDescent="0.55000000000000004">
      <c r="A221" s="10">
        <v>217</v>
      </c>
      <c r="B221" s="19" t="s">
        <v>279</v>
      </c>
      <c r="C221" s="44">
        <f>+ยกมา!G221</f>
        <v>22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4">
        <f t="shared" si="9"/>
        <v>22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4">
        <f t="shared" si="8"/>
        <v>19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3</v>
      </c>
      <c r="I221" s="20">
        <v>60</v>
      </c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180</v>
      </c>
      <c r="K221" s="19"/>
      <c r="M221" s="53"/>
      <c r="U221" s="5"/>
    </row>
    <row r="222" spans="1:21" x14ac:dyDescent="0.55000000000000004">
      <c r="A222" s="10">
        <v>218</v>
      </c>
      <c r="B222" s="19" t="s">
        <v>280</v>
      </c>
      <c r="C222" s="44">
        <f>+ยกมา!G222</f>
        <v>16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4">
        <f t="shared" si="9"/>
        <v>16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4">
        <f t="shared" si="8"/>
        <v>16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20">
        <v>250</v>
      </c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3"/>
      <c r="U222" s="5"/>
    </row>
    <row r="223" spans="1:21" x14ac:dyDescent="0.55000000000000004">
      <c r="A223" s="10">
        <v>219</v>
      </c>
      <c r="B223" s="19" t="s">
        <v>281</v>
      </c>
      <c r="C223" s="44">
        <f>+ยกมา!G223</f>
        <v>10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4">
        <f t="shared" si="9"/>
        <v>10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4">
        <f t="shared" si="8"/>
        <v>10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20">
        <v>100</v>
      </c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9"/>
      <c r="M223" s="53"/>
      <c r="U223" s="5"/>
    </row>
    <row r="224" spans="1:21" x14ac:dyDescent="0.55000000000000004">
      <c r="A224" s="10">
        <v>220</v>
      </c>
      <c r="B224" s="19" t="s">
        <v>282</v>
      </c>
      <c r="C224" s="44">
        <f>+ยกมา!G224</f>
        <v>2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4">
        <f t="shared" si="9"/>
        <v>2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4">
        <f t="shared" si="8"/>
        <v>2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20">
        <v>350</v>
      </c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3"/>
      <c r="U224" s="5"/>
    </row>
    <row r="225" spans="1:22" x14ac:dyDescent="0.55000000000000004">
      <c r="A225" s="10">
        <v>221</v>
      </c>
      <c r="B225" s="19" t="s">
        <v>312</v>
      </c>
      <c r="C225" s="44">
        <f>+ยกมา!G225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23</v>
      </c>
      <c r="E225" s="44">
        <f t="shared" si="9"/>
        <v>23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12</v>
      </c>
      <c r="G225" s="44">
        <f t="shared" si="8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11</v>
      </c>
      <c r="I225" s="20">
        <v>199</v>
      </c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'!J225</f>
        <v>2189</v>
      </c>
      <c r="K225" s="19"/>
      <c r="M225" s="53"/>
      <c r="U225" s="5"/>
    </row>
    <row r="226" spans="1:22" ht="29.25" x14ac:dyDescent="0.6">
      <c r="A226" s="10">
        <v>222</v>
      </c>
      <c r="B226" s="19"/>
      <c r="C226" s="44"/>
      <c r="D226" s="45"/>
      <c r="E226" s="44"/>
      <c r="F226" s="45"/>
      <c r="G226" s="44"/>
      <c r="H226" s="45"/>
      <c r="I226" s="15"/>
      <c r="J226" s="45"/>
      <c r="K226" s="19"/>
      <c r="M226" s="53"/>
      <c r="U226" s="5"/>
      <c r="V226" s="54"/>
    </row>
    <row r="227" spans="1:22" s="54" customFormat="1" ht="27.75" customHeight="1" x14ac:dyDescent="0.6">
      <c r="A227" s="102" t="s">
        <v>236</v>
      </c>
      <c r="B227" s="103"/>
      <c r="C227" s="103"/>
      <c r="D227" s="103"/>
      <c r="E227" s="103"/>
      <c r="F227" s="103"/>
      <c r="G227" s="103"/>
      <c r="H227" s="103"/>
      <c r="I227" s="103"/>
      <c r="J227" s="103"/>
      <c r="K227" s="104"/>
      <c r="M227" s="55"/>
      <c r="N227" s="55"/>
      <c r="O227" s="55"/>
      <c r="P227" s="56"/>
      <c r="Q227" s="56"/>
      <c r="R227" s="56"/>
      <c r="S227" s="56"/>
      <c r="T227" s="56"/>
      <c r="U227" s="5"/>
      <c r="V227" s="57"/>
    </row>
    <row r="228" spans="1:22" s="57" customFormat="1" ht="25.5" customHeight="1" x14ac:dyDescent="0.55000000000000004">
      <c r="A228" s="105" t="s">
        <v>237</v>
      </c>
      <c r="B228" s="106"/>
      <c r="C228" s="107" t="s">
        <v>238</v>
      </c>
      <c r="D228" s="108"/>
      <c r="E228" s="109" t="s">
        <v>239</v>
      </c>
      <c r="F228" s="110"/>
      <c r="G228" s="111" t="s">
        <v>240</v>
      </c>
      <c r="H228" s="111"/>
      <c r="I228" s="111"/>
      <c r="J228" s="58">
        <f>SUM(J5:J226)</f>
        <v>121574</v>
      </c>
      <c r="K228" s="59" t="s">
        <v>232</v>
      </c>
      <c r="M228" s="60"/>
      <c r="N228" s="60"/>
      <c r="O228" s="60"/>
      <c r="P228" s="60"/>
      <c r="Q228" s="60"/>
      <c r="R228" s="60"/>
      <c r="S228" s="60"/>
      <c r="T228" s="60"/>
      <c r="U228" s="5"/>
      <c r="V228" s="61"/>
    </row>
    <row r="229" spans="1:22" s="61" customFormat="1" ht="24.75" customHeight="1" x14ac:dyDescent="0.55000000000000004">
      <c r="A229" s="62" t="s">
        <v>241</v>
      </c>
      <c r="B229" s="63">
        <f>+J231</f>
        <v>121574</v>
      </c>
      <c r="C229" s="64" t="s">
        <v>242</v>
      </c>
      <c r="D229" s="65">
        <f>+J228</f>
        <v>121574</v>
      </c>
      <c r="E229" s="66" t="s">
        <v>230</v>
      </c>
      <c r="F229" s="67">
        <f>SUM(P36)</f>
        <v>0</v>
      </c>
      <c r="G229" s="93"/>
      <c r="H229" s="93"/>
      <c r="I229" s="93"/>
      <c r="J229" s="69"/>
      <c r="K229" s="69">
        <f>+R36</f>
        <v>41252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1" customFormat="1" ht="24.75" customHeight="1" x14ac:dyDescent="0.55000000000000004">
      <c r="A230" s="62"/>
      <c r="B230" s="63"/>
      <c r="C230" s="64" t="s">
        <v>243</v>
      </c>
      <c r="D230" s="65">
        <f>K231</f>
        <v>25375</v>
      </c>
      <c r="E230" s="66"/>
      <c r="F230" s="70">
        <v>0</v>
      </c>
      <c r="G230" s="93" t="s">
        <v>244</v>
      </c>
      <c r="H230" s="93"/>
      <c r="I230" s="93"/>
      <c r="J230" s="69">
        <f>-O36</f>
        <v>0</v>
      </c>
      <c r="K230" s="69" t="s">
        <v>243</v>
      </c>
      <c r="M230" s="5"/>
      <c r="N230" s="5"/>
      <c r="O230" s="5"/>
      <c r="P230" s="5"/>
      <c r="Q230" s="5"/>
      <c r="R230" s="5"/>
      <c r="S230" s="5"/>
      <c r="T230" s="5"/>
      <c r="U230" s="5"/>
    </row>
    <row r="231" spans="1:22" s="61" customFormat="1" ht="24.75" customHeight="1" x14ac:dyDescent="0.55000000000000004">
      <c r="A231" s="71" t="s">
        <v>10</v>
      </c>
      <c r="B231" s="63">
        <f>+D230</f>
        <v>25375</v>
      </c>
      <c r="C231" s="64"/>
      <c r="D231" s="65"/>
      <c r="E231" s="66" t="s">
        <v>245</v>
      </c>
      <c r="F231" s="70">
        <f>+Q36</f>
        <v>188</v>
      </c>
      <c r="G231" s="94" t="s">
        <v>246</v>
      </c>
      <c r="H231" s="95"/>
      <c r="I231" s="96"/>
      <c r="J231" s="69">
        <f>+J228-J229</f>
        <v>121574</v>
      </c>
      <c r="K231" s="72">
        <f>+N36</f>
        <v>25375</v>
      </c>
      <c r="M231" s="73"/>
      <c r="N231" s="5"/>
      <c r="O231" s="5"/>
      <c r="P231" s="5"/>
      <c r="Q231" s="5"/>
      <c r="R231" s="5"/>
      <c r="S231" s="5"/>
      <c r="T231" s="5"/>
      <c r="U231" s="5"/>
    </row>
    <row r="232" spans="1:22" s="61" customFormat="1" ht="24.75" customHeight="1" thickBot="1" x14ac:dyDescent="0.6">
      <c r="A232" s="74" t="s">
        <v>247</v>
      </c>
      <c r="B232" s="63">
        <f>B229-B231</f>
        <v>96199</v>
      </c>
      <c r="C232" s="64" t="s">
        <v>247</v>
      </c>
      <c r="D232" s="65">
        <f>+D229-D230</f>
        <v>96199</v>
      </c>
      <c r="E232" s="66" t="s">
        <v>248</v>
      </c>
      <c r="F232" s="70">
        <f>SUM(F229:F231)</f>
        <v>188</v>
      </c>
      <c r="G232" s="93" t="s">
        <v>218</v>
      </c>
      <c r="H232" s="93"/>
      <c r="I232" s="93"/>
      <c r="J232" s="69">
        <f>F232</f>
        <v>188</v>
      </c>
      <c r="K232" s="68"/>
      <c r="M232" s="5"/>
      <c r="N232" s="5"/>
      <c r="O232" s="5"/>
      <c r="P232" s="5"/>
      <c r="Q232" s="5"/>
      <c r="R232" s="5"/>
      <c r="S232" s="5"/>
      <c r="T232" s="5"/>
      <c r="U232" s="5"/>
    </row>
    <row r="233" spans="1:22" s="61" customFormat="1" ht="24.75" customHeight="1" thickTop="1" x14ac:dyDescent="0.55000000000000004">
      <c r="A233" s="75"/>
      <c r="B233" s="75"/>
      <c r="C233" s="64" t="s">
        <v>249</v>
      </c>
      <c r="D233" s="65">
        <v>100000</v>
      </c>
      <c r="G233" s="86" t="s">
        <v>220</v>
      </c>
      <c r="H233" s="87"/>
      <c r="I233" s="88"/>
      <c r="J233" s="69">
        <f>J231-J232-K229-K231</f>
        <v>54759</v>
      </c>
      <c r="K233" s="68"/>
      <c r="M233" s="73"/>
      <c r="N233" s="73"/>
      <c r="O233" s="5"/>
      <c r="P233" s="5"/>
      <c r="Q233" s="5"/>
      <c r="R233" s="5"/>
      <c r="S233" s="5"/>
      <c r="T233" s="5"/>
    </row>
    <row r="234" spans="1:22" s="61" customFormat="1" ht="24.75" customHeight="1" x14ac:dyDescent="0.55000000000000004">
      <c r="A234" s="75"/>
      <c r="B234" s="75"/>
      <c r="C234" s="64" t="s">
        <v>250</v>
      </c>
      <c r="D234" s="65">
        <f>D232-D233</f>
        <v>-3801</v>
      </c>
      <c r="G234" s="86" t="s">
        <v>221</v>
      </c>
      <c r="H234" s="87"/>
      <c r="I234" s="88"/>
      <c r="J234" s="69">
        <f>+T36</f>
        <v>54759</v>
      </c>
      <c r="K234" s="68"/>
      <c r="M234" s="73"/>
      <c r="N234" s="5"/>
      <c r="O234" s="5"/>
      <c r="P234" s="5"/>
      <c r="Q234" s="5"/>
      <c r="R234" s="5"/>
      <c r="S234" s="5"/>
      <c r="T234" s="5"/>
    </row>
    <row r="235" spans="1:22" s="61" customFormat="1" ht="24.75" customHeight="1" x14ac:dyDescent="0.55000000000000004">
      <c r="A235" s="75"/>
      <c r="B235" s="75"/>
      <c r="C235" s="64" t="s">
        <v>251</v>
      </c>
      <c r="D235" s="65">
        <v>0</v>
      </c>
      <c r="G235" s="86" t="s">
        <v>222</v>
      </c>
      <c r="H235" s="87"/>
      <c r="I235" s="88"/>
      <c r="J235" s="69">
        <v>0</v>
      </c>
      <c r="K235" s="68"/>
      <c r="M235" s="73"/>
      <c r="N235" s="5"/>
      <c r="O235" s="5"/>
      <c r="P235" s="5"/>
      <c r="Q235" s="5"/>
      <c r="R235" s="5"/>
      <c r="S235" s="5"/>
      <c r="T235" s="5"/>
      <c r="U235" s="2"/>
      <c r="V235" s="2"/>
    </row>
    <row r="236" spans="1:22" ht="24.75" customHeight="1" thickBot="1" x14ac:dyDescent="0.6">
      <c r="A236" s="75"/>
      <c r="B236" s="75"/>
      <c r="G236" s="89" t="s">
        <v>223</v>
      </c>
      <c r="H236" s="89"/>
      <c r="I236" s="89"/>
      <c r="J236" s="76">
        <f>+J234-J233</f>
        <v>0</v>
      </c>
      <c r="K236" s="77"/>
    </row>
    <row r="237" spans="1:22" ht="24.75" customHeight="1" thickBot="1" x14ac:dyDescent="0.6">
      <c r="F237" s="90" t="s">
        <v>252</v>
      </c>
      <c r="G237" s="91"/>
      <c r="H237" s="91"/>
      <c r="I237" s="91"/>
      <c r="J237" s="91"/>
      <c r="K237" s="92"/>
    </row>
    <row r="238" spans="1:22" x14ac:dyDescent="0.55000000000000004">
      <c r="D238" s="23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7:K227"/>
    <mergeCell ref="A228:B228"/>
    <mergeCell ref="C228:D228"/>
    <mergeCell ref="E228:F228"/>
    <mergeCell ref="G228:I228"/>
    <mergeCell ref="M3:M4"/>
    <mergeCell ref="N3:N4"/>
    <mergeCell ref="O3:O4"/>
    <mergeCell ref="P3:P4"/>
    <mergeCell ref="Q3:Q4"/>
    <mergeCell ref="R3:R4"/>
    <mergeCell ref="G235:I235"/>
    <mergeCell ref="G236:I236"/>
    <mergeCell ref="F237:K237"/>
    <mergeCell ref="G229:I229"/>
    <mergeCell ref="G230:I230"/>
    <mergeCell ref="G231:I231"/>
    <mergeCell ref="G232:I232"/>
    <mergeCell ref="G233:I233"/>
    <mergeCell ref="G234:I23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5686-836B-4C15-95D4-B0558CB59B0C}">
  <sheetPr>
    <tabColor rgb="FFFF6699"/>
  </sheetPr>
  <dimension ref="A1:AS311"/>
  <sheetViews>
    <sheetView topLeftCell="A211" zoomScaleNormal="100" workbookViewId="0">
      <selection activeCell="I218" sqref="I218:I224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283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+'[1]30'!G5</f>
        <v>8</v>
      </c>
      <c r="D5" s="13">
        <v>0</v>
      </c>
      <c r="E5" s="12">
        <f t="shared" ref="E5:E94" si="0">C5+D5</f>
        <v>8</v>
      </c>
      <c r="F5" s="13">
        <v>0</v>
      </c>
      <c r="G5" s="12">
        <f t="shared" ref="G5:G94" si="1">E5-F5-H5</f>
        <v>2</v>
      </c>
      <c r="H5" s="14">
        <v>6</v>
      </c>
      <c r="I5" s="15">
        <v>50</v>
      </c>
      <c r="J5" s="16">
        <f>+I5*H5</f>
        <v>300</v>
      </c>
      <c r="K5" s="17" t="s">
        <v>16</v>
      </c>
      <c r="L5" s="18">
        <v>0</v>
      </c>
      <c r="M5" s="23">
        <f>SUM(J5-L5)</f>
        <v>300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+'[1]30'!G6</f>
        <v>45</v>
      </c>
      <c r="D6" s="13">
        <v>0</v>
      </c>
      <c r="E6" s="12">
        <f t="shared" si="0"/>
        <v>45</v>
      </c>
      <c r="F6" s="13">
        <v>0</v>
      </c>
      <c r="G6" s="12">
        <f t="shared" si="1"/>
        <v>38</v>
      </c>
      <c r="H6" s="14">
        <v>7</v>
      </c>
      <c r="I6" s="15">
        <v>100</v>
      </c>
      <c r="J6" s="16">
        <f t="shared" ref="J6:J69" si="3">+I6*H6</f>
        <v>700</v>
      </c>
      <c r="K6" s="17" t="s">
        <v>16</v>
      </c>
      <c r="L6" s="18">
        <v>0</v>
      </c>
      <c r="M6" s="23">
        <f>SUM(J6-L6)</f>
        <v>700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+'[1]30'!G7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+'[1]30'!G12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1</v>
      </c>
      <c r="H12" s="14">
        <v>3</v>
      </c>
      <c r="I12" s="20">
        <v>50</v>
      </c>
      <c r="J12" s="16">
        <f t="shared" si="3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+'[1]30'!G13</f>
        <v>1</v>
      </c>
      <c r="D13" s="13">
        <v>0</v>
      </c>
      <c r="E13" s="12">
        <f>C13+D13</f>
        <v>1</v>
      </c>
      <c r="F13" s="13">
        <v>0</v>
      </c>
      <c r="G13" s="12">
        <f t="shared" si="1"/>
        <v>1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+'[1]30'!G14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+'[1]30'!G17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4</v>
      </c>
      <c r="H17" s="14">
        <v>2</v>
      </c>
      <c r="I17" s="15">
        <v>50</v>
      </c>
      <c r="J17" s="16">
        <f t="shared" si="3"/>
        <v>100</v>
      </c>
      <c r="K17" s="17" t="s">
        <v>286</v>
      </c>
      <c r="L17" s="18">
        <v>75</v>
      </c>
      <c r="M17" s="23">
        <f t="shared" si="6"/>
        <v>25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+'[1]30'!G19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+'[1]30'!G22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+'[1]30'!G23</f>
        <v>9</v>
      </c>
      <c r="D23" s="13">
        <v>0</v>
      </c>
      <c r="E23" s="12">
        <f>C23+D23</f>
        <v>9</v>
      </c>
      <c r="F23" s="13">
        <v>0</v>
      </c>
      <c r="G23" s="12">
        <f t="shared" si="1"/>
        <v>6</v>
      </c>
      <c r="H23" s="14">
        <v>3</v>
      </c>
      <c r="I23" s="15">
        <v>100</v>
      </c>
      <c r="J23" s="16">
        <f t="shared" si="3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+'[1]30'!G24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6</v>
      </c>
      <c r="H24" s="14">
        <v>1</v>
      </c>
      <c r="I24" s="21">
        <v>100</v>
      </c>
      <c r="J24" s="16">
        <f t="shared" si="3"/>
        <v>100</v>
      </c>
      <c r="K24" s="17" t="s">
        <v>274</v>
      </c>
      <c r="L24" s="18">
        <v>20</v>
      </c>
      <c r="M24" s="23">
        <f t="shared" si="6"/>
        <v>80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+'[1]30'!G26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+'[1]30'!G27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+'[1]30'!G29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+'[1]30'!G31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+'[1]30'!G34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+'[1]30'!G35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2</v>
      </c>
      <c r="H35" s="14">
        <v>2</v>
      </c>
      <c r="I35" s="15">
        <v>130</v>
      </c>
      <c r="J35" s="16">
        <f t="shared" si="3"/>
        <v>260</v>
      </c>
      <c r="K35" s="17" t="s">
        <v>274</v>
      </c>
      <c r="L35" s="18">
        <v>60</v>
      </c>
      <c r="M35" s="23">
        <f t="shared" si="6"/>
        <v>200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+'[1]30'!G37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1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+'[1]30'!G38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+'[1]30'!G39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+'[1]30'!G40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83">
        <f>+'[1]30'!G41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+'[1]30'!G42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+'[1]30'!G43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+'[1]30'!G44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+'[1]30'!G46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+'[1]30'!G47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+'[1]30'!G48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+'[1]30'!G49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+'[1]30'!G50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+'[1]30'!G51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+'[1]30'!G52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+'[1]30'!G54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+'[1]30'!G55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+'[1]30'!G56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+'[1]30'!G57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+'[1]30'!G61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1</v>
      </c>
      <c r="H61" s="14">
        <v>1</v>
      </c>
      <c r="I61" s="15">
        <v>50</v>
      </c>
      <c r="J61" s="16">
        <f t="shared" si="3"/>
        <v>50</v>
      </c>
      <c r="K61" s="17" t="s">
        <v>273</v>
      </c>
      <c r="L61" s="18">
        <v>50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+'[1]30'!G62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+'[1]30'!G63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0">
        <v>50</v>
      </c>
      <c r="J63" s="16">
        <f t="shared" si="3"/>
        <v>50</v>
      </c>
      <c r="K63" s="17" t="s">
        <v>268</v>
      </c>
      <c r="L63" s="18">
        <v>25</v>
      </c>
      <c r="M63" s="23">
        <f t="shared" si="6"/>
        <v>25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+'[1]30'!G66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3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+'[1]30'!G67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3"/>
        <v>50</v>
      </c>
      <c r="K67" s="17" t="s">
        <v>16</v>
      </c>
      <c r="L67" s="18">
        <v>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+'[1]30'!G68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+'[1]30'!G70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+'[1]30'!G71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+'[1]30'!G73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+'[1]30'!G74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+'[1]30'!G77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+'[1]30'!G78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+'[1]30'!G79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8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+'[1]30'!G81</f>
        <v>1</v>
      </c>
      <c r="D81" s="13">
        <v>0</v>
      </c>
      <c r="E81" s="12">
        <f t="shared" si="0"/>
        <v>1</v>
      </c>
      <c r="F81" s="13"/>
      <c r="G81" s="12">
        <f t="shared" si="1"/>
        <v>0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+'[1]30'!G82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+'[1]30'!G85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+'[1]30'!G86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+'[1]30'!G87</f>
        <v>1</v>
      </c>
      <c r="D87" s="13">
        <v>0</v>
      </c>
      <c r="E87" s="12">
        <f t="shared" si="0"/>
        <v>1</v>
      </c>
      <c r="F87" s="13">
        <v>0</v>
      </c>
      <c r="G87" s="12">
        <f t="shared" si="1"/>
        <v>0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+'[1]30'!G88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+'[1]30'!G89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+'[1]30'!G90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+'[1]30'!G91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+'[1]30'!G92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+'[1]30'!G93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+'[1]30'!G95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+'[1]30'!G96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+'[1]30'!G97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+'[1]30'!G98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+'[1]30'!G99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+'[1]30'!G100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+'[1]30'!G101</f>
        <v>2</v>
      </c>
      <c r="D101" s="13">
        <v>0</v>
      </c>
      <c r="E101" s="12">
        <f t="shared" si="13"/>
        <v>2</v>
      </c>
      <c r="F101" s="13">
        <v>0</v>
      </c>
      <c r="G101" s="12">
        <f t="shared" si="12"/>
        <v>2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+'[1]30'!G102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+'[1]30'!G103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+'[1]30'!G104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+'[1]30'!G105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+'[1]30'!G106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+'[1]30'!G107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+'[1]30'!G108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+'[1]30'!G109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+'[1]30'!G110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+'[1]30'!G111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+'[1]30'!G112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+'[1]30'!G113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+'[1]30'!G114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+'[1]30'!G115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+'[1]30'!G116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+'[1]30'!G117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+'[1]30'!G118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+'[1]30'!G119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+'[1]30'!G120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+'[1]30'!G121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+'[1]30'!G122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+'[1]30'!G123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+'[1]30'!G124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+'[1]30'!G125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+'[1]30'!G126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+'[1]30'!G127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+'[1]30'!G128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+'[1]30'!G129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+'[1]30'!G130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+'[1]30'!G131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+'[1]30'!G132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+'[1]30'!G133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+'[1]30'!G134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+'[1]30'!G135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+'[1]30'!G136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+'[1]30'!G137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+'[1]30'!G138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+'[1]30'!G139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+'[1]30'!G140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+'[1]30'!G141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+'[1]30'!G142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+'[1]30'!G143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+'[1]30'!G144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+'[1]30'!G145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+'[1]30'!G146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+'[1]30'!G147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+'[1]30'!G148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+'[1]30'!G149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+'[1]30'!G150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1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+'[1]30'!G151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+'[1]30'!G152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+'[1]30'!G153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+'[1]30'!G154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+'[1]30'!G155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+'[1]30'!G156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+'[1]30'!G157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+'[1]30'!G158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+'[1]30'!G159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+'[1]30'!G160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+'[1]30'!G161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+'[1]30'!G162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+[1]ยกมา!G163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+'[1]30'!G164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+'[1]30'!G165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+'[1]30'!G166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+'[1]30'!G167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+'[1]30'!G168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+'[1]30'!G169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+'[1]30'!G170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+'[1]30'!G171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+'[1]30'!G172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+'[1]30'!G173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+'[1]30'!G174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+'[1]30'!G175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+'[1]30'!G176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+'[1]30'!G177</f>
        <v>5</v>
      </c>
      <c r="D177" s="13">
        <v>0</v>
      </c>
      <c r="E177" s="12">
        <f t="shared" si="13"/>
        <v>5</v>
      </c>
      <c r="F177" s="13">
        <v>0</v>
      </c>
      <c r="G177" s="12">
        <f t="shared" si="16"/>
        <v>5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+'[1]30'!G178</f>
        <v>8</v>
      </c>
      <c r="D178" s="13">
        <v>0</v>
      </c>
      <c r="E178" s="12">
        <f t="shared" si="13"/>
        <v>8</v>
      </c>
      <c r="F178" s="13">
        <v>0</v>
      </c>
      <c r="G178" s="12">
        <f t="shared" si="16"/>
        <v>7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+'[1]30'!G179</f>
        <v>27</v>
      </c>
      <c r="D179" s="13">
        <v>0</v>
      </c>
      <c r="E179" s="12">
        <f t="shared" si="13"/>
        <v>27</v>
      </c>
      <c r="F179" s="13">
        <v>0</v>
      </c>
      <c r="G179" s="12">
        <f t="shared" si="16"/>
        <v>27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+'[1]30'!G180</f>
        <v>59</v>
      </c>
      <c r="D180" s="13">
        <v>0</v>
      </c>
      <c r="E180" s="12">
        <f t="shared" si="13"/>
        <v>59</v>
      </c>
      <c r="F180" s="13">
        <v>0</v>
      </c>
      <c r="G180" s="12">
        <f t="shared" si="16"/>
        <v>58</v>
      </c>
      <c r="H180" s="14">
        <v>1</v>
      </c>
      <c r="I180" s="20">
        <v>10</v>
      </c>
      <c r="J180" s="16">
        <f t="shared" si="14"/>
        <v>10</v>
      </c>
      <c r="K180" s="17" t="s">
        <v>16</v>
      </c>
      <c r="L180" s="18">
        <v>0</v>
      </c>
      <c r="M180" s="23">
        <f t="shared" si="15"/>
        <v>10</v>
      </c>
    </row>
    <row r="181" spans="1:13" ht="25.5" x14ac:dyDescent="0.55000000000000004">
      <c r="A181" s="10">
        <v>177</v>
      </c>
      <c r="B181" s="19" t="s">
        <v>191</v>
      </c>
      <c r="C181" s="12">
        <f>+'[1]30'!G181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+'[1]30'!G182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+'[1]30'!G183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+'[1]30'!G184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+'[1]30'!G185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+'[1]30'!G186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+'[1]30'!G187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+'[1]30'!G188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+'[1]30'!G189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+'[1]30'!G190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+'[1]30'!G191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+'[1]30'!G192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+'[1]30'!G193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+'[1]30'!G194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+'[1]30'!G195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+'[1]30'!G196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+'[1]30'!G197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+'[1]30'!G198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+'[1]30'!G199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+'[1]30'!G200</f>
        <v>101</v>
      </c>
      <c r="D200" s="13">
        <v>0</v>
      </c>
      <c r="E200" s="12">
        <f t="shared" si="13"/>
        <v>101</v>
      </c>
      <c r="F200" s="13">
        <v>0</v>
      </c>
      <c r="G200" s="12">
        <f t="shared" si="16"/>
        <v>101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+'[1]30'!G201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+'[1]30'!G202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+'[1]30'!G203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+'[1]30'!G204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+'[1]30'!G205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2230</v>
      </c>
    </row>
    <row r="206" spans="1:14" ht="25.5" x14ac:dyDescent="0.55000000000000004">
      <c r="A206" s="10">
        <v>202</v>
      </c>
      <c r="B206" s="19" t="s">
        <v>256</v>
      </c>
      <c r="C206" s="12">
        <f>+'[1]30'!G206</f>
        <v>0</v>
      </c>
      <c r="D206" s="13">
        <v>0</v>
      </c>
      <c r="E206" s="12">
        <f t="shared" ref="E206:E22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+'[1]30'!G207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+'[1]30'!G208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+'[1]30'!G209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+'[1]30'!G210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+'[1]30'!G211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+'[1]30'!G212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+'[1]30'!G213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+'[1]30'!G214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+'[1]30'!G215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+'[1]30'!G216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+'[1]30'!G217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+'[1]30'!G218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+'[1]30'!G219</f>
        <v>24</v>
      </c>
      <c r="D219" s="13">
        <v>0</v>
      </c>
      <c r="E219" s="12">
        <f t="shared" si="19"/>
        <v>24</v>
      </c>
      <c r="F219" s="13">
        <v>0</v>
      </c>
      <c r="G219" s="12">
        <f t="shared" si="16"/>
        <v>24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+'[1]30'!G220</f>
        <v>22</v>
      </c>
      <c r="D220" s="13">
        <v>0</v>
      </c>
      <c r="E220" s="12">
        <f t="shared" si="19"/>
        <v>22</v>
      </c>
      <c r="F220" s="13">
        <v>0</v>
      </c>
      <c r="G220" s="12">
        <f t="shared" si="16"/>
        <v>22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+'[1]30'!G221</f>
        <v>22</v>
      </c>
      <c r="D221" s="13">
        <v>0</v>
      </c>
      <c r="E221" s="12">
        <f t="shared" si="19"/>
        <v>22</v>
      </c>
      <c r="F221" s="13">
        <v>0</v>
      </c>
      <c r="G221" s="12">
        <f t="shared" si="16"/>
        <v>22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+'[1]30'!G222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+'[1]30'!G223</f>
        <v>10</v>
      </c>
      <c r="D223" s="13">
        <v>0</v>
      </c>
      <c r="E223" s="12">
        <f t="shared" si="19"/>
        <v>10</v>
      </c>
      <c r="F223" s="13">
        <v>0</v>
      </c>
      <c r="G223" s="12">
        <f t="shared" ref="G223:G224" si="20">E223-F223-H223</f>
        <v>10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+'[1]30'!G224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45" ht="25.5" x14ac:dyDescent="0.55000000000000004">
      <c r="A225" s="1"/>
      <c r="C225" s="24"/>
      <c r="D225" s="25"/>
      <c r="E225" s="24"/>
      <c r="F225" s="25"/>
      <c r="G225" s="24"/>
      <c r="H225" s="24"/>
      <c r="I225" s="26"/>
      <c r="J225" s="28"/>
      <c r="K225" s="27"/>
      <c r="L225" s="18">
        <v>0</v>
      </c>
      <c r="M225" s="136" t="s">
        <v>225</v>
      </c>
      <c r="N225" s="137"/>
      <c r="Z225" s="29"/>
    </row>
    <row r="226" spans="1:45" x14ac:dyDescent="0.5">
      <c r="A226" s="1"/>
      <c r="C226" s="24"/>
      <c r="D226" s="25"/>
      <c r="E226" s="24"/>
      <c r="F226" s="25"/>
      <c r="G226" s="24"/>
      <c r="H226" s="138" t="s">
        <v>224</v>
      </c>
      <c r="I226" s="139"/>
      <c r="J226" s="30">
        <f>+X107</f>
        <v>0</v>
      </c>
      <c r="K226" s="27"/>
      <c r="L226" s="29"/>
      <c r="Z226" s="29"/>
    </row>
    <row r="227" spans="1:45" ht="25.5" x14ac:dyDescent="0.55000000000000004">
      <c r="A227" s="1"/>
      <c r="C227" s="31"/>
      <c r="E227" s="31"/>
      <c r="G227" s="31"/>
      <c r="H227" s="32"/>
      <c r="I227" s="133" t="s">
        <v>214</v>
      </c>
      <c r="J227" s="133"/>
      <c r="K227" s="33">
        <f>SUM(J5:J226)</f>
        <v>2460</v>
      </c>
    </row>
    <row r="228" spans="1:45" ht="25.5" x14ac:dyDescent="0.55000000000000004">
      <c r="A228" s="1"/>
      <c r="C228" s="31"/>
      <c r="E228" s="31"/>
      <c r="G228" s="31"/>
      <c r="I228" s="134" t="s">
        <v>215</v>
      </c>
      <c r="J228" s="135"/>
      <c r="K228" s="36">
        <v>0</v>
      </c>
    </row>
    <row r="229" spans="1:45" ht="25.5" x14ac:dyDescent="0.55000000000000004">
      <c r="A229" s="1"/>
      <c r="C229" s="31"/>
      <c r="E229" s="31"/>
      <c r="G229" s="31"/>
      <c r="I229" s="34" t="s">
        <v>216</v>
      </c>
      <c r="J229" s="35"/>
      <c r="K229" s="36">
        <f>SUM(L229:AS229)</f>
        <v>735</v>
      </c>
      <c r="L229" s="2">
        <v>200</v>
      </c>
      <c r="M229" s="2">
        <v>535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25.5" x14ac:dyDescent="0.55000000000000004">
      <c r="A230" s="1"/>
      <c r="C230" s="31"/>
      <c r="E230" s="31"/>
      <c r="G230" s="31"/>
      <c r="I230" s="134" t="s">
        <v>217</v>
      </c>
      <c r="J230" s="135"/>
      <c r="K230" s="36">
        <v>0</v>
      </c>
    </row>
    <row r="231" spans="1:45" ht="25.5" x14ac:dyDescent="0.55000000000000004">
      <c r="A231" s="1"/>
      <c r="C231" s="31"/>
      <c r="E231" s="31"/>
      <c r="G231" s="31"/>
      <c r="I231" s="134" t="s">
        <v>218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219</v>
      </c>
      <c r="J232" s="135"/>
      <c r="K232" s="37">
        <f>SUM(L5:L225)</f>
        <v>230</v>
      </c>
    </row>
    <row r="233" spans="1:45" ht="25.5" x14ac:dyDescent="0.55000000000000004">
      <c r="A233" s="1"/>
      <c r="C233" s="31"/>
      <c r="E233" s="31"/>
      <c r="G233" s="31"/>
      <c r="I233" s="134" t="s">
        <v>220</v>
      </c>
      <c r="J233" s="135"/>
      <c r="K233" s="33">
        <f>K227-K228-K229-K231-K232</f>
        <v>1495</v>
      </c>
    </row>
    <row r="234" spans="1:45" ht="25.5" x14ac:dyDescent="0.55000000000000004">
      <c r="A234" s="1"/>
      <c r="C234" s="31"/>
      <c r="E234" s="31"/>
      <c r="G234" s="31"/>
      <c r="I234" s="134" t="s">
        <v>221</v>
      </c>
      <c r="J234" s="135"/>
      <c r="K234" s="37">
        <v>1495</v>
      </c>
    </row>
    <row r="235" spans="1:45" ht="25.5" x14ac:dyDescent="0.55000000000000004">
      <c r="A235" s="1"/>
      <c r="C235" s="31"/>
      <c r="E235" s="31"/>
      <c r="G235" s="31"/>
      <c r="I235" s="134" t="s">
        <v>222</v>
      </c>
      <c r="J235" s="135"/>
      <c r="K235" s="33">
        <f>+K234-K233</f>
        <v>0</v>
      </c>
    </row>
    <row r="236" spans="1:45" ht="25.5" x14ac:dyDescent="0.55000000000000004">
      <c r="G236" s="2"/>
      <c r="I236" s="134" t="s">
        <v>223</v>
      </c>
      <c r="J236" s="135"/>
      <c r="K236" s="33">
        <f>+K234-K233</f>
        <v>0</v>
      </c>
    </row>
    <row r="237" spans="1:45" x14ac:dyDescent="0.5">
      <c r="G237" s="2"/>
      <c r="I237" s="2"/>
    </row>
    <row r="238" spans="1:45" x14ac:dyDescent="0.5">
      <c r="G238" s="2"/>
      <c r="I238" s="2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</sheetData>
  <autoFilter ref="A1:Y221" xr:uid="{A8659A1D-7742-48A0-A8EC-0F2280F9B025}"/>
  <mergeCells count="32">
    <mergeCell ref="I236:J236"/>
    <mergeCell ref="I231:J231"/>
    <mergeCell ref="I232:J232"/>
    <mergeCell ref="I233:J233"/>
    <mergeCell ref="I234:J234"/>
    <mergeCell ref="I235:J235"/>
    <mergeCell ref="I227:J227"/>
    <mergeCell ref="I228:J228"/>
    <mergeCell ref="I230:J230"/>
    <mergeCell ref="M225:N225"/>
    <mergeCell ref="H226:I226"/>
    <mergeCell ref="Z3:Z4"/>
    <mergeCell ref="P107:W107"/>
    <mergeCell ref="R3:R4"/>
    <mergeCell ref="S3:S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L3:L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1E8C-668D-4E33-824F-196C7F7E71AA}">
  <sheetPr>
    <tabColor rgb="FF98F2FC"/>
  </sheetPr>
  <dimension ref="A1:AS311"/>
  <sheetViews>
    <sheetView zoomScale="95" zoomScaleNormal="95" workbookViewId="0">
      <pane ySplit="4" topLeftCell="A215" activePane="bottomLeft" state="frozen"/>
      <selection pane="bottomLeft" activeCell="I218" sqref="I218:I224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6" width="9.25" style="2" customWidth="1"/>
    <col min="7" max="7" width="9.25" style="38" customWidth="1"/>
    <col min="8" max="8" width="9.25" style="2" customWidth="1"/>
    <col min="9" max="9" width="9.25" style="39" customWidth="1"/>
    <col min="10" max="10" width="9.25" style="2" customWidth="1"/>
    <col min="11" max="11" width="18.87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+ยกมา!G5</f>
        <v>2</v>
      </c>
      <c r="D5" s="13">
        <v>10</v>
      </c>
      <c r="E5" s="12">
        <f t="shared" ref="E5:E94" si="0">C5+D5</f>
        <v>12</v>
      </c>
      <c r="F5" s="13">
        <v>0</v>
      </c>
      <c r="G5" s="12">
        <f t="shared" ref="G5:G94" si="1">E5-F5-H5</f>
        <v>12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38</v>
      </c>
      <c r="D6" s="13">
        <v>50</v>
      </c>
      <c r="E6" s="12">
        <f t="shared" si="0"/>
        <v>88</v>
      </c>
      <c r="F6" s="13">
        <v>0</v>
      </c>
      <c r="G6" s="12">
        <f t="shared" si="1"/>
        <v>44</v>
      </c>
      <c r="H6" s="14">
        <v>44</v>
      </c>
      <c r="I6" s="15">
        <v>100</v>
      </c>
      <c r="J6" s="16">
        <f t="shared" ref="J6:J69" si="3">+I6*H6</f>
        <v>4400</v>
      </c>
      <c r="K6" s="17" t="s">
        <v>287</v>
      </c>
      <c r="L6" s="18">
        <v>900</v>
      </c>
      <c r="M6" s="23">
        <f>SUM(J6-L6)</f>
        <v>3500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+ยกมา!G12</f>
        <v>1</v>
      </c>
      <c r="D12" s="13">
        <v>0</v>
      </c>
      <c r="E12" s="12">
        <f t="shared" si="0"/>
        <v>1</v>
      </c>
      <c r="F12" s="13">
        <v>0</v>
      </c>
      <c r="G12" s="12">
        <f t="shared" si="1"/>
        <v>1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+ยกมา!G13</f>
        <v>1</v>
      </c>
      <c r="D13" s="13">
        <v>0</v>
      </c>
      <c r="E13" s="12">
        <f>C13+D13</f>
        <v>1</v>
      </c>
      <c r="F13" s="13">
        <v>0</v>
      </c>
      <c r="G13" s="12">
        <f t="shared" si="1"/>
        <v>0</v>
      </c>
      <c r="H13" s="14">
        <v>1</v>
      </c>
      <c r="I13" s="20">
        <v>100</v>
      </c>
      <c r="J13" s="16">
        <f t="shared" si="3"/>
        <v>100</v>
      </c>
      <c r="K13" s="17" t="s">
        <v>16</v>
      </c>
      <c r="L13" s="18">
        <v>0</v>
      </c>
      <c r="M13" s="23">
        <f t="shared" si="6"/>
        <v>100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+ยกมา!G14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+ยกมา!G17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4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+ยกมา!G19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+ยกมา!G22</f>
        <v>0</v>
      </c>
      <c r="D22" s="13">
        <v>2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+ยกมา!G23</f>
        <v>6</v>
      </c>
      <c r="D23" s="13">
        <v>10</v>
      </c>
      <c r="E23" s="12">
        <f>C23+D23</f>
        <v>16</v>
      </c>
      <c r="F23" s="13">
        <v>0</v>
      </c>
      <c r="G23" s="12">
        <f t="shared" si="1"/>
        <v>3</v>
      </c>
      <c r="H23" s="14">
        <v>13</v>
      </c>
      <c r="I23" s="15">
        <v>100</v>
      </c>
      <c r="J23" s="16">
        <f t="shared" si="3"/>
        <v>1300</v>
      </c>
      <c r="K23" s="17" t="s">
        <v>288</v>
      </c>
      <c r="L23" s="18">
        <v>250</v>
      </c>
      <c r="M23" s="23">
        <f t="shared" si="6"/>
        <v>1050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+ยกมา!G24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4</v>
      </c>
      <c r="H24" s="14">
        <v>2</v>
      </c>
      <c r="I24" s="21">
        <v>100</v>
      </c>
      <c r="J24" s="16">
        <f t="shared" si="3"/>
        <v>200</v>
      </c>
      <c r="K24" s="17" t="s">
        <v>268</v>
      </c>
      <c r="L24" s="18">
        <v>100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+ยกมา!G26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+ยกมา!G27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+ยกมา!G29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+ยกมา!G31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+ยกมา!G34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+ยกมา!G35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0</v>
      </c>
      <c r="H35" s="14">
        <v>2</v>
      </c>
      <c r="I35" s="15">
        <v>130</v>
      </c>
      <c r="J35" s="16">
        <f t="shared" si="3"/>
        <v>260</v>
      </c>
      <c r="K35" s="17" t="s">
        <v>268</v>
      </c>
      <c r="L35" s="18">
        <v>130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+ยกมา!G37</f>
        <v>1</v>
      </c>
      <c r="D37" s="13">
        <v>10</v>
      </c>
      <c r="E37" s="12">
        <f t="shared" si="0"/>
        <v>11</v>
      </c>
      <c r="F37" s="13">
        <v>0</v>
      </c>
      <c r="G37" s="12">
        <f t="shared" si="1"/>
        <v>0</v>
      </c>
      <c r="H37" s="14">
        <v>11</v>
      </c>
      <c r="I37" s="15">
        <v>100</v>
      </c>
      <c r="J37" s="16">
        <f t="shared" si="3"/>
        <v>1100</v>
      </c>
      <c r="K37" s="17" t="s">
        <v>288</v>
      </c>
      <c r="L37" s="18">
        <v>250</v>
      </c>
      <c r="M37" s="23">
        <f t="shared" si="6"/>
        <v>850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+ยกมา!G38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+ยกมา!G39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+ยกมา!G40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+ยกมา!G42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+ยกมา!G43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+ยกมา!G44</f>
        <v>5</v>
      </c>
      <c r="D44" s="13">
        <v>0</v>
      </c>
      <c r="E44" s="12">
        <f t="shared" si="0"/>
        <v>5</v>
      </c>
      <c r="F44" s="13">
        <v>2</v>
      </c>
      <c r="G44" s="12">
        <f t="shared" si="1"/>
        <v>3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+ยกมา!G46</f>
        <v>1</v>
      </c>
      <c r="D46" s="13">
        <v>2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+ยกมา!G47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16">
        <f t="shared" si="3"/>
        <v>50</v>
      </c>
      <c r="K47" s="17" t="s">
        <v>268</v>
      </c>
      <c r="L47" s="18">
        <v>25</v>
      </c>
      <c r="M47" s="23">
        <f t="shared" si="6"/>
        <v>25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+ยกมา!G48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+ยกมา!G50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+ยกมา!G51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1</v>
      </c>
      <c r="H51" s="14">
        <v>1</v>
      </c>
      <c r="I51" s="15">
        <v>120</v>
      </c>
      <c r="J51" s="16">
        <f t="shared" si="3"/>
        <v>120</v>
      </c>
      <c r="K51" s="17" t="s">
        <v>289</v>
      </c>
      <c r="L51" s="18">
        <v>70</v>
      </c>
      <c r="M51" s="23">
        <f t="shared" si="6"/>
        <v>50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+ยกมา!G54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+ยกมา!G55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+ยกมา!G57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+ยกมา!G61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+ยกมา!G63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+ยกมา!G66</f>
        <v>3</v>
      </c>
      <c r="D66" s="13">
        <v>0</v>
      </c>
      <c r="E66" s="12">
        <f t="shared" si="0"/>
        <v>3</v>
      </c>
      <c r="F66" s="13">
        <v>0</v>
      </c>
      <c r="G66" s="12">
        <f t="shared" si="1"/>
        <v>3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+ยกมา!G67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+ยกมา!G70</f>
        <v>9</v>
      </c>
      <c r="D70" s="13">
        <v>0</v>
      </c>
      <c r="E70" s="12">
        <f t="shared" si="0"/>
        <v>9</v>
      </c>
      <c r="F70" s="13">
        <v>1</v>
      </c>
      <c r="G70" s="12">
        <f t="shared" si="1"/>
        <v>7</v>
      </c>
      <c r="H70" s="14">
        <v>1</v>
      </c>
      <c r="I70" s="20">
        <v>50</v>
      </c>
      <c r="J70" s="16">
        <f t="shared" ref="J70:J133" si="8">+I70*H70</f>
        <v>50</v>
      </c>
      <c r="K70" s="17" t="s">
        <v>273</v>
      </c>
      <c r="L70" s="18">
        <v>50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+ยกมา!G71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+ยกมา!G73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+ยกมา!G77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0</v>
      </c>
      <c r="H77" s="14">
        <v>4</v>
      </c>
      <c r="I77" s="20">
        <v>50</v>
      </c>
      <c r="J77" s="16">
        <f t="shared" si="8"/>
        <v>200</v>
      </c>
      <c r="K77" s="17" t="s">
        <v>16</v>
      </c>
      <c r="L77" s="18">
        <v>0</v>
      </c>
      <c r="M77" s="23">
        <f t="shared" si="11"/>
        <v>200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+ยกมา!G79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7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+ยกมา!G81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+ยกมา!G85</f>
        <v>4</v>
      </c>
      <c r="D85" s="13">
        <v>5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+ยกมา!G86</f>
        <v>7</v>
      </c>
      <c r="D86" s="13">
        <v>10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+ยกมา!G87</f>
        <v>0</v>
      </c>
      <c r="D87" s="13">
        <v>10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+ยกมา!G88</f>
        <v>4</v>
      </c>
      <c r="D88" s="13">
        <v>5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+ยกมา!G89</f>
        <v>1</v>
      </c>
      <c r="D89" s="13">
        <v>5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+ยกมา!G90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+ยกมา!G91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+ยกมา!G96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+ยกมา!G101</f>
        <v>2</v>
      </c>
      <c r="D101" s="13">
        <v>0</v>
      </c>
      <c r="E101" s="12">
        <f t="shared" si="13"/>
        <v>2</v>
      </c>
      <c r="F101" s="13">
        <v>0</v>
      </c>
      <c r="G101" s="12">
        <f t="shared" si="12"/>
        <v>2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+ยกมา!G106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+ยกมา!G150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1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+ยกมา!G152</f>
        <v>4</v>
      </c>
      <c r="D152" s="13">
        <v>0</v>
      </c>
      <c r="E152" s="12">
        <f t="shared" si="13"/>
        <v>4</v>
      </c>
      <c r="F152" s="13">
        <v>0</v>
      </c>
      <c r="G152" s="12">
        <f>E152-F152-H152</f>
        <v>4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+ยกมา!G164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+ยกมา!G167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+ยกมา!G168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+ยกมา!G169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290</v>
      </c>
      <c r="C177" s="12">
        <f>+ยกมา!G177</f>
        <v>5</v>
      </c>
      <c r="D177" s="13">
        <v>0</v>
      </c>
      <c r="E177" s="12">
        <f t="shared" si="13"/>
        <v>5</v>
      </c>
      <c r="F177" s="13">
        <v>0</v>
      </c>
      <c r="G177" s="12">
        <f t="shared" si="16"/>
        <v>5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+ยกมา!G178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6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+ยกมา!G179</f>
        <v>27</v>
      </c>
      <c r="D179" s="13">
        <v>0</v>
      </c>
      <c r="E179" s="12">
        <f t="shared" si="13"/>
        <v>27</v>
      </c>
      <c r="F179" s="13">
        <v>0</v>
      </c>
      <c r="G179" s="12">
        <f t="shared" si="16"/>
        <v>27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83">
        <f>+ยกมา!G180</f>
        <v>58</v>
      </c>
      <c r="D180" s="13">
        <v>0</v>
      </c>
      <c r="E180" s="12">
        <f t="shared" si="13"/>
        <v>58</v>
      </c>
      <c r="F180" s="13">
        <v>0</v>
      </c>
      <c r="G180" s="12">
        <f t="shared" si="16"/>
        <v>58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+ยกมา!G200</f>
        <v>101</v>
      </c>
      <c r="D200" s="13">
        <v>0</v>
      </c>
      <c r="E200" s="12">
        <f t="shared" si="13"/>
        <v>101</v>
      </c>
      <c r="F200" s="13">
        <v>0</v>
      </c>
      <c r="G200" s="12">
        <f t="shared" si="16"/>
        <v>101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>
        <f t="shared" si="17"/>
        <v>0</v>
      </c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+ยกมา!G205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/>
    </row>
    <row r="206" spans="1:14" ht="25.5" x14ac:dyDescent="0.55000000000000004">
      <c r="A206" s="10">
        <v>202</v>
      </c>
      <c r="B206" s="19" t="s">
        <v>256</v>
      </c>
      <c r="C206" s="12">
        <f>+ยกมา!G206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+ยกมา!G207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+ยกมา!G208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+ยกมา!G209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+ยกมา!G210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+ยกมา!G211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+ยกมา!G212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+ยกมา!G213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+ยกมา!G214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+ยกมา!G215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+ยกมา!G216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+ยกมา!G217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+ยกมา!G218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+ยกมา!G219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+ยกมา!G220</f>
        <v>22</v>
      </c>
      <c r="D220" s="13">
        <v>0</v>
      </c>
      <c r="E220" s="12">
        <f t="shared" si="20"/>
        <v>22</v>
      </c>
      <c r="F220" s="13">
        <v>0</v>
      </c>
      <c r="G220" s="12">
        <f t="shared" si="21"/>
        <v>22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+ยกมา!G221</f>
        <v>22</v>
      </c>
      <c r="D221" s="13">
        <v>0</v>
      </c>
      <c r="E221" s="12">
        <f t="shared" si="20"/>
        <v>22</v>
      </c>
      <c r="F221" s="13">
        <v>0</v>
      </c>
      <c r="G221" s="12">
        <f t="shared" si="21"/>
        <v>22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+ยกมา!G222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+ยกมา!G223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+ยกมา!G224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"/>
      <c r="C225" s="24"/>
      <c r="D225" s="25"/>
      <c r="E225" s="24"/>
      <c r="F225" s="25"/>
      <c r="G225" s="24"/>
      <c r="H225" s="24"/>
      <c r="I225" s="26"/>
      <c r="J225" s="28"/>
      <c r="K225" s="27"/>
      <c r="L225" s="18">
        <v>0</v>
      </c>
      <c r="M225" s="137" t="s">
        <v>225</v>
      </c>
      <c r="N225" s="137"/>
      <c r="Z225" s="29"/>
    </row>
    <row r="226" spans="1:45" x14ac:dyDescent="0.5">
      <c r="A226" s="1"/>
      <c r="C226" s="24"/>
      <c r="D226" s="25"/>
      <c r="E226" s="24"/>
      <c r="F226" s="25"/>
      <c r="G226" s="24"/>
      <c r="H226" s="138" t="s">
        <v>224</v>
      </c>
      <c r="I226" s="139"/>
      <c r="J226" s="30">
        <f>+X107</f>
        <v>0</v>
      </c>
      <c r="K226" s="27"/>
      <c r="L226" s="29"/>
      <c r="Z226" s="29"/>
    </row>
    <row r="227" spans="1:45" ht="25.5" x14ac:dyDescent="0.55000000000000004">
      <c r="A227" s="1"/>
      <c r="C227" s="31"/>
      <c r="E227" s="31"/>
      <c r="G227" s="31"/>
      <c r="H227" s="32"/>
      <c r="I227" s="133" t="s">
        <v>214</v>
      </c>
      <c r="J227" s="133"/>
      <c r="K227" s="33">
        <f>SUM(J5:J226)</f>
        <v>7950</v>
      </c>
    </row>
    <row r="228" spans="1:45" ht="25.5" x14ac:dyDescent="0.55000000000000004">
      <c r="A228" s="1"/>
      <c r="C228" s="31"/>
      <c r="E228" s="31"/>
      <c r="G228" s="31"/>
      <c r="I228" s="134" t="s">
        <v>215</v>
      </c>
      <c r="J228" s="135"/>
      <c r="K228" s="36">
        <v>0</v>
      </c>
    </row>
    <row r="229" spans="1:45" ht="25.5" x14ac:dyDescent="0.55000000000000004">
      <c r="A229" s="1"/>
      <c r="C229" s="31"/>
      <c r="E229" s="31"/>
      <c r="G229" s="31"/>
      <c r="I229" s="34" t="s">
        <v>216</v>
      </c>
      <c r="J229" s="35"/>
      <c r="K229" s="36">
        <f>SUM(L229:AS229)</f>
        <v>3400</v>
      </c>
      <c r="L229" s="2">
        <v>200</v>
      </c>
      <c r="M229" s="2">
        <v>200</v>
      </c>
      <c r="N229" s="2">
        <v>3000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25.5" x14ac:dyDescent="0.55000000000000004">
      <c r="A230" s="1"/>
      <c r="C230" s="31"/>
      <c r="E230" s="31"/>
      <c r="G230" s="31"/>
      <c r="I230" s="134" t="s">
        <v>217</v>
      </c>
      <c r="J230" s="135"/>
      <c r="K230" s="36">
        <v>0</v>
      </c>
    </row>
    <row r="231" spans="1:45" ht="25.5" x14ac:dyDescent="0.55000000000000004">
      <c r="A231" s="1"/>
      <c r="C231" s="31"/>
      <c r="E231" s="31"/>
      <c r="G231" s="31"/>
      <c r="I231" s="134" t="s">
        <v>218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219</v>
      </c>
      <c r="J232" s="135"/>
      <c r="K232" s="37">
        <f>SUM(L5:L225)</f>
        <v>1775</v>
      </c>
    </row>
    <row r="233" spans="1:45" ht="25.5" x14ac:dyDescent="0.55000000000000004">
      <c r="A233" s="1"/>
      <c r="C233" s="31"/>
      <c r="E233" s="31"/>
      <c r="G233" s="31"/>
      <c r="I233" s="134" t="s">
        <v>220</v>
      </c>
      <c r="J233" s="135"/>
      <c r="K233" s="33">
        <f>K227-K228-K229-K231-K232</f>
        <v>2775</v>
      </c>
    </row>
    <row r="234" spans="1:45" ht="25.5" x14ac:dyDescent="0.55000000000000004">
      <c r="A234" s="1"/>
      <c r="C234" s="31"/>
      <c r="E234" s="31"/>
      <c r="G234" s="31"/>
      <c r="I234" s="134" t="s">
        <v>221</v>
      </c>
      <c r="J234" s="135"/>
      <c r="K234" s="37">
        <v>2775</v>
      </c>
    </row>
    <row r="235" spans="1:45" ht="25.5" x14ac:dyDescent="0.55000000000000004">
      <c r="A235" s="1"/>
      <c r="C235" s="31"/>
      <c r="E235" s="31"/>
      <c r="G235" s="31"/>
      <c r="I235" s="134" t="s">
        <v>222</v>
      </c>
      <c r="J235" s="135"/>
      <c r="K235" s="33">
        <f>+K234-K233</f>
        <v>0</v>
      </c>
    </row>
    <row r="236" spans="1:45" ht="25.5" x14ac:dyDescent="0.55000000000000004">
      <c r="G236" s="2"/>
      <c r="I236" s="134" t="s">
        <v>223</v>
      </c>
      <c r="J236" s="135"/>
      <c r="K236" s="33">
        <f>+K234-K233</f>
        <v>0</v>
      </c>
    </row>
    <row r="237" spans="1:45" x14ac:dyDescent="0.5">
      <c r="G237" s="2"/>
      <c r="I237" s="2"/>
    </row>
    <row r="238" spans="1:45" x14ac:dyDescent="0.5">
      <c r="G238" s="2"/>
      <c r="I238" s="2"/>
      <c r="J238" s="81" t="s">
        <v>261</v>
      </c>
      <c r="K238" s="23">
        <f>+K227-K232+K235</f>
        <v>6175</v>
      </c>
    </row>
    <row r="239" spans="1:45" s="2" customFormat="1" x14ac:dyDescent="0.5">
      <c r="J239" s="2" t="s">
        <v>262</v>
      </c>
      <c r="K239" s="23">
        <f>SUM(K228:K231)</f>
        <v>3400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J240" s="2" t="s">
        <v>263</v>
      </c>
      <c r="K240" s="23">
        <f>+K234</f>
        <v>2775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L3:L4"/>
    <mergeCell ref="O3:O4"/>
    <mergeCell ref="P3:P4"/>
    <mergeCell ref="Q3:Q4"/>
    <mergeCell ref="M225:N225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EACE-DD8D-42C6-BC86-D9F902E27B27}">
  <sheetPr>
    <tabColor rgb="FF98F2FC"/>
  </sheetPr>
  <dimension ref="A1:AS311"/>
  <sheetViews>
    <sheetView zoomScale="90" zoomScaleNormal="90" workbookViewId="0">
      <pane ySplit="4" topLeftCell="A220" activePane="bottomLeft" state="frozen"/>
      <selection pane="bottomLeft" activeCell="L218" sqref="L218:L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+'1'!G5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 t="shared" ref="G5:G94" si="1">E5-F5-H5</f>
        <v>8</v>
      </c>
      <c r="H5" s="14">
        <v>4</v>
      </c>
      <c r="I5" s="15">
        <v>50</v>
      </c>
      <c r="J5" s="16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+'1'!G6</f>
        <v>44</v>
      </c>
      <c r="D6" s="13">
        <v>0</v>
      </c>
      <c r="E6" s="12">
        <f t="shared" si="0"/>
        <v>44</v>
      </c>
      <c r="F6" s="13">
        <v>0</v>
      </c>
      <c r="G6" s="12">
        <f t="shared" si="1"/>
        <v>35</v>
      </c>
      <c r="H6" s="14">
        <v>9</v>
      </c>
      <c r="I6" s="15">
        <v>100</v>
      </c>
      <c r="J6" s="16">
        <f t="shared" ref="J6:J69" si="3">+I6*H6</f>
        <v>900</v>
      </c>
      <c r="K6" s="17" t="s">
        <v>16</v>
      </c>
      <c r="L6" s="18">
        <v>0</v>
      </c>
      <c r="M6" s="23">
        <f>SUM(J6-L6)</f>
        <v>900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+'1'!G12</f>
        <v>1</v>
      </c>
      <c r="D12" s="13">
        <v>0</v>
      </c>
      <c r="E12" s="12">
        <f t="shared" si="0"/>
        <v>1</v>
      </c>
      <c r="F12" s="13">
        <v>0</v>
      </c>
      <c r="G12" s="12">
        <f t="shared" si="1"/>
        <v>0</v>
      </c>
      <c r="H12" s="14">
        <v>1</v>
      </c>
      <c r="I12" s="20">
        <v>50</v>
      </c>
      <c r="J12" s="16">
        <f t="shared" si="3"/>
        <v>50</v>
      </c>
      <c r="K12" s="17" t="s">
        <v>273</v>
      </c>
      <c r="L12" s="18">
        <v>50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3</v>
      </c>
      <c r="H17" s="14">
        <v>1</v>
      </c>
      <c r="I17" s="15">
        <v>50</v>
      </c>
      <c r="J17" s="16">
        <f t="shared" si="3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+'1'!G23</f>
        <v>3</v>
      </c>
      <c r="D23" s="13">
        <v>0</v>
      </c>
      <c r="E23" s="12">
        <f>C23+D23</f>
        <v>3</v>
      </c>
      <c r="F23" s="13">
        <v>0</v>
      </c>
      <c r="G23" s="12">
        <f t="shared" si="1"/>
        <v>2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3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3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0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0</v>
      </c>
      <c r="H39" s="14">
        <v>2</v>
      </c>
      <c r="I39" s="15">
        <v>50</v>
      </c>
      <c r="J39" s="16">
        <f t="shared" si="3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0</v>
      </c>
      <c r="H40" s="14">
        <v>2</v>
      </c>
      <c r="I40" s="15">
        <v>50</v>
      </c>
      <c r="J40" s="16">
        <f t="shared" si="3"/>
        <v>100</v>
      </c>
      <c r="K40" s="17" t="s">
        <v>291</v>
      </c>
      <c r="L40" s="18">
        <v>10</v>
      </c>
      <c r="M40" s="23">
        <f t="shared" si="6"/>
        <v>90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1</v>
      </c>
      <c r="H47" s="14">
        <v>2</v>
      </c>
      <c r="I47" s="15">
        <v>50</v>
      </c>
      <c r="J47" s="16">
        <f t="shared" si="3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1</v>
      </c>
      <c r="H54" s="14">
        <v>1</v>
      </c>
      <c r="I54" s="15">
        <v>120</v>
      </c>
      <c r="J54" s="16">
        <f t="shared" si="3"/>
        <v>120</v>
      </c>
      <c r="K54" s="17" t="s">
        <v>292</v>
      </c>
      <c r="L54" s="18">
        <v>70</v>
      </c>
      <c r="M54" s="23">
        <f t="shared" si="6"/>
        <v>50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+'1'!G55</f>
        <v>1</v>
      </c>
      <c r="D55" s="13">
        <v>0</v>
      </c>
      <c r="E55" s="12">
        <f t="shared" si="0"/>
        <v>1</v>
      </c>
      <c r="F55" s="13">
        <v>1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1</v>
      </c>
      <c r="H57" s="14">
        <v>1</v>
      </c>
      <c r="I57" s="21">
        <v>120</v>
      </c>
      <c r="J57" s="16">
        <f t="shared" si="3"/>
        <v>120</v>
      </c>
      <c r="K57" s="17" t="s">
        <v>292</v>
      </c>
      <c r="L57" s="18">
        <v>70</v>
      </c>
      <c r="M57" s="23">
        <f>SUM(J57-L57)</f>
        <v>50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0">
        <v>50</v>
      </c>
      <c r="J63" s="16">
        <f t="shared" si="3"/>
        <v>50</v>
      </c>
      <c r="K63" s="17" t="s">
        <v>273</v>
      </c>
      <c r="L63" s="18">
        <v>50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+'1'!G66</f>
        <v>3</v>
      </c>
      <c r="D66" s="13">
        <v>0</v>
      </c>
      <c r="E66" s="12">
        <f t="shared" si="0"/>
        <v>3</v>
      </c>
      <c r="F66" s="13">
        <v>0</v>
      </c>
      <c r="G66" s="12">
        <f t="shared" si="1"/>
        <v>3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0</v>
      </c>
      <c r="H67" s="14">
        <v>2</v>
      </c>
      <c r="I67" s="15">
        <v>50</v>
      </c>
      <c r="J67" s="16">
        <f t="shared" si="3"/>
        <v>100</v>
      </c>
      <c r="K67" s="17" t="s">
        <v>16</v>
      </c>
      <c r="L67" s="18">
        <v>0</v>
      </c>
      <c r="M67" s="23">
        <f t="shared" si="6"/>
        <v>100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4</v>
      </c>
      <c r="H70" s="14">
        <v>3</v>
      </c>
      <c r="I70" s="20">
        <v>50</v>
      </c>
      <c r="J70" s="16">
        <f t="shared" ref="J70:J133" si="8">+I70*H70</f>
        <v>150</v>
      </c>
      <c r="K70" s="17" t="s">
        <v>275</v>
      </c>
      <c r="L70" s="18">
        <v>25</v>
      </c>
      <c r="M70" s="23">
        <f t="shared" si="6"/>
        <v>125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3</v>
      </c>
      <c r="H71" s="14">
        <v>2</v>
      </c>
      <c r="I71" s="20">
        <v>60</v>
      </c>
      <c r="J71" s="16">
        <f t="shared" si="8"/>
        <v>120</v>
      </c>
      <c r="K71" s="17" t="s">
        <v>16</v>
      </c>
      <c r="L71" s="18">
        <v>0</v>
      </c>
      <c r="M71" s="23">
        <f t="shared" ref="M71:M134" si="11">SUM(J71-L71)</f>
        <v>120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1</v>
      </c>
      <c r="H73" s="14">
        <v>3</v>
      </c>
      <c r="I73" s="20">
        <v>60</v>
      </c>
      <c r="J73" s="16">
        <f t="shared" si="8"/>
        <v>180</v>
      </c>
      <c r="K73" s="17" t="s">
        <v>16</v>
      </c>
      <c r="L73" s="18">
        <v>0</v>
      </c>
      <c r="M73" s="23">
        <f t="shared" si="11"/>
        <v>180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5</v>
      </c>
      <c r="H79" s="14">
        <v>2</v>
      </c>
      <c r="I79" s="22">
        <v>50</v>
      </c>
      <c r="J79" s="16">
        <f t="shared" si="8"/>
        <v>100</v>
      </c>
      <c r="K79" s="17" t="s">
        <v>275</v>
      </c>
      <c r="L79" s="18">
        <v>25</v>
      </c>
      <c r="M79" s="23">
        <f t="shared" si="11"/>
        <v>75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+'1'!G101</f>
        <v>2</v>
      </c>
      <c r="D101" s="13">
        <v>0</v>
      </c>
      <c r="E101" s="12">
        <f t="shared" si="13"/>
        <v>2</v>
      </c>
      <c r="F101" s="13">
        <v>0</v>
      </c>
      <c r="G101" s="12">
        <f t="shared" si="12"/>
        <v>2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1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2</v>
      </c>
      <c r="H152" s="14">
        <v>2</v>
      </c>
      <c r="I152" s="20">
        <v>120</v>
      </c>
      <c r="J152" s="16">
        <f t="shared" si="14"/>
        <v>240</v>
      </c>
      <c r="K152" s="17" t="s">
        <v>284</v>
      </c>
      <c r="L152" s="18">
        <v>40</v>
      </c>
      <c r="M152" s="23">
        <f t="shared" si="15"/>
        <v>200</v>
      </c>
    </row>
    <row r="153" spans="1:13" ht="25.5" x14ac:dyDescent="0.55000000000000004">
      <c r="A153" s="10">
        <v>149</v>
      </c>
      <c r="B153" s="19" t="s">
        <v>164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293</v>
      </c>
      <c r="C177" s="12">
        <f>+'1'!G177</f>
        <v>5</v>
      </c>
      <c r="D177" s="13">
        <v>0</v>
      </c>
      <c r="E177" s="12">
        <f t="shared" si="13"/>
        <v>5</v>
      </c>
      <c r="F177" s="13">
        <v>0</v>
      </c>
      <c r="G177" s="12">
        <f t="shared" si="16"/>
        <v>4</v>
      </c>
      <c r="H177" s="14">
        <v>1</v>
      </c>
      <c r="I177" s="20">
        <v>80</v>
      </c>
      <c r="J177" s="16">
        <f t="shared" si="14"/>
        <v>80</v>
      </c>
      <c r="K177" s="17" t="s">
        <v>16</v>
      </c>
      <c r="L177" s="18">
        <v>0</v>
      </c>
      <c r="M177" s="23">
        <f t="shared" si="15"/>
        <v>80</v>
      </c>
    </row>
    <row r="178" spans="1:13" ht="25.5" x14ac:dyDescent="0.55000000000000004">
      <c r="A178" s="10">
        <v>174</v>
      </c>
      <c r="B178" s="19" t="s">
        <v>188</v>
      </c>
      <c r="C178" s="12">
        <f>+'1'!G178</f>
        <v>6</v>
      </c>
      <c r="D178" s="13">
        <v>0</v>
      </c>
      <c r="E178" s="12">
        <f t="shared" si="13"/>
        <v>6</v>
      </c>
      <c r="F178" s="13">
        <v>0</v>
      </c>
      <c r="G178" s="12">
        <f t="shared" si="16"/>
        <v>5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+'1'!G179</f>
        <v>27</v>
      </c>
      <c r="D179" s="13">
        <v>0</v>
      </c>
      <c r="E179" s="12">
        <f t="shared" si="13"/>
        <v>27</v>
      </c>
      <c r="F179" s="13">
        <v>0</v>
      </c>
      <c r="G179" s="12">
        <f t="shared" si="16"/>
        <v>27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+'1'!G180</f>
        <v>58</v>
      </c>
      <c r="D180" s="13">
        <v>0</v>
      </c>
      <c r="E180" s="12">
        <f t="shared" si="13"/>
        <v>58</v>
      </c>
      <c r="F180" s="13">
        <v>0</v>
      </c>
      <c r="G180" s="12">
        <f t="shared" si="16"/>
        <v>58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+'1'!G200</f>
        <v>101</v>
      </c>
      <c r="D200" s="13">
        <v>0</v>
      </c>
      <c r="E200" s="12">
        <f t="shared" si="13"/>
        <v>101</v>
      </c>
      <c r="F200" s="13">
        <v>0</v>
      </c>
      <c r="G200" s="12">
        <f t="shared" si="16"/>
        <v>101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3150</v>
      </c>
    </row>
    <row r="206" spans="1:14" ht="25.5" x14ac:dyDescent="0.55000000000000004">
      <c r="A206" s="10">
        <v>202</v>
      </c>
      <c r="B206" s="19" t="s">
        <v>256</v>
      </c>
      <c r="C206" s="12">
        <f>+'1'!G206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+'1'!G211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+'1'!G212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+'1'!G213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+'1'!G214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+'1'!G215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+'1'!G216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+'1'!G217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+'1'!G218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+'1'!G219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+'1'!G220</f>
        <v>22</v>
      </c>
      <c r="D220" s="13">
        <v>0</v>
      </c>
      <c r="E220" s="12">
        <f t="shared" si="20"/>
        <v>22</v>
      </c>
      <c r="F220" s="13">
        <v>0</v>
      </c>
      <c r="G220" s="12">
        <f t="shared" si="21"/>
        <v>22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+'1'!G221</f>
        <v>22</v>
      </c>
      <c r="D221" s="13">
        <v>0</v>
      </c>
      <c r="E221" s="12">
        <f t="shared" si="20"/>
        <v>22</v>
      </c>
      <c r="F221" s="13">
        <v>0</v>
      </c>
      <c r="G221" s="12">
        <f t="shared" si="21"/>
        <v>22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+'1'!G222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+'1'!G223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+'1'!G224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"/>
      <c r="C225" s="24"/>
      <c r="D225" s="25"/>
      <c r="E225" s="24"/>
      <c r="F225" s="25"/>
      <c r="G225" s="24"/>
      <c r="H225" s="24"/>
      <c r="I225" s="26"/>
      <c r="J225" s="28"/>
      <c r="K225" s="27"/>
      <c r="L225" s="18">
        <v>0</v>
      </c>
      <c r="M225" s="137" t="s">
        <v>225</v>
      </c>
      <c r="N225" s="137"/>
      <c r="Z225" s="29"/>
    </row>
    <row r="226" spans="1:45" x14ac:dyDescent="0.5">
      <c r="A226" s="1"/>
      <c r="C226" s="24"/>
      <c r="D226" s="25"/>
      <c r="E226" s="24"/>
      <c r="F226" s="25"/>
      <c r="G226" s="24"/>
      <c r="H226" s="138" t="s">
        <v>224</v>
      </c>
      <c r="I226" s="139"/>
      <c r="J226" s="30">
        <f>+X107</f>
        <v>0</v>
      </c>
      <c r="K226" s="27"/>
      <c r="L226" s="29"/>
      <c r="Z226" s="29"/>
    </row>
    <row r="227" spans="1:45" ht="25.5" x14ac:dyDescent="0.55000000000000004">
      <c r="A227" s="1"/>
      <c r="C227" s="31"/>
      <c r="E227" s="31"/>
      <c r="G227" s="31"/>
      <c r="H227" s="32"/>
      <c r="I227" s="133" t="s">
        <v>214</v>
      </c>
      <c r="J227" s="133"/>
      <c r="K227" s="33">
        <f>SUM(J5:J226)</f>
        <v>3490</v>
      </c>
    </row>
    <row r="228" spans="1:45" ht="25.5" x14ac:dyDescent="0.55000000000000004">
      <c r="A228" s="1"/>
      <c r="C228" s="31"/>
      <c r="E228" s="31"/>
      <c r="G228" s="31"/>
      <c r="I228" s="134" t="s">
        <v>215</v>
      </c>
      <c r="J228" s="135"/>
      <c r="K228" s="36">
        <v>0</v>
      </c>
    </row>
    <row r="229" spans="1:45" ht="25.5" x14ac:dyDescent="0.55000000000000004">
      <c r="A229" s="1"/>
      <c r="C229" s="31"/>
      <c r="E229" s="31"/>
      <c r="G229" s="31"/>
      <c r="I229" s="34" t="s">
        <v>216</v>
      </c>
      <c r="J229" s="35"/>
      <c r="K229" s="36">
        <f>SUM(L229:AS229)</f>
        <v>750</v>
      </c>
      <c r="L229" s="2">
        <v>500</v>
      </c>
      <c r="M229" s="2">
        <v>40</v>
      </c>
      <c r="N229" s="2">
        <v>100</v>
      </c>
      <c r="O229" s="2">
        <v>110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25.5" x14ac:dyDescent="0.55000000000000004">
      <c r="A230" s="1"/>
      <c r="C230" s="31"/>
      <c r="E230" s="31"/>
      <c r="G230" s="31"/>
      <c r="I230" s="134" t="s">
        <v>217</v>
      </c>
      <c r="J230" s="135"/>
      <c r="K230" s="36">
        <v>0</v>
      </c>
    </row>
    <row r="231" spans="1:45" ht="25.5" x14ac:dyDescent="0.55000000000000004">
      <c r="A231" s="1"/>
      <c r="C231" s="31"/>
      <c r="E231" s="31"/>
      <c r="G231" s="31"/>
      <c r="I231" s="134" t="s">
        <v>218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219</v>
      </c>
      <c r="J232" s="135"/>
      <c r="K232" s="37">
        <f>SUM(L5:L225)</f>
        <v>340</v>
      </c>
    </row>
    <row r="233" spans="1:45" ht="25.5" x14ac:dyDescent="0.55000000000000004">
      <c r="A233" s="1"/>
      <c r="C233" s="31"/>
      <c r="E233" s="31"/>
      <c r="G233" s="31"/>
      <c r="I233" s="134" t="s">
        <v>220</v>
      </c>
      <c r="J233" s="135"/>
      <c r="K233" s="33">
        <f>K227-K228-K229-K231-K232</f>
        <v>2400</v>
      </c>
    </row>
    <row r="234" spans="1:45" ht="25.5" x14ac:dyDescent="0.55000000000000004">
      <c r="A234" s="1"/>
      <c r="C234" s="31"/>
      <c r="E234" s="31"/>
      <c r="G234" s="31"/>
      <c r="I234" s="134" t="s">
        <v>221</v>
      </c>
      <c r="J234" s="135"/>
      <c r="K234" s="37">
        <v>2400</v>
      </c>
    </row>
    <row r="235" spans="1:45" ht="25.5" x14ac:dyDescent="0.55000000000000004">
      <c r="A235" s="1"/>
      <c r="C235" s="31"/>
      <c r="E235" s="31"/>
      <c r="G235" s="31"/>
      <c r="I235" s="134" t="s">
        <v>222</v>
      </c>
      <c r="J235" s="135"/>
      <c r="K235" s="33">
        <f>+K234-K233</f>
        <v>0</v>
      </c>
    </row>
    <row r="236" spans="1:45" ht="25.5" x14ac:dyDescent="0.55000000000000004">
      <c r="G236" s="2"/>
      <c r="I236" s="134" t="s">
        <v>223</v>
      </c>
      <c r="J236" s="135"/>
      <c r="K236" s="33">
        <f>+K234-K233</f>
        <v>0</v>
      </c>
    </row>
    <row r="237" spans="1:45" x14ac:dyDescent="0.5">
      <c r="G237" s="2"/>
      <c r="I237" s="2"/>
    </row>
    <row r="238" spans="1:45" x14ac:dyDescent="0.5">
      <c r="G238" s="2"/>
      <c r="I238" s="2"/>
      <c r="J238" s="81" t="s">
        <v>261</v>
      </c>
      <c r="K238" s="23">
        <f>+K227-K232+K235</f>
        <v>3150</v>
      </c>
    </row>
    <row r="239" spans="1:45" s="2" customFormat="1" x14ac:dyDescent="0.5">
      <c r="J239" s="2" t="s">
        <v>262</v>
      </c>
      <c r="K239" s="23">
        <f>SUM(K228:K231)</f>
        <v>750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J240" s="2" t="s">
        <v>263</v>
      </c>
      <c r="K240" s="23">
        <f>+K234</f>
        <v>2400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E5A8-4D2F-40D3-8ACB-77D3D9C17F96}">
  <sheetPr>
    <tabColor rgb="FF98F2FC"/>
  </sheetPr>
  <dimension ref="A1:AS311"/>
  <sheetViews>
    <sheetView workbookViewId="0">
      <pane ySplit="4" topLeftCell="A222" activePane="bottomLeft" state="frozen"/>
      <selection pane="bottomLeft" activeCell="O229" sqref="O229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+'2'!G5</f>
        <v>8</v>
      </c>
      <c r="D5" s="13">
        <v>10</v>
      </c>
      <c r="E5" s="12">
        <f t="shared" ref="E5:E94" si="0">C5+D5</f>
        <v>18</v>
      </c>
      <c r="F5" s="13">
        <v>0</v>
      </c>
      <c r="G5" s="12">
        <f t="shared" ref="G5:G94" si="1">E5-F5-H5</f>
        <v>18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+'2'!G6</f>
        <v>35</v>
      </c>
      <c r="D6" s="13">
        <v>30</v>
      </c>
      <c r="E6" s="12">
        <f t="shared" si="0"/>
        <v>65</v>
      </c>
      <c r="F6" s="13">
        <v>1</v>
      </c>
      <c r="G6" s="12">
        <f t="shared" si="1"/>
        <v>55</v>
      </c>
      <c r="H6" s="14">
        <v>9</v>
      </c>
      <c r="I6" s="15">
        <v>100</v>
      </c>
      <c r="J6" s="16">
        <f t="shared" ref="J6:J69" si="3">+I6*H6</f>
        <v>900</v>
      </c>
      <c r="K6" s="17" t="s">
        <v>16</v>
      </c>
      <c r="L6" s="18">
        <v>0</v>
      </c>
      <c r="M6" s="23">
        <f>SUM(J6-L6)</f>
        <v>900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+'2'!G12</f>
        <v>0</v>
      </c>
      <c r="D12" s="13">
        <v>5</v>
      </c>
      <c r="E12" s="12">
        <f t="shared" si="0"/>
        <v>5</v>
      </c>
      <c r="F12" s="13">
        <v>0</v>
      </c>
      <c r="G12" s="12">
        <f t="shared" si="1"/>
        <v>1</v>
      </c>
      <c r="H12" s="14">
        <v>4</v>
      </c>
      <c r="I12" s="20">
        <v>50</v>
      </c>
      <c r="J12" s="16">
        <f t="shared" si="3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+'2'!G17</f>
        <v>3</v>
      </c>
      <c r="D17" s="13">
        <v>5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+'2'!G23</f>
        <v>2</v>
      </c>
      <c r="D23" s="13">
        <v>10</v>
      </c>
      <c r="E23" s="12">
        <f>C23+D23</f>
        <v>12</v>
      </c>
      <c r="F23" s="13">
        <v>1</v>
      </c>
      <c r="G23" s="12">
        <f t="shared" si="1"/>
        <v>11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+'2'!G24</f>
        <v>3</v>
      </c>
      <c r="D24" s="13">
        <v>5</v>
      </c>
      <c r="E24" s="12">
        <f t="shared" si="0"/>
        <v>8</v>
      </c>
      <c r="F24" s="13">
        <v>2</v>
      </c>
      <c r="G24" s="12">
        <f t="shared" si="1"/>
        <v>5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+'2'!G26</f>
        <v>2</v>
      </c>
      <c r="D26" s="13">
        <v>0</v>
      </c>
      <c r="E26" s="12">
        <f t="shared" si="0"/>
        <v>2</v>
      </c>
      <c r="F26" s="13">
        <v>2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+'2'!G27</f>
        <v>2</v>
      </c>
      <c r="D27" s="13">
        <v>0</v>
      </c>
      <c r="E27" s="12">
        <f t="shared" si="0"/>
        <v>2</v>
      </c>
      <c r="F27" s="13">
        <v>1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+'2'!G31</f>
        <v>2</v>
      </c>
      <c r="D31" s="13">
        <v>0</v>
      </c>
      <c r="E31" s="12">
        <f t="shared" si="0"/>
        <v>2</v>
      </c>
      <c r="F31" s="13">
        <v>2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+'2'!G38</f>
        <v>0</v>
      </c>
      <c r="D38" s="13">
        <v>3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16">
        <f t="shared" si="3"/>
        <v>50</v>
      </c>
      <c r="K38" s="17" t="s">
        <v>273</v>
      </c>
      <c r="L38" s="18">
        <v>50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+'2'!G39</f>
        <v>0</v>
      </c>
      <c r="D39" s="13">
        <v>2</v>
      </c>
      <c r="E39" s="12">
        <f t="shared" si="0"/>
        <v>2</v>
      </c>
      <c r="F39" s="13">
        <v>0</v>
      </c>
      <c r="G39" s="12">
        <f t="shared" si="1"/>
        <v>1</v>
      </c>
      <c r="H39" s="14">
        <v>1</v>
      </c>
      <c r="I39" s="15">
        <v>50</v>
      </c>
      <c r="J39" s="16">
        <f t="shared" si="3"/>
        <v>50</v>
      </c>
      <c r="K39" s="17" t="s">
        <v>273</v>
      </c>
      <c r="L39" s="18">
        <v>50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+'2'!G40</f>
        <v>0</v>
      </c>
      <c r="D40" s="13">
        <v>2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+'2'!G44</f>
        <v>3</v>
      </c>
      <c r="D44" s="13">
        <v>3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2</v>
      </c>
      <c r="H46" s="14">
        <v>1</v>
      </c>
      <c r="I46" s="15">
        <v>50</v>
      </c>
      <c r="J46" s="16">
        <f t="shared" si="3"/>
        <v>50</v>
      </c>
      <c r="K46" s="17" t="s">
        <v>273</v>
      </c>
      <c r="L46" s="18">
        <v>50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0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+'2'!G50</f>
        <v>1</v>
      </c>
      <c r="D50" s="13">
        <v>2</v>
      </c>
      <c r="E50" s="12">
        <f>C50+D50</f>
        <v>3</v>
      </c>
      <c r="F50" s="13">
        <v>0</v>
      </c>
      <c r="G50" s="12">
        <f t="shared" si="1"/>
        <v>2</v>
      </c>
      <c r="H50" s="14">
        <v>1</v>
      </c>
      <c r="I50" s="15">
        <v>120</v>
      </c>
      <c r="J50" s="16">
        <f t="shared" si="3"/>
        <v>120</v>
      </c>
      <c r="K50" s="17" t="s">
        <v>271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+'2'!G55</f>
        <v>0</v>
      </c>
      <c r="D55" s="13">
        <v>2</v>
      </c>
      <c r="E55" s="12">
        <f t="shared" si="0"/>
        <v>2</v>
      </c>
      <c r="F55" s="13">
        <v>0</v>
      </c>
      <c r="G55" s="12">
        <f t="shared" si="1"/>
        <v>1</v>
      </c>
      <c r="H55" s="14">
        <v>1</v>
      </c>
      <c r="I55" s="21">
        <v>120</v>
      </c>
      <c r="J55" s="16">
        <f t="shared" si="3"/>
        <v>120</v>
      </c>
      <c r="K55" s="17" t="s">
        <v>271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+'2'!G61</f>
        <v>1</v>
      </c>
      <c r="D61" s="13">
        <v>3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3"/>
        <v>50</v>
      </c>
      <c r="K61" s="17" t="s">
        <v>268</v>
      </c>
      <c r="L61" s="18">
        <v>25</v>
      </c>
      <c r="M61" s="23">
        <f t="shared" si="6"/>
        <v>25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+'2'!G62</f>
        <v>0</v>
      </c>
      <c r="D62" s="13">
        <v>3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+'2'!G63</f>
        <v>2</v>
      </c>
      <c r="D63" s="13">
        <v>3</v>
      </c>
      <c r="E63" s="12">
        <f>C63+D63</f>
        <v>5</v>
      </c>
      <c r="F63" s="13">
        <v>0</v>
      </c>
      <c r="G63" s="12">
        <f t="shared" si="1"/>
        <v>4</v>
      </c>
      <c r="H63" s="14">
        <v>1</v>
      </c>
      <c r="I63" s="20">
        <v>50</v>
      </c>
      <c r="J63" s="16">
        <f t="shared" si="3"/>
        <v>50</v>
      </c>
      <c r="K63" s="17" t="s">
        <v>268</v>
      </c>
      <c r="L63" s="18">
        <v>25</v>
      </c>
      <c r="M63" s="23">
        <f t="shared" si="6"/>
        <v>25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+'2'!G66</f>
        <v>3</v>
      </c>
      <c r="D66" s="13">
        <v>10</v>
      </c>
      <c r="E66" s="12">
        <f t="shared" si="0"/>
        <v>13</v>
      </c>
      <c r="F66" s="13">
        <v>13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+'2'!G67</f>
        <v>0</v>
      </c>
      <c r="D67" s="13">
        <v>2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2</v>
      </c>
      <c r="H70" s="14">
        <v>2</v>
      </c>
      <c r="I70" s="20">
        <v>50</v>
      </c>
      <c r="J70" s="16">
        <f t="shared" ref="J70:J133" si="8">+I70*H70</f>
        <v>100</v>
      </c>
      <c r="K70" s="17" t="s">
        <v>296</v>
      </c>
      <c r="L70" s="18">
        <v>75</v>
      </c>
      <c r="M70" s="23">
        <f t="shared" si="6"/>
        <v>25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+'2'!G73</f>
        <v>1</v>
      </c>
      <c r="D73" s="13">
        <v>0</v>
      </c>
      <c r="E73" s="12">
        <f t="shared" si="0"/>
        <v>1</v>
      </c>
      <c r="F73" s="13">
        <v>0</v>
      </c>
      <c r="G73" s="12">
        <f t="shared" si="1"/>
        <v>1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+'2'!G77</f>
        <v>0</v>
      </c>
      <c r="D77" s="13">
        <v>2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+'2'!G79</f>
        <v>5</v>
      </c>
      <c r="D79" s="13">
        <v>5</v>
      </c>
      <c r="E79" s="12">
        <f t="shared" si="0"/>
        <v>10</v>
      </c>
      <c r="F79" s="13">
        <v>0</v>
      </c>
      <c r="G79" s="12">
        <f t="shared" si="1"/>
        <v>9</v>
      </c>
      <c r="H79" s="14">
        <v>1</v>
      </c>
      <c r="I79" s="22">
        <v>50</v>
      </c>
      <c r="J79" s="16">
        <f t="shared" si="8"/>
        <v>50</v>
      </c>
      <c r="K79" s="17" t="s">
        <v>273</v>
      </c>
      <c r="L79" s="18">
        <v>50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8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5</v>
      </c>
      <c r="H89" s="14">
        <v>1</v>
      </c>
      <c r="I89" s="20">
        <v>55</v>
      </c>
      <c r="J89" s="16">
        <f t="shared" si="8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+'2'!G101</f>
        <v>2</v>
      </c>
      <c r="D101" s="13">
        <v>0</v>
      </c>
      <c r="E101" s="12">
        <f t="shared" si="13"/>
        <v>2</v>
      </c>
      <c r="F101" s="13">
        <v>0</v>
      </c>
      <c r="G101" s="12">
        <f t="shared" si="12"/>
        <v>2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1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293</v>
      </c>
      <c r="C177" s="12">
        <f>+'2'!G177</f>
        <v>4</v>
      </c>
      <c r="D177" s="13">
        <v>0</v>
      </c>
      <c r="E177" s="12">
        <f t="shared" si="13"/>
        <v>4</v>
      </c>
      <c r="F177" s="13">
        <v>0</v>
      </c>
      <c r="G177" s="12">
        <f t="shared" si="16"/>
        <v>3</v>
      </c>
      <c r="H177" s="14">
        <v>1</v>
      </c>
      <c r="I177" s="20">
        <v>80</v>
      </c>
      <c r="J177" s="16">
        <f t="shared" si="14"/>
        <v>80</v>
      </c>
      <c r="K177" s="17" t="s">
        <v>16</v>
      </c>
      <c r="L177" s="18">
        <v>0</v>
      </c>
      <c r="M177" s="23">
        <f t="shared" si="15"/>
        <v>80</v>
      </c>
    </row>
    <row r="178" spans="1:13" ht="25.5" x14ac:dyDescent="0.55000000000000004">
      <c r="A178" s="10">
        <v>174</v>
      </c>
      <c r="B178" s="19" t="s">
        <v>188</v>
      </c>
      <c r="C178" s="12">
        <f>+'2'!G178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0</v>
      </c>
      <c r="H178" s="14">
        <v>5</v>
      </c>
      <c r="I178" s="20">
        <v>120</v>
      </c>
      <c r="J178" s="16">
        <f t="shared" si="14"/>
        <v>600</v>
      </c>
      <c r="K178" s="17" t="s">
        <v>16</v>
      </c>
      <c r="L178" s="18">
        <v>0</v>
      </c>
      <c r="M178" s="23">
        <f t="shared" si="15"/>
        <v>600</v>
      </c>
    </row>
    <row r="179" spans="1:13" ht="25.5" x14ac:dyDescent="0.55000000000000004">
      <c r="A179" s="10">
        <v>175</v>
      </c>
      <c r="B179" s="19" t="s">
        <v>189</v>
      </c>
      <c r="C179" s="12">
        <f>+'2'!G179</f>
        <v>27</v>
      </c>
      <c r="D179" s="13">
        <v>0</v>
      </c>
      <c r="E179" s="12">
        <f t="shared" si="13"/>
        <v>27</v>
      </c>
      <c r="F179" s="13">
        <v>0</v>
      </c>
      <c r="G179" s="12">
        <f t="shared" si="16"/>
        <v>26</v>
      </c>
      <c r="H179" s="14">
        <v>1</v>
      </c>
      <c r="I179" s="20">
        <v>10</v>
      </c>
      <c r="J179" s="16">
        <f t="shared" si="14"/>
        <v>10</v>
      </c>
      <c r="K179" s="17" t="s">
        <v>297</v>
      </c>
      <c r="L179" s="18">
        <v>10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83">
        <f>+'2'!G180</f>
        <v>58</v>
      </c>
      <c r="D180" s="13">
        <v>0</v>
      </c>
      <c r="E180" s="12">
        <f t="shared" si="13"/>
        <v>58</v>
      </c>
      <c r="F180" s="13">
        <v>50</v>
      </c>
      <c r="G180" s="12">
        <f t="shared" si="16"/>
        <v>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+'2'!G200</f>
        <v>101</v>
      </c>
      <c r="D200" s="13">
        <v>0</v>
      </c>
      <c r="E200" s="12">
        <f t="shared" si="13"/>
        <v>101</v>
      </c>
      <c r="F200" s="13">
        <v>50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+'2'!G201</f>
        <v>0</v>
      </c>
      <c r="D201" s="13">
        <v>50</v>
      </c>
      <c r="E201" s="12">
        <f t="shared" si="13"/>
        <v>50</v>
      </c>
      <c r="F201" s="13">
        <v>0</v>
      </c>
      <c r="G201" s="12">
        <f t="shared" si="16"/>
        <v>0</v>
      </c>
      <c r="H201" s="14">
        <v>50</v>
      </c>
      <c r="I201" s="15">
        <v>35</v>
      </c>
      <c r="J201" s="16">
        <f t="shared" si="17"/>
        <v>1750</v>
      </c>
      <c r="K201" s="17" t="s">
        <v>16</v>
      </c>
      <c r="L201" s="18">
        <v>0</v>
      </c>
      <c r="M201" s="23">
        <f t="shared" si="18"/>
        <v>1750</v>
      </c>
    </row>
    <row r="202" spans="1:14" ht="25.5" x14ac:dyDescent="0.55000000000000004">
      <c r="A202" s="10">
        <v>198</v>
      </c>
      <c r="B202" s="19" t="s">
        <v>211</v>
      </c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4330</v>
      </c>
    </row>
    <row r="206" spans="1:14" ht="25.5" x14ac:dyDescent="0.55000000000000004">
      <c r="A206" s="10">
        <v>202</v>
      </c>
      <c r="B206" s="19" t="s">
        <v>256</v>
      </c>
      <c r="C206" s="12">
        <f>+'2'!G206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+'2'!G211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+'2'!G212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+'2'!G213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+'2'!G214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+'2'!G215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+'2'!G216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+'2'!G217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+'2'!G218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+'2'!G219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+'2'!G220</f>
        <v>22</v>
      </c>
      <c r="D220" s="13">
        <v>0</v>
      </c>
      <c r="E220" s="12">
        <f t="shared" si="20"/>
        <v>22</v>
      </c>
      <c r="F220" s="13">
        <v>0</v>
      </c>
      <c r="G220" s="12">
        <f t="shared" si="21"/>
        <v>22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+'2'!G221</f>
        <v>22</v>
      </c>
      <c r="D221" s="13">
        <v>0</v>
      </c>
      <c r="E221" s="12">
        <f t="shared" si="20"/>
        <v>22</v>
      </c>
      <c r="F221" s="13">
        <v>0</v>
      </c>
      <c r="G221" s="12">
        <f t="shared" si="21"/>
        <v>22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+'2'!G222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+'2'!G223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+'2'!G224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"/>
      <c r="C225" s="24"/>
      <c r="D225" s="25"/>
      <c r="E225" s="24"/>
      <c r="F225" s="25"/>
      <c r="G225" s="24"/>
      <c r="H225" s="24"/>
      <c r="I225" s="26"/>
      <c r="J225" s="28"/>
      <c r="K225" s="27"/>
      <c r="L225" s="18">
        <v>0</v>
      </c>
      <c r="M225" s="137" t="s">
        <v>225</v>
      </c>
      <c r="N225" s="137"/>
      <c r="Z225" s="29"/>
    </row>
    <row r="226" spans="1:45" x14ac:dyDescent="0.5">
      <c r="A226" s="1"/>
      <c r="C226" s="24"/>
      <c r="D226" s="25"/>
      <c r="E226" s="24"/>
      <c r="F226" s="25"/>
      <c r="G226" s="24"/>
      <c r="H226" s="138" t="s">
        <v>224</v>
      </c>
      <c r="I226" s="139"/>
      <c r="J226" s="30">
        <f>+X107</f>
        <v>0</v>
      </c>
      <c r="K226" s="27"/>
      <c r="L226" s="29"/>
      <c r="Z226" s="29"/>
    </row>
    <row r="227" spans="1:45" ht="25.5" x14ac:dyDescent="0.55000000000000004">
      <c r="A227" s="1"/>
      <c r="C227" s="31"/>
      <c r="E227" s="31"/>
      <c r="G227" s="31"/>
      <c r="H227" s="32"/>
      <c r="I227" s="133" t="s">
        <v>214</v>
      </c>
      <c r="J227" s="133"/>
      <c r="K227" s="33">
        <f>SUM(J5:J226)</f>
        <v>4735</v>
      </c>
    </row>
    <row r="228" spans="1:45" ht="25.5" x14ac:dyDescent="0.55000000000000004">
      <c r="A228" s="1"/>
      <c r="C228" s="31"/>
      <c r="E228" s="31"/>
      <c r="G228" s="31"/>
      <c r="I228" s="134" t="s">
        <v>215</v>
      </c>
      <c r="J228" s="135"/>
      <c r="K228" s="36">
        <v>0</v>
      </c>
    </row>
    <row r="229" spans="1:45" ht="25.5" x14ac:dyDescent="0.55000000000000004">
      <c r="A229" s="1"/>
      <c r="C229" s="31"/>
      <c r="E229" s="31"/>
      <c r="G229" s="31"/>
      <c r="I229" s="34" t="s">
        <v>216</v>
      </c>
      <c r="J229" s="35"/>
      <c r="K229" s="36">
        <f>SUM(L229:AS229)</f>
        <v>725</v>
      </c>
      <c r="L229" s="2">
        <v>25</v>
      </c>
      <c r="M229" s="2">
        <v>100</v>
      </c>
      <c r="N229" s="2">
        <v>600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25.5" x14ac:dyDescent="0.55000000000000004">
      <c r="A230" s="1"/>
      <c r="C230" s="31"/>
      <c r="E230" s="31"/>
      <c r="G230" s="31"/>
      <c r="I230" s="134" t="s">
        <v>217</v>
      </c>
      <c r="J230" s="135"/>
      <c r="K230" s="36">
        <v>0</v>
      </c>
    </row>
    <row r="231" spans="1:45" ht="25.5" x14ac:dyDescent="0.55000000000000004">
      <c r="A231" s="1"/>
      <c r="C231" s="31"/>
      <c r="E231" s="31"/>
      <c r="G231" s="31"/>
      <c r="I231" s="134" t="s">
        <v>218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219</v>
      </c>
      <c r="J232" s="135"/>
      <c r="K232" s="37">
        <f>SUM(L5:L225)</f>
        <v>405</v>
      </c>
    </row>
    <row r="233" spans="1:45" ht="25.5" x14ac:dyDescent="0.55000000000000004">
      <c r="A233" s="1"/>
      <c r="C233" s="31"/>
      <c r="E233" s="31"/>
      <c r="G233" s="31"/>
      <c r="I233" s="134" t="s">
        <v>220</v>
      </c>
      <c r="J233" s="135"/>
      <c r="K233" s="33">
        <f>K227-K228-K229-K231-K232</f>
        <v>3605</v>
      </c>
    </row>
    <row r="234" spans="1:45" ht="25.5" x14ac:dyDescent="0.55000000000000004">
      <c r="A234" s="1"/>
      <c r="C234" s="31"/>
      <c r="E234" s="31"/>
      <c r="G234" s="31"/>
      <c r="I234" s="134" t="s">
        <v>221</v>
      </c>
      <c r="J234" s="135"/>
      <c r="K234" s="37">
        <v>3605</v>
      </c>
    </row>
    <row r="235" spans="1:45" ht="25.5" x14ac:dyDescent="0.55000000000000004">
      <c r="A235" s="1"/>
      <c r="C235" s="31"/>
      <c r="E235" s="31"/>
      <c r="G235" s="31"/>
      <c r="I235" s="134" t="s">
        <v>222</v>
      </c>
      <c r="J235" s="135"/>
      <c r="K235" s="33">
        <f>+K234-K233</f>
        <v>0</v>
      </c>
    </row>
    <row r="236" spans="1:45" ht="25.5" x14ac:dyDescent="0.55000000000000004">
      <c r="G236" s="2"/>
      <c r="I236" s="134" t="s">
        <v>223</v>
      </c>
      <c r="J236" s="135"/>
      <c r="K236" s="33">
        <f>+K234-K233</f>
        <v>0</v>
      </c>
    </row>
    <row r="237" spans="1:45" x14ac:dyDescent="0.5">
      <c r="G237" s="2"/>
      <c r="I237" s="2"/>
    </row>
    <row r="238" spans="1:45" x14ac:dyDescent="0.5">
      <c r="G238" s="2"/>
      <c r="I238" s="2"/>
      <c r="J238" s="81" t="s">
        <v>261</v>
      </c>
      <c r="K238" s="23">
        <f>+K227-K232+K235</f>
        <v>4330</v>
      </c>
    </row>
    <row r="239" spans="1:45" s="2" customFormat="1" x14ac:dyDescent="0.5">
      <c r="J239" s="2" t="s">
        <v>262</v>
      </c>
      <c r="K239" s="23">
        <f>SUM(K228:K231)</f>
        <v>725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J240" s="2" t="s">
        <v>263</v>
      </c>
      <c r="K240" s="23">
        <f>+K234</f>
        <v>3605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</sheetData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3FB5-70B3-4361-A6D2-C9F044F38E8B}">
  <sheetPr>
    <tabColor rgb="FF98F2FC"/>
  </sheetPr>
  <dimension ref="A1:AS311"/>
  <sheetViews>
    <sheetView topLeftCell="C1" workbookViewId="0">
      <pane ySplit="4" topLeftCell="A224" activePane="bottomLeft" state="frozen"/>
      <selection pane="bottomLeft" activeCell="N229" sqref="N229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+'3'!G5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 t="shared" ref="G5:G94" si="1">E5-F5-H5</f>
        <v>18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+'3'!G6</f>
        <v>55</v>
      </c>
      <c r="D6" s="13">
        <v>0</v>
      </c>
      <c r="E6" s="12">
        <f t="shared" si="0"/>
        <v>55</v>
      </c>
      <c r="F6" s="13">
        <v>0</v>
      </c>
      <c r="G6" s="12">
        <f t="shared" si="1"/>
        <v>51</v>
      </c>
      <c r="H6" s="14">
        <v>4</v>
      </c>
      <c r="I6" s="15">
        <v>100</v>
      </c>
      <c r="J6" s="16">
        <f t="shared" ref="J6:J69" si="3">+I6*H6</f>
        <v>400</v>
      </c>
      <c r="K6" s="17" t="s">
        <v>16</v>
      </c>
      <c r="L6" s="18">
        <v>0</v>
      </c>
      <c r="M6" s="23">
        <f>SUM(J6-L6)</f>
        <v>400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+'3'!G12</f>
        <v>1</v>
      </c>
      <c r="D12" s="13">
        <v>0</v>
      </c>
      <c r="E12" s="12">
        <f t="shared" si="0"/>
        <v>1</v>
      </c>
      <c r="F12" s="13">
        <v>0</v>
      </c>
      <c r="G12" s="12">
        <f t="shared" si="1"/>
        <v>1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+'3'!G17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7</v>
      </c>
      <c r="H17" s="14">
        <v>1</v>
      </c>
      <c r="I17" s="15">
        <v>50</v>
      </c>
      <c r="J17" s="16">
        <f t="shared" si="3"/>
        <v>50</v>
      </c>
      <c r="K17" s="17" t="s">
        <v>273</v>
      </c>
      <c r="L17" s="18">
        <v>50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+'3'!G22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+'3'!G23</f>
        <v>11</v>
      </c>
      <c r="D23" s="13">
        <v>0</v>
      </c>
      <c r="E23" s="12">
        <f>C23+D23</f>
        <v>11</v>
      </c>
      <c r="F23" s="13">
        <v>0</v>
      </c>
      <c r="G23" s="12">
        <f t="shared" si="1"/>
        <v>9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+'3'!G24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+'3'!G27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+'3'!G35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2</v>
      </c>
      <c r="H35" s="14">
        <v>3</v>
      </c>
      <c r="I35" s="15">
        <v>130</v>
      </c>
      <c r="J35" s="16">
        <f t="shared" si="3"/>
        <v>390</v>
      </c>
      <c r="K35" s="17" t="s">
        <v>16</v>
      </c>
      <c r="L35" s="18">
        <v>0</v>
      </c>
      <c r="M35" s="23">
        <f t="shared" si="6"/>
        <v>390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+'3'!G37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0</v>
      </c>
      <c r="H37" s="14">
        <v>8</v>
      </c>
      <c r="I37" s="15">
        <v>100</v>
      </c>
      <c r="J37" s="16">
        <f t="shared" si="3"/>
        <v>800</v>
      </c>
      <c r="K37" s="17" t="s">
        <v>16</v>
      </c>
      <c r="L37" s="18">
        <v>0</v>
      </c>
      <c r="M37" s="23">
        <f t="shared" si="6"/>
        <v>800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+'3'!G38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0</v>
      </c>
      <c r="H38" s="14">
        <v>2</v>
      </c>
      <c r="I38" s="15">
        <v>50</v>
      </c>
      <c r="J38" s="16">
        <f t="shared" si="3"/>
        <v>100</v>
      </c>
      <c r="K38" s="17" t="s">
        <v>273</v>
      </c>
      <c r="L38" s="18">
        <v>50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+'3'!G39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0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+'3'!G40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1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+'3'!G41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+'3'!G42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+'3'!G43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+'3'!G44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+'3'!G46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+'3'!G47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+'3'!G48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+'3'!G50</f>
        <v>2</v>
      </c>
      <c r="D50" s="13">
        <v>0</v>
      </c>
      <c r="E50" s="12">
        <f>C50+D50</f>
        <v>2</v>
      </c>
      <c r="F50" s="13">
        <v>1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+'3'!G51</f>
        <v>1</v>
      </c>
      <c r="D51" s="13">
        <v>0</v>
      </c>
      <c r="E51" s="12">
        <f>C51+D51</f>
        <v>1</v>
      </c>
      <c r="F51" s="13">
        <v>1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+'3'!G54</f>
        <v>1</v>
      </c>
      <c r="D54" s="13">
        <v>0</v>
      </c>
      <c r="E54" s="12">
        <f>C54+D54</f>
        <v>1</v>
      </c>
      <c r="F54" s="13">
        <v>1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+'3'!G55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+'3'!G57</f>
        <v>1</v>
      </c>
      <c r="D57" s="13">
        <v>0</v>
      </c>
      <c r="E57" s="12">
        <f t="shared" si="0"/>
        <v>1</v>
      </c>
      <c r="F57" s="13">
        <v>1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+'3'!G61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+'3'!G62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0</v>
      </c>
      <c r="H62" s="14">
        <v>3</v>
      </c>
      <c r="I62" s="20">
        <v>50</v>
      </c>
      <c r="J62" s="16">
        <f t="shared" si="3"/>
        <v>150</v>
      </c>
      <c r="K62" s="17" t="s">
        <v>16</v>
      </c>
      <c r="L62" s="18">
        <v>0</v>
      </c>
      <c r="M62" s="23">
        <f t="shared" si="6"/>
        <v>150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+'3'!G63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+'3'!G67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+'3'!G70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2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+'3'!G71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+'3'!G73</f>
        <v>1</v>
      </c>
      <c r="D73" s="13">
        <v>0</v>
      </c>
      <c r="E73" s="12">
        <f t="shared" si="0"/>
        <v>1</v>
      </c>
      <c r="F73" s="13">
        <v>0</v>
      </c>
      <c r="G73" s="12">
        <f t="shared" si="1"/>
        <v>1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+'3'!G77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1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+'3'!G78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+'3'!G79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8</v>
      </c>
      <c r="H79" s="14">
        <v>1</v>
      </c>
      <c r="I79" s="22">
        <v>50</v>
      </c>
      <c r="J79" s="16">
        <f t="shared" si="8"/>
        <v>50</v>
      </c>
      <c r="K79" s="17" t="s">
        <v>273</v>
      </c>
      <c r="L79" s="18">
        <v>50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+'3'!G81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+'3'!G82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+'3'!G85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+'3'!G86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+'3'!G87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+'3'!G88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+'3'!G89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+'3'!G90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+'3'!G91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+'3'!G101</f>
        <v>2</v>
      </c>
      <c r="D101" s="13">
        <v>0</v>
      </c>
      <c r="E101" s="12">
        <f t="shared" si="13"/>
        <v>2</v>
      </c>
      <c r="F101" s="13">
        <v>0</v>
      </c>
      <c r="G101" s="12">
        <f t="shared" si="12"/>
        <v>2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+'3'!G106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+'3'!G150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1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+'3'!G152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+'3'!G168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298</v>
      </c>
      <c r="C177" s="12">
        <f>+'3'!G177</f>
        <v>3</v>
      </c>
      <c r="D177" s="13">
        <v>0</v>
      </c>
      <c r="E177" s="12">
        <f t="shared" si="13"/>
        <v>3</v>
      </c>
      <c r="F177" s="13">
        <v>0</v>
      </c>
      <c r="G177" s="12">
        <f t="shared" si="16"/>
        <v>3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+'3'!G179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83">
        <f>+'3'!G180</f>
        <v>8</v>
      </c>
      <c r="D180" s="13">
        <v>0</v>
      </c>
      <c r="E180" s="12">
        <f t="shared" si="13"/>
        <v>8</v>
      </c>
      <c r="F180" s="13">
        <v>0</v>
      </c>
      <c r="G180" s="12">
        <f t="shared" si="16"/>
        <v>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+'3'!G200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+'3'!G201</f>
        <v>0</v>
      </c>
      <c r="D201" s="13">
        <v>50</v>
      </c>
      <c r="E201" s="12">
        <f t="shared" si="13"/>
        <v>50</v>
      </c>
      <c r="F201" s="13">
        <v>0</v>
      </c>
      <c r="G201" s="12">
        <f t="shared" si="16"/>
        <v>50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2140</v>
      </c>
    </row>
    <row r="206" spans="1:14" ht="25.5" x14ac:dyDescent="0.55000000000000004">
      <c r="A206" s="10">
        <v>202</v>
      </c>
      <c r="B206" s="19" t="s">
        <v>256</v>
      </c>
      <c r="C206" s="12">
        <f>+'3'!G206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+'3'!G211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+'3'!G212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+'3'!G214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+'3'!G215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+'3'!G216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+'3'!G217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+'3'!G218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+'3'!G219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+'3'!G220</f>
        <v>22</v>
      </c>
      <c r="D220" s="13">
        <v>0</v>
      </c>
      <c r="E220" s="12">
        <f t="shared" si="20"/>
        <v>22</v>
      </c>
      <c r="F220" s="13">
        <v>0</v>
      </c>
      <c r="G220" s="12">
        <f t="shared" si="21"/>
        <v>22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+'3'!G221</f>
        <v>22</v>
      </c>
      <c r="D221" s="13">
        <v>0</v>
      </c>
      <c r="E221" s="12">
        <f t="shared" si="20"/>
        <v>22</v>
      </c>
      <c r="F221" s="13">
        <v>0</v>
      </c>
      <c r="G221" s="12">
        <f t="shared" si="21"/>
        <v>22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+'3'!G222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+'3'!G223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+'3'!G224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"/>
      <c r="C225" s="24"/>
      <c r="D225" s="25"/>
      <c r="E225" s="24"/>
      <c r="F225" s="25"/>
      <c r="G225" s="24"/>
      <c r="H225" s="24"/>
      <c r="I225" s="26"/>
      <c r="J225" s="28"/>
      <c r="K225" s="27"/>
      <c r="L225" s="18">
        <v>0</v>
      </c>
      <c r="M225" s="137" t="s">
        <v>225</v>
      </c>
      <c r="N225" s="137"/>
      <c r="Z225" s="29"/>
    </row>
    <row r="226" spans="1:45" x14ac:dyDescent="0.5">
      <c r="A226" s="1"/>
      <c r="C226" s="24"/>
      <c r="D226" s="25"/>
      <c r="E226" s="24"/>
      <c r="F226" s="25"/>
      <c r="G226" s="24"/>
      <c r="H226" s="138" t="s">
        <v>224</v>
      </c>
      <c r="I226" s="139"/>
      <c r="J226" s="30">
        <f>+X107</f>
        <v>0</v>
      </c>
      <c r="K226" s="27"/>
      <c r="L226" s="29"/>
      <c r="Z226" s="29"/>
    </row>
    <row r="227" spans="1:45" ht="25.5" x14ac:dyDescent="0.55000000000000004">
      <c r="A227" s="1"/>
      <c r="C227" s="31"/>
      <c r="E227" s="31"/>
      <c r="G227" s="31"/>
      <c r="H227" s="32"/>
      <c r="I227" s="133" t="s">
        <v>214</v>
      </c>
      <c r="J227" s="133"/>
      <c r="K227" s="33">
        <f>SUM(J5:J226)</f>
        <v>2290</v>
      </c>
    </row>
    <row r="228" spans="1:45" ht="25.5" x14ac:dyDescent="0.55000000000000004">
      <c r="A228" s="1"/>
      <c r="C228" s="31"/>
      <c r="E228" s="31"/>
      <c r="G228" s="31"/>
      <c r="I228" s="134" t="s">
        <v>215</v>
      </c>
      <c r="J228" s="135"/>
      <c r="K228" s="36">
        <v>0</v>
      </c>
    </row>
    <row r="229" spans="1:45" ht="25.5" x14ac:dyDescent="0.55000000000000004">
      <c r="A229" s="1"/>
      <c r="C229" s="31"/>
      <c r="E229" s="31"/>
      <c r="G229" s="31"/>
      <c r="I229" s="34" t="s">
        <v>216</v>
      </c>
      <c r="J229" s="35"/>
      <c r="K229" s="36">
        <f>SUM(L229:AS229)</f>
        <v>300</v>
      </c>
      <c r="L229" s="2">
        <v>200</v>
      </c>
      <c r="M229" s="2">
        <v>100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25.5" x14ac:dyDescent="0.55000000000000004">
      <c r="A230" s="1"/>
      <c r="C230" s="31"/>
      <c r="E230" s="31"/>
      <c r="G230" s="31"/>
      <c r="I230" s="134" t="s">
        <v>217</v>
      </c>
      <c r="J230" s="135"/>
      <c r="K230" s="36">
        <v>0</v>
      </c>
    </row>
    <row r="231" spans="1:45" ht="25.5" x14ac:dyDescent="0.55000000000000004">
      <c r="A231" s="1"/>
      <c r="C231" s="31"/>
      <c r="E231" s="31"/>
      <c r="G231" s="31"/>
      <c r="I231" s="134" t="s">
        <v>218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219</v>
      </c>
      <c r="J232" s="135"/>
      <c r="K232" s="37">
        <f>SUM(L5:L225)</f>
        <v>150</v>
      </c>
    </row>
    <row r="233" spans="1:45" ht="25.5" x14ac:dyDescent="0.55000000000000004">
      <c r="A233" s="1"/>
      <c r="C233" s="31"/>
      <c r="E233" s="31"/>
      <c r="G233" s="31"/>
      <c r="I233" s="134" t="s">
        <v>220</v>
      </c>
      <c r="J233" s="135"/>
      <c r="K233" s="33">
        <f>K227-K228-K229-K231-K232</f>
        <v>1840</v>
      </c>
    </row>
    <row r="234" spans="1:45" ht="25.5" x14ac:dyDescent="0.55000000000000004">
      <c r="A234" s="1"/>
      <c r="C234" s="31"/>
      <c r="E234" s="31"/>
      <c r="G234" s="31"/>
      <c r="I234" s="134" t="s">
        <v>221</v>
      </c>
      <c r="J234" s="135"/>
      <c r="K234" s="37">
        <v>1840</v>
      </c>
    </row>
    <row r="235" spans="1:45" ht="25.5" x14ac:dyDescent="0.55000000000000004">
      <c r="A235" s="1"/>
      <c r="C235" s="31"/>
      <c r="E235" s="31"/>
      <c r="G235" s="31"/>
      <c r="I235" s="134" t="s">
        <v>222</v>
      </c>
      <c r="J235" s="135"/>
      <c r="K235" s="33">
        <f>+K234-K233</f>
        <v>0</v>
      </c>
    </row>
    <row r="236" spans="1:45" ht="25.5" x14ac:dyDescent="0.55000000000000004">
      <c r="G236" s="2"/>
      <c r="I236" s="134" t="s">
        <v>223</v>
      </c>
      <c r="J236" s="135"/>
      <c r="K236" s="33">
        <f>+K234-K233</f>
        <v>0</v>
      </c>
    </row>
    <row r="237" spans="1:45" x14ac:dyDescent="0.5">
      <c r="G237" s="2"/>
      <c r="I237" s="2"/>
    </row>
    <row r="238" spans="1:45" x14ac:dyDescent="0.5">
      <c r="G238" s="2"/>
      <c r="I238" s="2"/>
      <c r="J238" s="81" t="s">
        <v>261</v>
      </c>
      <c r="K238" s="23">
        <f>+K227-K232+K235</f>
        <v>2140</v>
      </c>
    </row>
    <row r="239" spans="1:45" s="2" customFormat="1" x14ac:dyDescent="0.5">
      <c r="J239" s="2" t="s">
        <v>262</v>
      </c>
      <c r="K239" s="23">
        <f>SUM(K228:K231)</f>
        <v>300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J240" s="2" t="s">
        <v>263</v>
      </c>
      <c r="K240" s="23">
        <f>+K234</f>
        <v>1840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</sheetData>
  <mergeCells count="32">
    <mergeCell ref="I233:J233"/>
    <mergeCell ref="I234:J234"/>
    <mergeCell ref="I235:J235"/>
    <mergeCell ref="I236:J236"/>
    <mergeCell ref="I230:J230"/>
    <mergeCell ref="I231:J231"/>
    <mergeCell ref="I232:J232"/>
    <mergeCell ref="I227:J227"/>
    <mergeCell ref="I228:J228"/>
    <mergeCell ref="H226:I226"/>
    <mergeCell ref="Z3:Z4"/>
    <mergeCell ref="P107:W107"/>
    <mergeCell ref="R3:R4"/>
    <mergeCell ref="S3:S4"/>
    <mergeCell ref="L3:L4"/>
    <mergeCell ref="O3:O4"/>
    <mergeCell ref="P3:P4"/>
    <mergeCell ref="Q3:Q4"/>
    <mergeCell ref="M225:N22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5F46-53D6-4A39-A284-4F105A218B1A}">
  <sheetPr>
    <tabColor rgb="FF98F2FC"/>
  </sheetPr>
  <dimension ref="A1:AS311"/>
  <sheetViews>
    <sheetView zoomScale="90" zoomScaleNormal="90" workbookViewId="0">
      <pane ySplit="4" topLeftCell="A224" activePane="bottomLeft" state="frozen"/>
      <selection pane="bottomLeft" activeCell="P229" sqref="P229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+'4'!G5</f>
        <v>18</v>
      </c>
      <c r="D5" s="13">
        <v>10</v>
      </c>
      <c r="E5" s="12">
        <f t="shared" ref="E5:E94" si="0">C5+D5</f>
        <v>28</v>
      </c>
      <c r="F5" s="13">
        <v>0</v>
      </c>
      <c r="G5" s="12">
        <f t="shared" ref="G5:G94" si="1">E5-F5-H5</f>
        <v>28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+'4'!G6</f>
        <v>51</v>
      </c>
      <c r="D6" s="13">
        <v>40</v>
      </c>
      <c r="E6" s="12">
        <f t="shared" si="0"/>
        <v>91</v>
      </c>
      <c r="F6" s="13">
        <v>0</v>
      </c>
      <c r="G6" s="12">
        <f t="shared" si="1"/>
        <v>78</v>
      </c>
      <c r="H6" s="14">
        <v>13</v>
      </c>
      <c r="I6" s="15">
        <v>100</v>
      </c>
      <c r="J6" s="16">
        <f t="shared" ref="J6:J69" si="3">+I6*H6</f>
        <v>1300</v>
      </c>
      <c r="K6" s="17" t="s">
        <v>299</v>
      </c>
      <c r="L6" s="18">
        <v>300</v>
      </c>
      <c r="M6" s="23">
        <f>SUM(J6-L6)</f>
        <v>1000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+'4'!G12</f>
        <v>1</v>
      </c>
      <c r="D12" s="13">
        <v>0</v>
      </c>
      <c r="E12" s="12">
        <f t="shared" si="0"/>
        <v>1</v>
      </c>
      <c r="F12" s="13">
        <v>0</v>
      </c>
      <c r="G12" s="12">
        <f t="shared" si="1"/>
        <v>1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+'4'!G14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+'4'!G17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+'4'!G22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+'4'!G23</f>
        <v>9</v>
      </c>
      <c r="D23" s="13">
        <v>10</v>
      </c>
      <c r="E23" s="12">
        <f>C23+D23</f>
        <v>19</v>
      </c>
      <c r="F23" s="13">
        <v>0</v>
      </c>
      <c r="G23" s="12">
        <f t="shared" si="1"/>
        <v>18</v>
      </c>
      <c r="H23" s="14">
        <v>1</v>
      </c>
      <c r="I23" s="15">
        <v>100</v>
      </c>
      <c r="J23" s="16">
        <f t="shared" si="3"/>
        <v>100</v>
      </c>
      <c r="K23" s="17" t="s">
        <v>274</v>
      </c>
      <c r="L23" s="18">
        <v>20</v>
      </c>
      <c r="M23" s="23">
        <f t="shared" si="6"/>
        <v>80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+'4'!G24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4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+'4'!G27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+'4'!G35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+'4'!G37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+'4'!G38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+'4'!G39</f>
        <v>0</v>
      </c>
      <c r="D39" s="13">
        <v>5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+'4'!G40</f>
        <v>1</v>
      </c>
      <c r="D40" s="13">
        <v>2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+'4'!G41</f>
        <v>2</v>
      </c>
      <c r="D41" s="13">
        <v>2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+'4'!G42</f>
        <v>1</v>
      </c>
      <c r="D42" s="13">
        <v>2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+'4'!G43</f>
        <v>2</v>
      </c>
      <c r="D43" s="13">
        <v>2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+'4'!G44</f>
        <v>6</v>
      </c>
      <c r="D44" s="13">
        <v>2</v>
      </c>
      <c r="E44" s="12">
        <f t="shared" si="0"/>
        <v>8</v>
      </c>
      <c r="F44" s="13">
        <v>0</v>
      </c>
      <c r="G44" s="12">
        <f t="shared" si="1"/>
        <v>8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+'4'!G46</f>
        <v>2</v>
      </c>
      <c r="D46" s="13">
        <v>2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+'4'!G47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+'4'!G48</f>
        <v>2</v>
      </c>
      <c r="D48" s="13">
        <v>2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+'4'!G50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+'4'!G55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+'4'!G61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3"/>
        <v>50</v>
      </c>
      <c r="K61" s="17" t="s">
        <v>273</v>
      </c>
      <c r="L61" s="18">
        <v>50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+'4'!G63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+'4'!G67</f>
        <v>2</v>
      </c>
      <c r="D67" s="13">
        <v>2</v>
      </c>
      <c r="E67" s="12">
        <f>C67+D67</f>
        <v>4</v>
      </c>
      <c r="F67" s="13">
        <v>0</v>
      </c>
      <c r="G67" s="12">
        <f t="shared" si="1"/>
        <v>3</v>
      </c>
      <c r="H67" s="14">
        <v>1</v>
      </c>
      <c r="I67" s="15">
        <v>50</v>
      </c>
      <c r="J67" s="16">
        <f t="shared" si="3"/>
        <v>50</v>
      </c>
      <c r="K67" s="17" t="s">
        <v>273</v>
      </c>
      <c r="L67" s="18">
        <v>50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+'4'!G70</f>
        <v>2</v>
      </c>
      <c r="D70" s="13">
        <v>5</v>
      </c>
      <c r="E70" s="12">
        <f t="shared" si="0"/>
        <v>7</v>
      </c>
      <c r="F70" s="13">
        <v>0</v>
      </c>
      <c r="G70" s="12">
        <f t="shared" si="1"/>
        <v>5</v>
      </c>
      <c r="H70" s="14">
        <v>2</v>
      </c>
      <c r="I70" s="20">
        <v>50</v>
      </c>
      <c r="J70" s="16">
        <f t="shared" ref="J70:J133" si="8">+I70*H70</f>
        <v>100</v>
      </c>
      <c r="K70" s="17" t="s">
        <v>268</v>
      </c>
      <c r="L70" s="18">
        <v>50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+'4'!G71</f>
        <v>3</v>
      </c>
      <c r="D71" s="13">
        <v>5</v>
      </c>
      <c r="E71" s="12">
        <f t="shared" si="0"/>
        <v>8</v>
      </c>
      <c r="F71" s="13">
        <v>0</v>
      </c>
      <c r="G71" s="12">
        <f t="shared" si="1"/>
        <v>8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+'4'!G73</f>
        <v>1</v>
      </c>
      <c r="D73" s="13">
        <v>3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+'4'!G77</f>
        <v>1</v>
      </c>
      <c r="D77" s="13">
        <v>3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+'4'!G78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+'4'!G79</f>
        <v>8</v>
      </c>
      <c r="D79" s="13">
        <v>5</v>
      </c>
      <c r="E79" s="12">
        <f t="shared" si="0"/>
        <v>13</v>
      </c>
      <c r="F79" s="13">
        <v>0</v>
      </c>
      <c r="G79" s="12">
        <f t="shared" si="1"/>
        <v>7</v>
      </c>
      <c r="H79" s="14">
        <v>6</v>
      </c>
      <c r="I79" s="22">
        <v>50</v>
      </c>
      <c r="J79" s="16">
        <f t="shared" si="8"/>
        <v>300</v>
      </c>
      <c r="K79" s="17" t="s">
        <v>300</v>
      </c>
      <c r="L79" s="18">
        <v>75</v>
      </c>
      <c r="M79" s="23">
        <f t="shared" si="11"/>
        <v>225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+'4'!G81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+'4'!G82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+'4'!G85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+'4'!G86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16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+'4'!G87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+'4'!G88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+'4'!G89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+'4'!G90</f>
        <v>2</v>
      </c>
      <c r="D90" s="13">
        <v>2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+'4'!G91</f>
        <v>1</v>
      </c>
      <c r="D91" s="13">
        <v>2</v>
      </c>
      <c r="E91" s="12">
        <f t="shared" si="0"/>
        <v>3</v>
      </c>
      <c r="F91" s="13">
        <v>0</v>
      </c>
      <c r="G91" s="12">
        <f t="shared" si="1"/>
        <v>2</v>
      </c>
      <c r="H91" s="14">
        <v>1</v>
      </c>
      <c r="I91" s="22">
        <v>50</v>
      </c>
      <c r="J91" s="16">
        <f t="shared" si="8"/>
        <v>50</v>
      </c>
      <c r="K91" s="17" t="s">
        <v>268</v>
      </c>
      <c r="L91" s="18">
        <v>25</v>
      </c>
      <c r="M91" s="23">
        <f t="shared" si="11"/>
        <v>25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+'4'!G101</f>
        <v>2</v>
      </c>
      <c r="D101" s="13">
        <v>0</v>
      </c>
      <c r="E101" s="12">
        <f t="shared" si="13"/>
        <v>2</v>
      </c>
      <c r="F101" s="13">
        <v>0</v>
      </c>
      <c r="G101" s="12">
        <f t="shared" si="12"/>
        <v>2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+'4'!G106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+'4'!G150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1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+'4'!G152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+'4'!G168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293</v>
      </c>
      <c r="C177" s="12">
        <f>+'4'!G177</f>
        <v>3</v>
      </c>
      <c r="D177" s="13">
        <v>0</v>
      </c>
      <c r="E177" s="12">
        <f t="shared" si="13"/>
        <v>3</v>
      </c>
      <c r="F177" s="13">
        <v>0</v>
      </c>
      <c r="G177" s="12">
        <f t="shared" si="16"/>
        <v>3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+'4'!G178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+'4'!G179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+'4'!G180</f>
        <v>8</v>
      </c>
      <c r="D180" s="13">
        <v>100</v>
      </c>
      <c r="E180" s="12">
        <f t="shared" si="13"/>
        <v>108</v>
      </c>
      <c r="F180" s="13">
        <v>0</v>
      </c>
      <c r="G180" s="12">
        <f t="shared" si="16"/>
        <v>108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+'4'!G200</f>
        <v>51</v>
      </c>
      <c r="D200" s="13">
        <v>100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+'4'!G201</f>
        <v>50</v>
      </c>
      <c r="D201" s="13">
        <v>0</v>
      </c>
      <c r="E201" s="12">
        <f t="shared" si="13"/>
        <v>50</v>
      </c>
      <c r="F201" s="13">
        <v>0</v>
      </c>
      <c r="G201" s="12">
        <f t="shared" si="16"/>
        <v>0</v>
      </c>
      <c r="H201" s="14">
        <v>50</v>
      </c>
      <c r="I201" s="15">
        <v>35</v>
      </c>
      <c r="J201" s="16">
        <f t="shared" si="17"/>
        <v>1750</v>
      </c>
      <c r="K201" s="17" t="s">
        <v>16</v>
      </c>
      <c r="L201" s="18">
        <v>0</v>
      </c>
      <c r="M201" s="23">
        <f t="shared" si="18"/>
        <v>1750</v>
      </c>
    </row>
    <row r="202" spans="1:14" ht="25.5" x14ac:dyDescent="0.55000000000000004">
      <c r="A202" s="10">
        <v>198</v>
      </c>
      <c r="B202" s="19" t="s">
        <v>211</v>
      </c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256</v>
      </c>
      <c r="C206" s="12">
        <f>+'4'!G206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+'4'!G211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+'4'!G212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</row>
    <row r="214" spans="1:14" ht="25.5" x14ac:dyDescent="0.55000000000000004">
      <c r="A214" s="10">
        <v>210</v>
      </c>
      <c r="B214" s="19" t="s">
        <v>267</v>
      </c>
      <c r="C214" s="12">
        <f>+'4'!G214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+'4'!G215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+'4'!G216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+'4'!G217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+'4'!G218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+'4'!G219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+'4'!G220</f>
        <v>22</v>
      </c>
      <c r="D220" s="13">
        <v>0</v>
      </c>
      <c r="E220" s="12">
        <f t="shared" si="20"/>
        <v>22</v>
      </c>
      <c r="F220" s="13">
        <v>0</v>
      </c>
      <c r="G220" s="12">
        <f t="shared" si="21"/>
        <v>22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+'4'!G221</f>
        <v>22</v>
      </c>
      <c r="D221" s="13">
        <v>0</v>
      </c>
      <c r="E221" s="12">
        <f t="shared" si="20"/>
        <v>22</v>
      </c>
      <c r="F221" s="13">
        <v>0</v>
      </c>
      <c r="G221" s="12">
        <f t="shared" si="21"/>
        <v>22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+'4'!G222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+'4'!G223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+'4'!G224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>
        <f>SUM(M5:M207)</f>
        <v>3665</v>
      </c>
    </row>
    <row r="225" spans="1:45" ht="25.5" x14ac:dyDescent="0.55000000000000004">
      <c r="A225" s="1"/>
      <c r="C225" s="24"/>
      <c r="D225" s="25"/>
      <c r="E225" s="24"/>
      <c r="F225" s="25"/>
      <c r="G225" s="24"/>
      <c r="H225" s="24"/>
      <c r="I225" s="26"/>
      <c r="J225" s="28"/>
      <c r="K225" s="27"/>
      <c r="L225" s="18">
        <v>0</v>
      </c>
      <c r="M225" s="137" t="s">
        <v>225</v>
      </c>
      <c r="N225" s="137"/>
      <c r="Z225" s="29"/>
    </row>
    <row r="226" spans="1:45" x14ac:dyDescent="0.5">
      <c r="A226" s="1"/>
      <c r="C226" s="24"/>
      <c r="D226" s="25"/>
      <c r="E226" s="24"/>
      <c r="F226" s="25"/>
      <c r="G226" s="24"/>
      <c r="H226" s="138" t="s">
        <v>224</v>
      </c>
      <c r="I226" s="139"/>
      <c r="J226" s="30">
        <f>+X107</f>
        <v>0</v>
      </c>
      <c r="K226" s="27"/>
      <c r="L226" s="29"/>
      <c r="Z226" s="29"/>
    </row>
    <row r="227" spans="1:45" ht="25.5" x14ac:dyDescent="0.55000000000000004">
      <c r="A227" s="1"/>
      <c r="C227" s="31"/>
      <c r="E227" s="31"/>
      <c r="G227" s="31"/>
      <c r="H227" s="32"/>
      <c r="I227" s="133" t="s">
        <v>214</v>
      </c>
      <c r="J227" s="133"/>
      <c r="K227" s="33">
        <f>SUM(J5:J226)</f>
        <v>4235</v>
      </c>
    </row>
    <row r="228" spans="1:45" ht="25.5" x14ac:dyDescent="0.55000000000000004">
      <c r="A228" s="1"/>
      <c r="C228" s="31"/>
      <c r="E228" s="31"/>
      <c r="G228" s="31"/>
      <c r="I228" s="134" t="s">
        <v>215</v>
      </c>
      <c r="J228" s="135"/>
      <c r="K228" s="36">
        <v>0</v>
      </c>
    </row>
    <row r="229" spans="1:45" ht="25.5" x14ac:dyDescent="0.55000000000000004">
      <c r="A229" s="1"/>
      <c r="C229" s="31"/>
      <c r="E229" s="31"/>
      <c r="G229" s="31"/>
      <c r="I229" s="34" t="s">
        <v>216</v>
      </c>
      <c r="J229" s="35"/>
      <c r="K229" s="36">
        <f>SUM(L229:AS229)</f>
        <v>2530</v>
      </c>
      <c r="L229" s="2">
        <v>300</v>
      </c>
      <c r="M229" s="2">
        <v>100</v>
      </c>
      <c r="N229" s="2">
        <v>380</v>
      </c>
      <c r="O229" s="2">
        <v>1750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25.5" x14ac:dyDescent="0.55000000000000004">
      <c r="A230" s="1"/>
      <c r="C230" s="31"/>
      <c r="E230" s="31"/>
      <c r="G230" s="31"/>
      <c r="I230" s="134" t="s">
        <v>217</v>
      </c>
      <c r="J230" s="135"/>
      <c r="K230" s="36">
        <v>0</v>
      </c>
    </row>
    <row r="231" spans="1:45" ht="25.5" x14ac:dyDescent="0.55000000000000004">
      <c r="A231" s="1"/>
      <c r="C231" s="31"/>
      <c r="E231" s="31"/>
      <c r="G231" s="31"/>
      <c r="I231" s="134" t="s">
        <v>218</v>
      </c>
      <c r="J231" s="135"/>
      <c r="K231" s="36">
        <f>SUM(L231:N231)</f>
        <v>38</v>
      </c>
      <c r="L231" s="2">
        <v>38</v>
      </c>
    </row>
    <row r="232" spans="1:45" ht="25.5" x14ac:dyDescent="0.55000000000000004">
      <c r="A232" s="1"/>
      <c r="C232" s="31"/>
      <c r="E232" s="31"/>
      <c r="G232" s="31"/>
      <c r="I232" s="134" t="s">
        <v>219</v>
      </c>
      <c r="J232" s="135"/>
      <c r="K232" s="37">
        <f>SUM(L5:L225)</f>
        <v>570</v>
      </c>
    </row>
    <row r="233" spans="1:45" ht="25.5" x14ac:dyDescent="0.55000000000000004">
      <c r="A233" s="1"/>
      <c r="C233" s="31"/>
      <c r="E233" s="31"/>
      <c r="G233" s="31"/>
      <c r="I233" s="134" t="s">
        <v>220</v>
      </c>
      <c r="J233" s="135"/>
      <c r="K233" s="33">
        <f>K227-K228-K229-K231-K232</f>
        <v>1097</v>
      </c>
    </row>
    <row r="234" spans="1:45" ht="25.5" x14ac:dyDescent="0.55000000000000004">
      <c r="A234" s="1"/>
      <c r="C234" s="31"/>
      <c r="E234" s="31"/>
      <c r="G234" s="31"/>
      <c r="I234" s="134" t="s">
        <v>221</v>
      </c>
      <c r="J234" s="135"/>
      <c r="K234" s="37">
        <v>1097</v>
      </c>
    </row>
    <row r="235" spans="1:45" ht="25.5" x14ac:dyDescent="0.55000000000000004">
      <c r="A235" s="1"/>
      <c r="C235" s="31"/>
      <c r="E235" s="31"/>
      <c r="G235" s="31"/>
      <c r="I235" s="134" t="s">
        <v>222</v>
      </c>
      <c r="J235" s="135"/>
      <c r="K235" s="33">
        <f>+K234-K233</f>
        <v>0</v>
      </c>
    </row>
    <row r="236" spans="1:45" ht="25.5" x14ac:dyDescent="0.55000000000000004">
      <c r="G236" s="2"/>
      <c r="I236" s="134" t="s">
        <v>223</v>
      </c>
      <c r="J236" s="135"/>
      <c r="K236" s="33">
        <f>+K234-K233</f>
        <v>0</v>
      </c>
    </row>
    <row r="237" spans="1:45" x14ac:dyDescent="0.5">
      <c r="G237" s="2"/>
      <c r="I237" s="2"/>
    </row>
    <row r="238" spans="1:45" x14ac:dyDescent="0.5">
      <c r="G238" s="2"/>
      <c r="I238" s="2"/>
      <c r="J238" s="81" t="s">
        <v>261</v>
      </c>
      <c r="K238" s="23">
        <f>+K227-K232+K235</f>
        <v>3665</v>
      </c>
    </row>
    <row r="239" spans="1:45" s="2" customFormat="1" x14ac:dyDescent="0.5">
      <c r="J239" s="2" t="s">
        <v>262</v>
      </c>
      <c r="K239" s="23">
        <f>SUM(K228:K231)</f>
        <v>2568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J240" s="2" t="s">
        <v>263</v>
      </c>
      <c r="K240" s="23">
        <f>+K234</f>
        <v>1097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</sheetData>
  <mergeCells count="32">
    <mergeCell ref="I233:J233"/>
    <mergeCell ref="I234:J234"/>
    <mergeCell ref="I235:J235"/>
    <mergeCell ref="I236:J236"/>
    <mergeCell ref="I230:J230"/>
    <mergeCell ref="I231:J231"/>
    <mergeCell ref="I232:J232"/>
    <mergeCell ref="I227:J227"/>
    <mergeCell ref="I228:J228"/>
    <mergeCell ref="H226:I226"/>
    <mergeCell ref="Z3:Z4"/>
    <mergeCell ref="P107:W107"/>
    <mergeCell ref="R3:R4"/>
    <mergeCell ref="S3:S4"/>
    <mergeCell ref="L3:L4"/>
    <mergeCell ref="O3:O4"/>
    <mergeCell ref="P3:P4"/>
    <mergeCell ref="Q3:Q4"/>
    <mergeCell ref="M225:N22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9BAD-7BE5-479E-83E9-8FB1D5A3DB08}">
  <sheetPr>
    <tabColor rgb="FF98F2FC"/>
  </sheetPr>
  <dimension ref="A1:AS311"/>
  <sheetViews>
    <sheetView topLeftCell="D1" zoomScale="90" zoomScaleNormal="90" workbookViewId="0">
      <pane ySplit="4" topLeftCell="A211" activePane="bottomLeft" state="frozen"/>
      <selection pane="bottomLeft" activeCell="L234" sqref="L234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+'5'!G5</f>
        <v>28</v>
      </c>
      <c r="D5" s="13">
        <v>0</v>
      </c>
      <c r="E5" s="12">
        <f t="shared" ref="E5:E94" si="0">C5+D5</f>
        <v>28</v>
      </c>
      <c r="F5" s="13">
        <v>0</v>
      </c>
      <c r="G5" s="12">
        <f t="shared" ref="G5:G94" si="1">E5-F5-H5</f>
        <v>26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+'5'!G6</f>
        <v>78</v>
      </c>
      <c r="D6" s="13">
        <v>0</v>
      </c>
      <c r="E6" s="12">
        <f t="shared" si="0"/>
        <v>78</v>
      </c>
      <c r="F6" s="13">
        <v>0</v>
      </c>
      <c r="G6" s="12">
        <f t="shared" si="1"/>
        <v>70</v>
      </c>
      <c r="H6" s="14">
        <v>8</v>
      </c>
      <c r="I6" s="15">
        <v>100</v>
      </c>
      <c r="J6" s="16">
        <f t="shared" ref="J6:J69" si="3">+I6*H6</f>
        <v>800</v>
      </c>
      <c r="K6" s="17" t="s">
        <v>16</v>
      </c>
      <c r="L6" s="18">
        <v>0</v>
      </c>
      <c r="M6" s="23">
        <f>SUM(J6-L6)</f>
        <v>800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+'5'!G12</f>
        <v>1</v>
      </c>
      <c r="D12" s="13">
        <v>0</v>
      </c>
      <c r="E12" s="12">
        <f t="shared" si="0"/>
        <v>1</v>
      </c>
      <c r="F12" s="13">
        <v>0</v>
      </c>
      <c r="G12" s="12">
        <f t="shared" si="1"/>
        <v>0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+'5'!G14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+'5'!G17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+'5'!G22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+'5'!G23</f>
        <v>18</v>
      </c>
      <c r="D23" s="13">
        <v>0</v>
      </c>
      <c r="E23" s="12">
        <f>C23+D23</f>
        <v>18</v>
      </c>
      <c r="F23" s="13">
        <v>0</v>
      </c>
      <c r="G23" s="12">
        <f t="shared" si="1"/>
        <v>13</v>
      </c>
      <c r="H23" s="14">
        <v>5</v>
      </c>
      <c r="I23" s="15">
        <v>100</v>
      </c>
      <c r="J23" s="16">
        <f t="shared" si="3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+'5'!G24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+'5'!G27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+'5'!G35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5</v>
      </c>
      <c r="H37" s="14">
        <v>3</v>
      </c>
      <c r="I37" s="15">
        <v>100</v>
      </c>
      <c r="J37" s="16">
        <f t="shared" si="3"/>
        <v>300</v>
      </c>
      <c r="K37" s="17" t="s">
        <v>301</v>
      </c>
      <c r="L37" s="18">
        <v>20</v>
      </c>
      <c r="M37" s="23">
        <f t="shared" si="6"/>
        <v>280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+'5'!G38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+'5'!G40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+'5'!G41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+'5'!G42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+'5'!G44</f>
        <v>8</v>
      </c>
      <c r="D44" s="13">
        <v>0</v>
      </c>
      <c r="E44" s="12">
        <f t="shared" si="0"/>
        <v>8</v>
      </c>
      <c r="F44" s="13">
        <v>0</v>
      </c>
      <c r="G44" s="12">
        <f t="shared" si="1"/>
        <v>7</v>
      </c>
      <c r="H44" s="14">
        <v>1</v>
      </c>
      <c r="I44" s="15">
        <v>50</v>
      </c>
      <c r="J44" s="16">
        <f t="shared" si="3"/>
        <v>50</v>
      </c>
      <c r="K44" s="17" t="s">
        <v>302</v>
      </c>
      <c r="L44" s="18">
        <v>15</v>
      </c>
      <c r="M44" s="23">
        <f t="shared" si="6"/>
        <v>35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+'5'!G46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3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+'5'!G47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3"/>
        <v>50</v>
      </c>
      <c r="K47" s="17" t="s">
        <v>273</v>
      </c>
      <c r="L47" s="18">
        <v>50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+'5'!G48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+'5'!G50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+'5'!G55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+'5'!G61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+'5'!G63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+'5'!G67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+'5'!G70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+'5'!G71</f>
        <v>8</v>
      </c>
      <c r="D71" s="13">
        <v>0</v>
      </c>
      <c r="E71" s="12">
        <f t="shared" si="0"/>
        <v>8</v>
      </c>
      <c r="F71" s="13">
        <v>0</v>
      </c>
      <c r="G71" s="12">
        <f t="shared" si="1"/>
        <v>5</v>
      </c>
      <c r="H71" s="14">
        <v>3</v>
      </c>
      <c r="I71" s="20">
        <v>60</v>
      </c>
      <c r="J71" s="16">
        <f t="shared" si="8"/>
        <v>180</v>
      </c>
      <c r="K71" s="17" t="s">
        <v>275</v>
      </c>
      <c r="L71" s="18">
        <v>30</v>
      </c>
      <c r="M71" s="23">
        <f t="shared" ref="M71:M134" si="11">SUM(J71-L71)</f>
        <v>150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2</v>
      </c>
      <c r="H73" s="14">
        <v>2</v>
      </c>
      <c r="I73" s="20">
        <v>60</v>
      </c>
      <c r="J73" s="16">
        <f t="shared" si="8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+'5'!G77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+'5'!G78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+'5'!G79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6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+'5'!G81</f>
        <v>2</v>
      </c>
      <c r="D81" s="13">
        <v>0</v>
      </c>
      <c r="E81" s="12">
        <f t="shared" si="0"/>
        <v>2</v>
      </c>
      <c r="F81" s="13"/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302</v>
      </c>
      <c r="L81" s="18">
        <v>16</v>
      </c>
      <c r="M81" s="23">
        <f t="shared" si="11"/>
        <v>39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+'5'!G82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+'5'!G85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+'5'!G86</f>
        <v>16</v>
      </c>
      <c r="D86" s="13">
        <v>0</v>
      </c>
      <c r="E86" s="12">
        <f t="shared" si="0"/>
        <v>16</v>
      </c>
      <c r="F86" s="13">
        <v>0</v>
      </c>
      <c r="G86" s="12">
        <f t="shared" si="1"/>
        <v>16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+'5'!G87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+'5'!G88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+'5'!G89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4</v>
      </c>
      <c r="H89" s="14">
        <v>1</v>
      </c>
      <c r="I89" s="20">
        <v>55</v>
      </c>
      <c r="J89" s="16">
        <f t="shared" si="8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+'5'!G90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2</v>
      </c>
      <c r="H90" s="14">
        <v>2</v>
      </c>
      <c r="I90" s="20">
        <v>50</v>
      </c>
      <c r="J90" s="16">
        <f t="shared" si="8"/>
        <v>100</v>
      </c>
      <c r="K90" s="17" t="s">
        <v>268</v>
      </c>
      <c r="L90" s="18">
        <v>50</v>
      </c>
      <c r="M90" s="23">
        <f t="shared" si="11"/>
        <v>50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+'5'!G91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+'5'!G101</f>
        <v>2</v>
      </c>
      <c r="D101" s="13">
        <v>0</v>
      </c>
      <c r="E101" s="12">
        <f t="shared" si="13"/>
        <v>2</v>
      </c>
      <c r="F101" s="13">
        <v>0</v>
      </c>
      <c r="G101" s="12">
        <f t="shared" si="12"/>
        <v>1</v>
      </c>
      <c r="H101" s="14">
        <v>1</v>
      </c>
      <c r="I101" s="20">
        <v>55</v>
      </c>
      <c r="J101" s="16">
        <f t="shared" si="8"/>
        <v>55</v>
      </c>
      <c r="K101" s="17" t="s">
        <v>16</v>
      </c>
      <c r="L101" s="18">
        <v>0</v>
      </c>
      <c r="M101" s="23">
        <f t="shared" si="11"/>
        <v>55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+'5'!G106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+'5'!G150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1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+'5'!G152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0</v>
      </c>
      <c r="H152" s="14">
        <v>2</v>
      </c>
      <c r="I152" s="20">
        <v>120</v>
      </c>
      <c r="J152" s="16">
        <f t="shared" si="14"/>
        <v>240</v>
      </c>
      <c r="K152" s="17" t="s">
        <v>16</v>
      </c>
      <c r="L152" s="18">
        <v>40</v>
      </c>
      <c r="M152" s="23">
        <f t="shared" si="15"/>
        <v>200</v>
      </c>
    </row>
    <row r="153" spans="1:13" ht="25.5" x14ac:dyDescent="0.55000000000000004">
      <c r="A153" s="10">
        <v>149</v>
      </c>
      <c r="B153" s="19" t="s">
        <v>164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+'5'!G168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293</v>
      </c>
      <c r="C177" s="12">
        <f>+'5'!G177</f>
        <v>3</v>
      </c>
      <c r="D177" s="13">
        <v>0</v>
      </c>
      <c r="E177" s="12">
        <f t="shared" si="13"/>
        <v>3</v>
      </c>
      <c r="F177" s="13">
        <v>0</v>
      </c>
      <c r="G177" s="12">
        <f t="shared" si="16"/>
        <v>3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+'5'!G178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+'5'!G179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+'5'!G180</f>
        <v>108</v>
      </c>
      <c r="D180" s="13">
        <v>0</v>
      </c>
      <c r="E180" s="12">
        <f t="shared" si="13"/>
        <v>108</v>
      </c>
      <c r="F180" s="13">
        <v>0</v>
      </c>
      <c r="G180" s="12">
        <f t="shared" si="16"/>
        <v>108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+'5'!G200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256</v>
      </c>
      <c r="C206" s="12">
        <f>+'5'!G206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+'5'!G215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+'5'!G216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+'5'!G217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+'5'!G218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+'5'!G219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+'5'!G220</f>
        <v>22</v>
      </c>
      <c r="D220" s="13">
        <v>0</v>
      </c>
      <c r="E220" s="12">
        <f t="shared" si="20"/>
        <v>22</v>
      </c>
      <c r="F220" s="13">
        <v>0</v>
      </c>
      <c r="G220" s="12">
        <f t="shared" si="21"/>
        <v>22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</row>
    <row r="221" spans="1:14" ht="25.5" x14ac:dyDescent="0.55000000000000004">
      <c r="A221" s="10">
        <v>217</v>
      </c>
      <c r="B221" s="19" t="s">
        <v>279</v>
      </c>
      <c r="C221" s="12">
        <f>+'5'!G221</f>
        <v>22</v>
      </c>
      <c r="D221" s="13">
        <v>0</v>
      </c>
      <c r="E221" s="12">
        <f t="shared" si="20"/>
        <v>22</v>
      </c>
      <c r="F221" s="13">
        <v>0</v>
      </c>
      <c r="G221" s="12">
        <f t="shared" si="21"/>
        <v>22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+'5'!G222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+'5'!G223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+'5'!G224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>
        <f>SUM(M5:M207)</f>
        <v>2829</v>
      </c>
    </row>
    <row r="225" spans="1:45" ht="25.5" x14ac:dyDescent="0.55000000000000004">
      <c r="A225" s="1"/>
      <c r="C225" s="24"/>
      <c r="D225" s="25"/>
      <c r="E225" s="24"/>
      <c r="F225" s="25"/>
      <c r="G225" s="24"/>
      <c r="H225" s="24"/>
      <c r="I225" s="26"/>
      <c r="J225" s="28"/>
      <c r="K225" s="27"/>
      <c r="L225" s="18">
        <v>0</v>
      </c>
      <c r="M225" s="137" t="s">
        <v>225</v>
      </c>
      <c r="N225" s="137"/>
      <c r="Z225" s="29"/>
    </row>
    <row r="226" spans="1:45" x14ac:dyDescent="0.5">
      <c r="A226" s="1"/>
      <c r="C226" s="24"/>
      <c r="D226" s="25"/>
      <c r="E226" s="24"/>
      <c r="F226" s="25"/>
      <c r="G226" s="24"/>
      <c r="H226" s="138" t="s">
        <v>224</v>
      </c>
      <c r="I226" s="139"/>
      <c r="J226" s="30">
        <f>+X107</f>
        <v>0</v>
      </c>
      <c r="K226" s="27"/>
      <c r="L226" s="29"/>
      <c r="Z226" s="29"/>
    </row>
    <row r="227" spans="1:45" ht="25.5" x14ac:dyDescent="0.55000000000000004">
      <c r="A227" s="1"/>
      <c r="C227" s="31"/>
      <c r="E227" s="31"/>
      <c r="G227" s="31"/>
      <c r="H227" s="32"/>
      <c r="I227" s="133" t="s">
        <v>214</v>
      </c>
      <c r="J227" s="133"/>
      <c r="K227" s="33">
        <f>SUM(J5:J226)</f>
        <v>3050</v>
      </c>
    </row>
    <row r="228" spans="1:45" ht="25.5" x14ac:dyDescent="0.55000000000000004">
      <c r="A228" s="1"/>
      <c r="C228" s="31"/>
      <c r="E228" s="31"/>
      <c r="G228" s="31"/>
      <c r="I228" s="134" t="s">
        <v>215</v>
      </c>
      <c r="J228" s="135"/>
      <c r="K228" s="36">
        <v>0</v>
      </c>
    </row>
    <row r="229" spans="1:45" ht="25.5" x14ac:dyDescent="0.55000000000000004">
      <c r="A229" s="1"/>
      <c r="C229" s="31"/>
      <c r="E229" s="31"/>
      <c r="G229" s="31"/>
      <c r="I229" s="34" t="s">
        <v>216</v>
      </c>
      <c r="J229" s="35"/>
      <c r="K229" s="36">
        <f>SUM(L229:AS229)</f>
        <v>1754</v>
      </c>
      <c r="L229" s="2">
        <v>250</v>
      </c>
      <c r="M229" s="2">
        <v>410</v>
      </c>
      <c r="N229" s="2">
        <v>25</v>
      </c>
      <c r="O229" s="2">
        <v>154</v>
      </c>
      <c r="P229" s="2">
        <v>150</v>
      </c>
      <c r="Q229" s="2">
        <v>165</v>
      </c>
      <c r="R229" s="2">
        <v>600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25.5" x14ac:dyDescent="0.55000000000000004">
      <c r="A230" s="1"/>
      <c r="C230" s="31"/>
      <c r="E230" s="31"/>
      <c r="G230" s="31"/>
      <c r="I230" s="134" t="s">
        <v>217</v>
      </c>
      <c r="J230" s="135"/>
      <c r="K230" s="36">
        <v>0</v>
      </c>
    </row>
    <row r="231" spans="1:45" ht="25.5" x14ac:dyDescent="0.55000000000000004">
      <c r="A231" s="1"/>
      <c r="C231" s="31"/>
      <c r="E231" s="31"/>
      <c r="G231" s="31"/>
      <c r="I231" s="134" t="s">
        <v>218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219</v>
      </c>
      <c r="J232" s="135"/>
      <c r="K232" s="37">
        <f>SUM(L5:L225)</f>
        <v>221</v>
      </c>
    </row>
    <row r="233" spans="1:45" ht="25.5" x14ac:dyDescent="0.55000000000000004">
      <c r="A233" s="1"/>
      <c r="C233" s="31"/>
      <c r="E233" s="31"/>
      <c r="G233" s="31"/>
      <c r="I233" s="134" t="s">
        <v>220</v>
      </c>
      <c r="J233" s="135"/>
      <c r="K233" s="33">
        <f>K227-K228-K229-K231-K232</f>
        <v>1075</v>
      </c>
    </row>
    <row r="234" spans="1:45" ht="25.5" x14ac:dyDescent="0.55000000000000004">
      <c r="A234" s="1"/>
      <c r="C234" s="31"/>
      <c r="E234" s="31"/>
      <c r="G234" s="31"/>
      <c r="I234" s="134" t="s">
        <v>221</v>
      </c>
      <c r="J234" s="135"/>
      <c r="K234" s="37">
        <v>1075</v>
      </c>
    </row>
    <row r="235" spans="1:45" ht="25.5" x14ac:dyDescent="0.55000000000000004">
      <c r="A235" s="1"/>
      <c r="C235" s="31"/>
      <c r="E235" s="31"/>
      <c r="G235" s="31"/>
      <c r="I235" s="134" t="s">
        <v>222</v>
      </c>
      <c r="J235" s="135"/>
      <c r="K235" s="33">
        <f>+K234-K233</f>
        <v>0</v>
      </c>
    </row>
    <row r="236" spans="1:45" ht="25.5" x14ac:dyDescent="0.55000000000000004">
      <c r="G236" s="2"/>
      <c r="I236" s="134" t="s">
        <v>223</v>
      </c>
      <c r="J236" s="135"/>
      <c r="K236" s="33">
        <f>+K234-K233</f>
        <v>0</v>
      </c>
    </row>
    <row r="237" spans="1:45" x14ac:dyDescent="0.5">
      <c r="G237" s="2"/>
      <c r="I237" s="2"/>
    </row>
    <row r="238" spans="1:45" x14ac:dyDescent="0.5">
      <c r="G238" s="2"/>
      <c r="I238" s="2"/>
      <c r="J238" s="81" t="s">
        <v>261</v>
      </c>
      <c r="K238" s="23">
        <f>+K227-K232+K235</f>
        <v>2829</v>
      </c>
    </row>
    <row r="239" spans="1:45" s="2" customFormat="1" x14ac:dyDescent="0.5">
      <c r="J239" s="2" t="s">
        <v>262</v>
      </c>
      <c r="K239" s="23">
        <f>SUM(K228:K231)</f>
        <v>1754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J240" s="2" t="s">
        <v>263</v>
      </c>
      <c r="K240" s="23">
        <f>+K234</f>
        <v>1075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</sheetData>
  <mergeCells count="32">
    <mergeCell ref="I233:J233"/>
    <mergeCell ref="I234:J234"/>
    <mergeCell ref="I235:J235"/>
    <mergeCell ref="I236:J236"/>
    <mergeCell ref="I230:J230"/>
    <mergeCell ref="I231:J231"/>
    <mergeCell ref="I232:J232"/>
    <mergeCell ref="I227:J227"/>
    <mergeCell ref="I228:J228"/>
    <mergeCell ref="H226:I226"/>
    <mergeCell ref="Z3:Z4"/>
    <mergeCell ref="P107:W107"/>
    <mergeCell ref="R3:R4"/>
    <mergeCell ref="S3:S4"/>
    <mergeCell ref="L3:L4"/>
    <mergeCell ref="O3:O4"/>
    <mergeCell ref="P3:P4"/>
    <mergeCell ref="Q3:Q4"/>
    <mergeCell ref="M225:N22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5E7C-11FF-479E-A743-4FBA58A163F1}">
  <sheetPr>
    <tabColor rgb="FF98F2FC"/>
  </sheetPr>
  <dimension ref="A1:AS311"/>
  <sheetViews>
    <sheetView topLeftCell="B1" zoomScale="90" zoomScaleNormal="90" workbookViewId="0">
      <pane ySplit="4" topLeftCell="A224" activePane="bottomLeft" state="frozen"/>
      <selection pane="bottomLeft" activeCell="D229" sqref="D229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22.37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+'6'!G5</f>
        <v>26</v>
      </c>
      <c r="D5" s="13">
        <v>0</v>
      </c>
      <c r="E5" s="12">
        <f t="shared" ref="E5:E94" si="0">C5+D5</f>
        <v>26</v>
      </c>
      <c r="F5" s="13">
        <v>0</v>
      </c>
      <c r="G5" s="12">
        <f t="shared" ref="G5:G94" si="1">E5-F5-H5</f>
        <v>21</v>
      </c>
      <c r="H5" s="14">
        <v>5</v>
      </c>
      <c r="I5" s="15">
        <v>50</v>
      </c>
      <c r="J5" s="16">
        <f>+I5*H5</f>
        <v>250</v>
      </c>
      <c r="K5" s="17" t="s">
        <v>274</v>
      </c>
      <c r="L5" s="18">
        <v>50</v>
      </c>
      <c r="M5" s="23">
        <f>SUM(J5-L5)</f>
        <v>200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+'6'!G6</f>
        <v>70</v>
      </c>
      <c r="D6" s="13">
        <v>0</v>
      </c>
      <c r="E6" s="12">
        <f t="shared" si="0"/>
        <v>70</v>
      </c>
      <c r="F6" s="13">
        <v>1</v>
      </c>
      <c r="G6" s="12">
        <f t="shared" si="1"/>
        <v>48</v>
      </c>
      <c r="H6" s="14">
        <v>21</v>
      </c>
      <c r="I6" s="15">
        <v>100</v>
      </c>
      <c r="J6" s="16">
        <f t="shared" ref="J6:J69" si="3">+I6*H6</f>
        <v>2100</v>
      </c>
      <c r="K6" s="17" t="s">
        <v>303</v>
      </c>
      <c r="L6" s="18">
        <v>1120</v>
      </c>
      <c r="M6" s="23">
        <f>SUM(J6-L6)</f>
        <v>980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+'6'!G12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+'6'!G14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0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30</v>
      </c>
      <c r="M14" s="23">
        <f t="shared" si="6"/>
        <v>35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+'6'!G17</f>
        <v>7</v>
      </c>
      <c r="D17" s="13">
        <v>0</v>
      </c>
      <c r="E17" s="12">
        <f t="shared" si="0"/>
        <v>7</v>
      </c>
      <c r="F17" s="13">
        <v>1</v>
      </c>
      <c r="G17" s="12">
        <f t="shared" si="1"/>
        <v>4</v>
      </c>
      <c r="H17" s="14">
        <v>2</v>
      </c>
      <c r="I17" s="15">
        <v>50</v>
      </c>
      <c r="J17" s="16">
        <f t="shared" si="3"/>
        <v>100</v>
      </c>
      <c r="K17" s="17" t="s">
        <v>274</v>
      </c>
      <c r="L17" s="18">
        <v>20</v>
      </c>
      <c r="M17" s="23">
        <f t="shared" si="6"/>
        <v>80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+'6'!G22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0</v>
      </c>
      <c r="H22" s="14">
        <v>2</v>
      </c>
      <c r="I22" s="15">
        <v>85</v>
      </c>
      <c r="J22" s="16">
        <f t="shared" si="3"/>
        <v>170</v>
      </c>
      <c r="K22" s="17" t="s">
        <v>273</v>
      </c>
      <c r="L22" s="18">
        <v>85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+'6'!G23</f>
        <v>13</v>
      </c>
      <c r="D23" s="13">
        <v>0</v>
      </c>
      <c r="E23" s="12">
        <f>C23+D23</f>
        <v>13</v>
      </c>
      <c r="F23" s="13">
        <v>1</v>
      </c>
      <c r="G23" s="12">
        <f t="shared" si="1"/>
        <v>10</v>
      </c>
      <c r="H23" s="14">
        <v>2</v>
      </c>
      <c r="I23" s="15">
        <v>100</v>
      </c>
      <c r="J23" s="16">
        <f t="shared" si="3"/>
        <v>200</v>
      </c>
      <c r="K23" s="17" t="s">
        <v>274</v>
      </c>
      <c r="L23" s="18">
        <v>40</v>
      </c>
      <c r="M23" s="23">
        <f t="shared" si="6"/>
        <v>160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+'6'!G24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3</v>
      </c>
      <c r="H24" s="14">
        <v>1</v>
      </c>
      <c r="I24" s="21">
        <v>100</v>
      </c>
      <c r="J24" s="16">
        <f t="shared" si="3"/>
        <v>100</v>
      </c>
      <c r="K24" s="17" t="s">
        <v>274</v>
      </c>
      <c r="L24" s="18">
        <v>20</v>
      </c>
      <c r="M24" s="23">
        <f t="shared" si="6"/>
        <v>80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+'6'!G27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1</v>
      </c>
      <c r="H34" s="14">
        <v>2</v>
      </c>
      <c r="I34" s="15">
        <v>130</v>
      </c>
      <c r="J34" s="16">
        <f t="shared" si="3"/>
        <v>260</v>
      </c>
      <c r="K34" s="17" t="s">
        <v>304</v>
      </c>
      <c r="L34" s="18">
        <v>60</v>
      </c>
      <c r="M34" s="23">
        <f t="shared" si="6"/>
        <v>200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+'6'!G37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+'6'!G39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4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+'6'!G40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2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+'6'!G41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+'6'!G42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+'6'!G44</f>
        <v>7</v>
      </c>
      <c r="D44" s="13">
        <v>0</v>
      </c>
      <c r="E44" s="12">
        <f t="shared" si="0"/>
        <v>7</v>
      </c>
      <c r="F44" s="13">
        <v>1</v>
      </c>
      <c r="G44" s="12">
        <f t="shared" si="1"/>
        <v>5</v>
      </c>
      <c r="H44" s="14">
        <v>1</v>
      </c>
      <c r="I44" s="15">
        <v>50</v>
      </c>
      <c r="J44" s="16">
        <f t="shared" si="3"/>
        <v>50</v>
      </c>
      <c r="K44" s="17" t="s">
        <v>268</v>
      </c>
      <c r="L44" s="18">
        <v>25</v>
      </c>
      <c r="M44" s="23">
        <f t="shared" si="6"/>
        <v>25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+'6'!G46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+'6'!G47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16">
        <f t="shared" si="3"/>
        <v>50</v>
      </c>
      <c r="K47" s="17" t="s">
        <v>273</v>
      </c>
      <c r="L47" s="18">
        <v>50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+'6'!G48</f>
        <v>4</v>
      </c>
      <c r="D48" s="13">
        <v>0</v>
      </c>
      <c r="E48" s="12">
        <f t="shared" si="0"/>
        <v>4</v>
      </c>
      <c r="F48" s="13">
        <v>1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+'6'!G50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+'6'!G55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+'6'!G61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0</v>
      </c>
      <c r="H61" s="14">
        <v>2</v>
      </c>
      <c r="I61" s="15">
        <v>50</v>
      </c>
      <c r="J61" s="16">
        <f t="shared" si="3"/>
        <v>100</v>
      </c>
      <c r="K61" s="17" t="s">
        <v>16</v>
      </c>
      <c r="L61" s="18">
        <v>0</v>
      </c>
      <c r="M61" s="23">
        <f t="shared" si="6"/>
        <v>100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+'6'!G63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0</v>
      </c>
      <c r="H63" s="14">
        <v>4</v>
      </c>
      <c r="I63" s="20">
        <v>50</v>
      </c>
      <c r="J63" s="16">
        <f t="shared" si="3"/>
        <v>200</v>
      </c>
      <c r="K63" s="17" t="s">
        <v>305</v>
      </c>
      <c r="L63" s="18">
        <v>35</v>
      </c>
      <c r="M63" s="23">
        <f t="shared" si="6"/>
        <v>165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+'6'!G67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+'6'!G70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2</v>
      </c>
      <c r="H70" s="14">
        <v>3</v>
      </c>
      <c r="I70" s="20">
        <v>50</v>
      </c>
      <c r="J70" s="16">
        <f t="shared" ref="J70:J133" si="8">+I70*H70</f>
        <v>150</v>
      </c>
      <c r="K70" s="17" t="s">
        <v>306</v>
      </c>
      <c r="L70" s="18">
        <v>10</v>
      </c>
      <c r="M70" s="23">
        <f t="shared" si="6"/>
        <v>140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+'6'!G71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1</v>
      </c>
      <c r="H71" s="14">
        <v>4</v>
      </c>
      <c r="I71" s="20">
        <v>60</v>
      </c>
      <c r="J71" s="16">
        <f t="shared" si="8"/>
        <v>240</v>
      </c>
      <c r="K71" s="17" t="s">
        <v>307</v>
      </c>
      <c r="L71" s="18">
        <v>120</v>
      </c>
      <c r="M71" s="23">
        <f t="shared" ref="M71:M134" si="11">SUM(J71-L71)</f>
        <v>120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+'6'!G73</f>
        <v>2</v>
      </c>
      <c r="D73" s="13">
        <v>0</v>
      </c>
      <c r="E73" s="12">
        <f t="shared" si="0"/>
        <v>2</v>
      </c>
      <c r="F73" s="13">
        <v>0</v>
      </c>
      <c r="G73" s="12">
        <f t="shared" si="1"/>
        <v>2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+'6'!G77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2</v>
      </c>
      <c r="H77" s="14">
        <v>2</v>
      </c>
      <c r="I77" s="20">
        <v>50</v>
      </c>
      <c r="J77" s="16">
        <f t="shared" si="8"/>
        <v>100</v>
      </c>
      <c r="K77" s="17" t="s">
        <v>304</v>
      </c>
      <c r="L77" s="18">
        <v>20</v>
      </c>
      <c r="M77" s="23">
        <f t="shared" si="11"/>
        <v>80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+'6'!G79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4</v>
      </c>
      <c r="H79" s="14">
        <v>2</v>
      </c>
      <c r="I79" s="22">
        <v>50</v>
      </c>
      <c r="J79" s="16">
        <f t="shared" si="8"/>
        <v>100</v>
      </c>
      <c r="K79" s="17" t="s">
        <v>16</v>
      </c>
      <c r="L79" s="18">
        <v>0</v>
      </c>
      <c r="M79" s="23">
        <f t="shared" si="11"/>
        <v>100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+'6'!G81</f>
        <v>1</v>
      </c>
      <c r="D81" s="13">
        <v>0</v>
      </c>
      <c r="E81" s="12">
        <f t="shared" si="0"/>
        <v>1</v>
      </c>
      <c r="F81" s="13"/>
      <c r="G81" s="12">
        <f t="shared" si="1"/>
        <v>0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+'6'!G82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+'6'!G85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+'6'!G86</f>
        <v>16</v>
      </c>
      <c r="D86" s="13">
        <v>0</v>
      </c>
      <c r="E86" s="12">
        <f t="shared" si="0"/>
        <v>16</v>
      </c>
      <c r="F86" s="13">
        <v>1</v>
      </c>
      <c r="G86" s="12">
        <f t="shared" si="1"/>
        <v>15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+'6'!G87</f>
        <v>10</v>
      </c>
      <c r="D87" s="13">
        <v>0</v>
      </c>
      <c r="E87" s="12">
        <f t="shared" si="0"/>
        <v>10</v>
      </c>
      <c r="F87" s="13">
        <v>1</v>
      </c>
      <c r="G87" s="12">
        <f t="shared" si="1"/>
        <v>7</v>
      </c>
      <c r="H87" s="14">
        <v>2</v>
      </c>
      <c r="I87" s="20">
        <v>60</v>
      </c>
      <c r="J87" s="16">
        <f t="shared" si="8"/>
        <v>120</v>
      </c>
      <c r="K87" s="17" t="s">
        <v>16</v>
      </c>
      <c r="L87" s="18">
        <v>0</v>
      </c>
      <c r="M87" s="23">
        <f t="shared" si="11"/>
        <v>120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+'6'!G88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8</v>
      </c>
      <c r="H88" s="14">
        <v>1</v>
      </c>
      <c r="I88" s="20">
        <v>100</v>
      </c>
      <c r="J88" s="16">
        <f t="shared" si="8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+'6'!G89</f>
        <v>4</v>
      </c>
      <c r="D89" s="13">
        <v>0</v>
      </c>
      <c r="E89" s="12">
        <f t="shared" si="0"/>
        <v>4</v>
      </c>
      <c r="F89" s="13">
        <v>1</v>
      </c>
      <c r="G89" s="12">
        <f t="shared" si="1"/>
        <v>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+'6'!G90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+'6'!G91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+'6'!G101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+'6'!G106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+'6'!G150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1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+'6'!G168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293</v>
      </c>
      <c r="C177" s="12">
        <f>+'6'!G177</f>
        <v>3</v>
      </c>
      <c r="D177" s="13">
        <v>0</v>
      </c>
      <c r="E177" s="12">
        <f t="shared" si="13"/>
        <v>3</v>
      </c>
      <c r="F177" s="13">
        <v>0</v>
      </c>
      <c r="G177" s="12">
        <f t="shared" si="16"/>
        <v>3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+'6'!G178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3</v>
      </c>
      <c r="H178" s="14">
        <v>2</v>
      </c>
      <c r="I178" s="20">
        <v>120</v>
      </c>
      <c r="J178" s="16">
        <f t="shared" si="14"/>
        <v>240</v>
      </c>
      <c r="K178" s="17" t="s">
        <v>304</v>
      </c>
      <c r="L178" s="18">
        <v>40</v>
      </c>
      <c r="M178" s="23">
        <f t="shared" si="15"/>
        <v>200</v>
      </c>
    </row>
    <row r="179" spans="1:13" ht="25.5" x14ac:dyDescent="0.55000000000000004">
      <c r="A179" s="10">
        <v>175</v>
      </c>
      <c r="B179" s="19" t="s">
        <v>189</v>
      </c>
      <c r="C179" s="12">
        <f>+'6'!G179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+'6'!G180</f>
        <v>108</v>
      </c>
      <c r="D180" s="13">
        <v>0</v>
      </c>
      <c r="E180" s="12">
        <f t="shared" si="13"/>
        <v>108</v>
      </c>
      <c r="F180" s="13">
        <v>0</v>
      </c>
      <c r="G180" s="12">
        <f t="shared" si="16"/>
        <v>108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+'6'!G200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256</v>
      </c>
      <c r="C206" s="12">
        <f>+'6'!G206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+'6'!G211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+'6'!G215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+'6'!G216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+'6'!G217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+'6'!G218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</row>
    <row r="219" spans="1:14" ht="25.5" x14ac:dyDescent="0.55000000000000004">
      <c r="A219" s="10">
        <v>215</v>
      </c>
      <c r="B219" s="19" t="s">
        <v>277</v>
      </c>
      <c r="C219" s="12">
        <f>+'6'!G219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+'6'!G220</f>
        <v>22</v>
      </c>
      <c r="D220" s="13">
        <v>0</v>
      </c>
      <c r="E220" s="12">
        <f t="shared" si="20"/>
        <v>22</v>
      </c>
      <c r="F220" s="13">
        <v>0</v>
      </c>
      <c r="G220" s="12">
        <f t="shared" si="21"/>
        <v>22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+'6'!G221</f>
        <v>22</v>
      </c>
      <c r="D221" s="13">
        <v>0</v>
      </c>
      <c r="E221" s="12">
        <f t="shared" si="20"/>
        <v>22</v>
      </c>
      <c r="F221" s="13">
        <v>0</v>
      </c>
      <c r="G221" s="12">
        <f t="shared" si="21"/>
        <v>22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+'6'!G222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+'6'!G223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+'6'!G224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>
        <f>SUM(M5:M207)</f>
        <v>3125</v>
      </c>
    </row>
    <row r="225" spans="1:45" ht="25.5" x14ac:dyDescent="0.55000000000000004">
      <c r="A225" s="1"/>
      <c r="C225" s="24"/>
      <c r="D225" s="25"/>
      <c r="E225" s="24"/>
      <c r="F225" s="25"/>
      <c r="G225" s="24"/>
      <c r="H225" s="24"/>
      <c r="I225" s="26"/>
      <c r="J225" s="28"/>
      <c r="K225" s="27"/>
      <c r="L225" s="18">
        <v>0</v>
      </c>
      <c r="M225" s="137" t="s">
        <v>225</v>
      </c>
      <c r="N225" s="137"/>
      <c r="Z225" s="29"/>
    </row>
    <row r="226" spans="1:45" x14ac:dyDescent="0.5">
      <c r="A226" s="1"/>
      <c r="C226" s="24"/>
      <c r="D226" s="25"/>
      <c r="E226" s="24"/>
      <c r="F226" s="25"/>
      <c r="G226" s="24"/>
      <c r="H226" s="138" t="s">
        <v>224</v>
      </c>
      <c r="I226" s="139"/>
      <c r="J226" s="30">
        <f>+X107</f>
        <v>0</v>
      </c>
      <c r="K226" s="27"/>
      <c r="L226" s="29"/>
      <c r="Z226" s="29"/>
    </row>
    <row r="227" spans="1:45" ht="25.5" x14ac:dyDescent="0.55000000000000004">
      <c r="A227" s="1"/>
      <c r="C227" s="31"/>
      <c r="E227" s="31"/>
      <c r="G227" s="31"/>
      <c r="H227" s="32"/>
      <c r="I227" s="133" t="s">
        <v>214</v>
      </c>
      <c r="J227" s="133"/>
      <c r="K227" s="33">
        <f>SUM(J5:J226)</f>
        <v>4850</v>
      </c>
    </row>
    <row r="228" spans="1:45" ht="25.5" x14ac:dyDescent="0.55000000000000004">
      <c r="A228" s="1"/>
      <c r="C228" s="31"/>
      <c r="E228" s="31"/>
      <c r="G228" s="31"/>
      <c r="I228" s="134" t="s">
        <v>215</v>
      </c>
      <c r="J228" s="135"/>
      <c r="K228" s="36">
        <v>0</v>
      </c>
    </row>
    <row r="229" spans="1:45" ht="25.5" x14ac:dyDescent="0.55000000000000004">
      <c r="A229" s="1"/>
      <c r="C229" s="31"/>
      <c r="D229" s="2" t="s">
        <v>308</v>
      </c>
      <c r="E229" s="31"/>
      <c r="G229" s="31"/>
      <c r="I229" s="34" t="s">
        <v>216</v>
      </c>
      <c r="J229" s="35"/>
      <c r="K229" s="36">
        <f>SUM(L229:AS229)</f>
        <v>2060</v>
      </c>
      <c r="L229" s="2">
        <v>1635</v>
      </c>
      <c r="M229" s="2">
        <v>115</v>
      </c>
      <c r="N229" s="2">
        <v>310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25.5" x14ac:dyDescent="0.55000000000000004">
      <c r="A230" s="1"/>
      <c r="C230" s="31"/>
      <c r="E230" s="31"/>
      <c r="G230" s="31"/>
      <c r="I230" s="134" t="s">
        <v>217</v>
      </c>
      <c r="J230" s="135"/>
      <c r="K230" s="36">
        <v>0</v>
      </c>
    </row>
    <row r="231" spans="1:45" ht="25.5" x14ac:dyDescent="0.55000000000000004">
      <c r="A231" s="1"/>
      <c r="C231" s="31"/>
      <c r="E231" s="31"/>
      <c r="G231" s="31"/>
      <c r="I231" s="134" t="s">
        <v>218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219</v>
      </c>
      <c r="J232" s="135"/>
      <c r="K232" s="37">
        <f>SUM(L5:L225)</f>
        <v>1725</v>
      </c>
    </row>
    <row r="233" spans="1:45" ht="25.5" x14ac:dyDescent="0.55000000000000004">
      <c r="A233" s="1"/>
      <c r="C233" s="31"/>
      <c r="E233" s="31"/>
      <c r="G233" s="31"/>
      <c r="I233" s="134" t="s">
        <v>220</v>
      </c>
      <c r="J233" s="135"/>
      <c r="K233" s="33">
        <f>K227-K228-K229-K231-K232</f>
        <v>1065</v>
      </c>
    </row>
    <row r="234" spans="1:45" ht="25.5" x14ac:dyDescent="0.55000000000000004">
      <c r="A234" s="1"/>
      <c r="C234" s="31"/>
      <c r="E234" s="31"/>
      <c r="G234" s="31"/>
      <c r="I234" s="134" t="s">
        <v>221</v>
      </c>
      <c r="J234" s="135"/>
      <c r="K234" s="37">
        <v>1065</v>
      </c>
    </row>
    <row r="235" spans="1:45" ht="25.5" x14ac:dyDescent="0.55000000000000004">
      <c r="A235" s="1"/>
      <c r="C235" s="31"/>
      <c r="E235" s="31"/>
      <c r="G235" s="31"/>
      <c r="I235" s="134" t="s">
        <v>222</v>
      </c>
      <c r="J235" s="135"/>
      <c r="K235" s="33">
        <f>+K234-K233</f>
        <v>0</v>
      </c>
    </row>
    <row r="236" spans="1:45" ht="25.5" x14ac:dyDescent="0.55000000000000004">
      <c r="G236" s="2"/>
      <c r="I236" s="134" t="s">
        <v>223</v>
      </c>
      <c r="J236" s="135"/>
      <c r="K236" s="33">
        <f>+K234-K233</f>
        <v>0</v>
      </c>
    </row>
    <row r="237" spans="1:45" x14ac:dyDescent="0.5">
      <c r="G237" s="2"/>
      <c r="I237" s="2"/>
    </row>
    <row r="238" spans="1:45" x14ac:dyDescent="0.5">
      <c r="G238" s="2"/>
      <c r="I238" s="2"/>
      <c r="J238" s="81" t="s">
        <v>261</v>
      </c>
      <c r="K238" s="23">
        <f>+K227-K232+K235</f>
        <v>3125</v>
      </c>
    </row>
    <row r="239" spans="1:45" s="2" customFormat="1" x14ac:dyDescent="0.5">
      <c r="J239" s="2" t="s">
        <v>262</v>
      </c>
      <c r="K239" s="23">
        <f>SUM(K228:K231)</f>
        <v>2060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J240" s="2" t="s">
        <v>263</v>
      </c>
      <c r="K240" s="23">
        <f>+K234</f>
        <v>1065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</sheetData>
  <mergeCells count="32">
    <mergeCell ref="I233:J233"/>
    <mergeCell ref="I234:J234"/>
    <mergeCell ref="I235:J235"/>
    <mergeCell ref="I236:J23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25:N225"/>
    <mergeCell ref="H226:I226"/>
    <mergeCell ref="I230:J230"/>
    <mergeCell ref="I231:J231"/>
    <mergeCell ref="I232:J232"/>
    <mergeCell ref="I227:J227"/>
    <mergeCell ref="I228:J228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E8FE-01D1-4D8B-A302-EF716A671755}">
  <sheetPr>
    <tabColor rgb="FF98F2FC"/>
  </sheetPr>
  <dimension ref="A1:AS311"/>
  <sheetViews>
    <sheetView zoomScale="90" zoomScaleNormal="90" workbookViewId="0">
      <pane ySplit="4" topLeftCell="A224" activePane="bottomLeft" state="frozen"/>
      <selection pane="bottomLeft" activeCell="D229" sqref="D229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+'7'!G5</f>
        <v>21</v>
      </c>
      <c r="D5" s="13">
        <v>10</v>
      </c>
      <c r="E5" s="12">
        <f t="shared" ref="E5:E94" si="0">C5+D5</f>
        <v>31</v>
      </c>
      <c r="F5" s="13">
        <v>0</v>
      </c>
      <c r="G5" s="12">
        <f t="shared" ref="G5:G94" si="1">E5-F5-H5</f>
        <v>29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+'7'!G6</f>
        <v>48</v>
      </c>
      <c r="D6" s="13">
        <v>50</v>
      </c>
      <c r="E6" s="12">
        <f t="shared" si="0"/>
        <v>98</v>
      </c>
      <c r="F6" s="13">
        <v>25</v>
      </c>
      <c r="G6" s="12">
        <f t="shared" si="1"/>
        <v>70</v>
      </c>
      <c r="H6" s="14">
        <v>3</v>
      </c>
      <c r="I6" s="15">
        <v>100</v>
      </c>
      <c r="J6" s="16">
        <f t="shared" ref="J6:J69" si="3">+I6*H6</f>
        <v>300</v>
      </c>
      <c r="K6" s="17" t="s">
        <v>16</v>
      </c>
      <c r="L6" s="18">
        <v>0</v>
      </c>
      <c r="M6" s="23">
        <f>SUM(J6-L6)</f>
        <v>300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+'7'!G12</f>
        <v>0</v>
      </c>
      <c r="D12" s="13">
        <v>10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+'7'!G14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+'7'!G17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3</v>
      </c>
      <c r="H17" s="14">
        <v>1</v>
      </c>
      <c r="I17" s="15">
        <v>50</v>
      </c>
      <c r="J17" s="16">
        <f t="shared" si="3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+'7'!G22</f>
        <v>0</v>
      </c>
      <c r="D22" s="13">
        <v>2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+'7'!G23</f>
        <v>10</v>
      </c>
      <c r="D23" s="13">
        <v>10</v>
      </c>
      <c r="E23" s="12">
        <f>C23+D23</f>
        <v>20</v>
      </c>
      <c r="F23" s="13">
        <v>5</v>
      </c>
      <c r="G23" s="12">
        <f t="shared" si="1"/>
        <v>4</v>
      </c>
      <c r="H23" s="14">
        <v>11</v>
      </c>
      <c r="I23" s="15">
        <v>100</v>
      </c>
      <c r="J23" s="16">
        <f t="shared" si="3"/>
        <v>1100</v>
      </c>
      <c r="K23" s="17" t="s">
        <v>299</v>
      </c>
      <c r="L23" s="18">
        <v>1000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+'7'!G24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1</v>
      </c>
      <c r="H24" s="14">
        <v>2</v>
      </c>
      <c r="I24" s="21">
        <v>100</v>
      </c>
      <c r="J24" s="16">
        <f t="shared" si="3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+'7'!G27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0</v>
      </c>
      <c r="H27" s="14">
        <v>1</v>
      </c>
      <c r="I27" s="20">
        <v>100</v>
      </c>
      <c r="J27" s="16">
        <f t="shared" si="3"/>
        <v>100</v>
      </c>
      <c r="K27" s="17" t="s">
        <v>268</v>
      </c>
      <c r="L27" s="18">
        <v>50</v>
      </c>
      <c r="M27" s="23">
        <f t="shared" si="6"/>
        <v>50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+'7'!G29</f>
        <v>0</v>
      </c>
      <c r="D29" s="13">
        <v>2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+'7'!G34</f>
        <v>1</v>
      </c>
      <c r="D34" s="13">
        <v>5</v>
      </c>
      <c r="E34" s="12">
        <f t="shared" si="0"/>
        <v>6</v>
      </c>
      <c r="F34" s="13">
        <v>0</v>
      </c>
      <c r="G34" s="12">
        <f t="shared" si="1"/>
        <v>5</v>
      </c>
      <c r="H34" s="14">
        <v>1</v>
      </c>
      <c r="I34" s="15">
        <v>130</v>
      </c>
      <c r="J34" s="16">
        <f t="shared" si="3"/>
        <v>130</v>
      </c>
      <c r="K34" s="17" t="s">
        <v>268</v>
      </c>
      <c r="L34" s="18">
        <v>65</v>
      </c>
      <c r="M34" s="23">
        <f t="shared" si="6"/>
        <v>65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+'7'!G35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4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+'7'!G37</f>
        <v>5</v>
      </c>
      <c r="D37" s="13">
        <v>10</v>
      </c>
      <c r="E37" s="12">
        <f t="shared" si="0"/>
        <v>15</v>
      </c>
      <c r="F37" s="13">
        <v>0</v>
      </c>
      <c r="G37" s="12">
        <f t="shared" si="1"/>
        <v>10</v>
      </c>
      <c r="H37" s="14">
        <v>5</v>
      </c>
      <c r="I37" s="15">
        <v>100</v>
      </c>
      <c r="J37" s="16">
        <f t="shared" si="3"/>
        <v>500</v>
      </c>
      <c r="K37" s="17" t="s">
        <v>309</v>
      </c>
      <c r="L37" s="18">
        <v>200</v>
      </c>
      <c r="M37" s="23">
        <f t="shared" si="6"/>
        <v>300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+'7'!G38</f>
        <v>0</v>
      </c>
      <c r="D38" s="13">
        <v>5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+'7'!G39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+'7'!G40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+'7'!G42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+'7'!G44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+'7'!G46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+'7'!G47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+'7'!G48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+'7'!G50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0</v>
      </c>
      <c r="H50" s="14">
        <v>1</v>
      </c>
      <c r="I50" s="15">
        <v>120</v>
      </c>
      <c r="J50" s="16">
        <f t="shared" si="3"/>
        <v>120</v>
      </c>
      <c r="K50" s="17" t="s">
        <v>271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+'7'!G54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+'7'!G55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0</v>
      </c>
      <c r="H55" s="14">
        <v>1</v>
      </c>
      <c r="I55" s="21">
        <v>120</v>
      </c>
      <c r="J55" s="16">
        <f t="shared" si="3"/>
        <v>120</v>
      </c>
      <c r="K55" s="17" t="s">
        <v>271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+'7'!G61</f>
        <v>0</v>
      </c>
      <c r="D61" s="13">
        <v>3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+'7'!G62</f>
        <v>0</v>
      </c>
      <c r="D62" s="13">
        <v>3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+'7'!G63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+'7'!G66</f>
        <v>0</v>
      </c>
      <c r="D66" s="13">
        <v>10</v>
      </c>
      <c r="E66" s="12">
        <f t="shared" si="0"/>
        <v>10</v>
      </c>
      <c r="F66" s="13">
        <v>0</v>
      </c>
      <c r="G66" s="12">
        <f t="shared" si="1"/>
        <v>10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+'7'!G67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+'7'!G70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1</v>
      </c>
      <c r="H70" s="14">
        <v>1</v>
      </c>
      <c r="I70" s="20">
        <v>50</v>
      </c>
      <c r="J70" s="16">
        <f t="shared" ref="J70:J133" si="8">+I70*H70</f>
        <v>50</v>
      </c>
      <c r="K70" s="17" t="s">
        <v>16</v>
      </c>
      <c r="L70" s="18">
        <v>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+'7'!G71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+'7'!G73</f>
        <v>2</v>
      </c>
      <c r="D73" s="13">
        <v>0</v>
      </c>
      <c r="E73" s="12">
        <f t="shared" si="0"/>
        <v>2</v>
      </c>
      <c r="F73" s="13">
        <v>0</v>
      </c>
      <c r="G73" s="12">
        <f t="shared" si="1"/>
        <v>2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+'7'!G77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+'7'!G79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+'7'!G81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+'7'!G82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+'7'!G85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7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+'7'!G86</f>
        <v>15</v>
      </c>
      <c r="D86" s="13">
        <v>0</v>
      </c>
      <c r="E86" s="12">
        <f t="shared" si="0"/>
        <v>15</v>
      </c>
      <c r="F86" s="13">
        <v>0</v>
      </c>
      <c r="G86" s="12">
        <f t="shared" si="1"/>
        <v>15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+'7'!G87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+'7'!G88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+'7'!G89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+'7'!G90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+'7'!G91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1</v>
      </c>
      <c r="H91" s="14">
        <v>1</v>
      </c>
      <c r="I91" s="22">
        <v>50</v>
      </c>
      <c r="J91" s="16">
        <f t="shared" si="8"/>
        <v>50</v>
      </c>
      <c r="K91" s="17" t="s">
        <v>16</v>
      </c>
      <c r="L91" s="18">
        <v>0</v>
      </c>
      <c r="M91" s="23">
        <f t="shared" si="11"/>
        <v>50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+'7'!G101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+'7'!G106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+'7'!G150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0</v>
      </c>
      <c r="H150" s="14">
        <v>1</v>
      </c>
      <c r="I150" s="20">
        <v>120</v>
      </c>
      <c r="J150" s="16">
        <f t="shared" si="14"/>
        <v>120</v>
      </c>
      <c r="K150" s="17" t="s">
        <v>16</v>
      </c>
      <c r="L150" s="18">
        <v>20</v>
      </c>
      <c r="M150" s="23">
        <f t="shared" si="15"/>
        <v>100</v>
      </c>
    </row>
    <row r="151" spans="1:13" ht="25.5" x14ac:dyDescent="0.55000000000000004">
      <c r="A151" s="10">
        <v>147</v>
      </c>
      <c r="B151" s="19" t="s">
        <v>162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+'7'!G168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293</v>
      </c>
      <c r="C177" s="12">
        <f>+'7'!G177</f>
        <v>3</v>
      </c>
      <c r="D177" s="13">
        <v>0</v>
      </c>
      <c r="E177" s="12">
        <f t="shared" si="13"/>
        <v>3</v>
      </c>
      <c r="F177" s="13">
        <v>0</v>
      </c>
      <c r="G177" s="12">
        <f t="shared" si="16"/>
        <v>3</v>
      </c>
      <c r="H177" s="14">
        <v>0</v>
      </c>
      <c r="I177" s="20">
        <v>80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+'7'!G178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2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+'7'!G179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+'7'!G180</f>
        <v>108</v>
      </c>
      <c r="D180" s="13">
        <v>0</v>
      </c>
      <c r="E180" s="12">
        <f t="shared" si="13"/>
        <v>108</v>
      </c>
      <c r="F180" s="13">
        <v>0</v>
      </c>
      <c r="G180" s="12">
        <f t="shared" si="16"/>
        <v>108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+'7'!G200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35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256</v>
      </c>
      <c r="C206" s="12">
        <f>+'7'!G206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+'7'!G211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+'7'!G215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+'7'!G216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+'7'!G217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</row>
    <row r="218" spans="1:14" ht="25.5" x14ac:dyDescent="0.55000000000000004">
      <c r="A218" s="10">
        <v>214</v>
      </c>
      <c r="B218" s="19" t="s">
        <v>276</v>
      </c>
      <c r="C218" s="12">
        <f>+'7'!G218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+'7'!G219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+'7'!G220</f>
        <v>22</v>
      </c>
      <c r="D220" s="13">
        <v>0</v>
      </c>
      <c r="E220" s="12">
        <f t="shared" si="20"/>
        <v>22</v>
      </c>
      <c r="F220" s="13">
        <v>0</v>
      </c>
      <c r="G220" s="12">
        <f t="shared" si="21"/>
        <v>21</v>
      </c>
      <c r="H220" s="14">
        <v>1</v>
      </c>
      <c r="I220" s="20">
        <v>60</v>
      </c>
      <c r="J220" s="16">
        <f t="shared" si="22"/>
        <v>60</v>
      </c>
      <c r="K220" s="17" t="s">
        <v>16</v>
      </c>
      <c r="L220" s="18">
        <v>0</v>
      </c>
      <c r="M220" s="23">
        <f t="shared" si="23"/>
        <v>60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+'7'!G221</f>
        <v>22</v>
      </c>
      <c r="D221" s="13">
        <v>0</v>
      </c>
      <c r="E221" s="12">
        <f t="shared" si="20"/>
        <v>22</v>
      </c>
      <c r="F221" s="13">
        <v>0</v>
      </c>
      <c r="G221" s="12">
        <f t="shared" si="21"/>
        <v>21</v>
      </c>
      <c r="H221" s="14">
        <v>1</v>
      </c>
      <c r="I221" s="20">
        <v>60</v>
      </c>
      <c r="J221" s="16">
        <f t="shared" si="22"/>
        <v>60</v>
      </c>
      <c r="K221" s="17" t="s">
        <v>16</v>
      </c>
      <c r="L221" s="18">
        <v>0</v>
      </c>
      <c r="M221" s="23">
        <f t="shared" si="23"/>
        <v>60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+'7'!G222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+'7'!G223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+'7'!G224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>
        <f>SUM(M5:M207)</f>
        <v>1940</v>
      </c>
    </row>
    <row r="225" spans="1:45" ht="25.5" x14ac:dyDescent="0.55000000000000004">
      <c r="A225" s="1"/>
      <c r="C225" s="24"/>
      <c r="D225" s="25"/>
      <c r="E225" s="24"/>
      <c r="F225" s="25"/>
      <c r="G225" s="24"/>
      <c r="H225" s="24"/>
      <c r="I225" s="26"/>
      <c r="J225" s="28"/>
      <c r="K225" s="27"/>
      <c r="L225" s="18">
        <v>0</v>
      </c>
      <c r="M225" s="137" t="s">
        <v>225</v>
      </c>
      <c r="N225" s="137"/>
      <c r="Z225" s="29"/>
    </row>
    <row r="226" spans="1:45" x14ac:dyDescent="0.5">
      <c r="A226" s="1"/>
      <c r="C226" s="24"/>
      <c r="D226" s="25"/>
      <c r="E226" s="24"/>
      <c r="F226" s="25"/>
      <c r="G226" s="24"/>
      <c r="H226" s="138" t="s">
        <v>224</v>
      </c>
      <c r="I226" s="139"/>
      <c r="J226" s="30">
        <f>+X107</f>
        <v>0</v>
      </c>
      <c r="K226" s="27"/>
      <c r="L226" s="29"/>
      <c r="Z226" s="29"/>
    </row>
    <row r="227" spans="1:45" ht="25.5" x14ac:dyDescent="0.55000000000000004">
      <c r="A227" s="1"/>
      <c r="C227" s="31"/>
      <c r="E227" s="31"/>
      <c r="G227" s="31"/>
      <c r="H227" s="32"/>
      <c r="I227" s="133" t="s">
        <v>214</v>
      </c>
      <c r="J227" s="133"/>
      <c r="K227" s="33">
        <f>SUM(J5:J226)</f>
        <v>3465</v>
      </c>
    </row>
    <row r="228" spans="1:45" ht="25.5" x14ac:dyDescent="0.55000000000000004">
      <c r="A228" s="1"/>
      <c r="C228" s="31"/>
      <c r="E228" s="31"/>
      <c r="G228" s="31"/>
      <c r="I228" s="134" t="s">
        <v>215</v>
      </c>
      <c r="J228" s="135"/>
      <c r="K228" s="36">
        <v>0</v>
      </c>
    </row>
    <row r="229" spans="1:45" ht="25.5" x14ac:dyDescent="0.55000000000000004">
      <c r="A229" s="1"/>
      <c r="C229" s="31"/>
      <c r="D229" s="2" t="s">
        <v>310</v>
      </c>
      <c r="E229" s="31"/>
      <c r="G229" s="31"/>
      <c r="I229" s="34" t="s">
        <v>216</v>
      </c>
      <c r="J229" s="35"/>
      <c r="K229" s="36">
        <f>SUM(L229:AS229)</f>
        <v>290</v>
      </c>
      <c r="L229" s="2">
        <v>120</v>
      </c>
      <c r="M229" s="2">
        <v>170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25.5" x14ac:dyDescent="0.55000000000000004">
      <c r="A230" s="1"/>
      <c r="C230" s="31"/>
      <c r="E230" s="31"/>
      <c r="G230" s="31"/>
      <c r="I230" s="134" t="s">
        <v>217</v>
      </c>
      <c r="J230" s="135"/>
      <c r="K230" s="36">
        <v>0</v>
      </c>
    </row>
    <row r="231" spans="1:45" ht="25.5" x14ac:dyDescent="0.55000000000000004">
      <c r="A231" s="1"/>
      <c r="C231" s="31"/>
      <c r="E231" s="31"/>
      <c r="G231" s="31"/>
      <c r="I231" s="134" t="s">
        <v>218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219</v>
      </c>
      <c r="J232" s="135"/>
      <c r="K232" s="37">
        <f>SUM(L5:L225)</f>
        <v>1405</v>
      </c>
    </row>
    <row r="233" spans="1:45" ht="25.5" x14ac:dyDescent="0.55000000000000004">
      <c r="A233" s="1"/>
      <c r="C233" s="31"/>
      <c r="E233" s="31"/>
      <c r="G233" s="31"/>
      <c r="I233" s="134" t="s">
        <v>220</v>
      </c>
      <c r="J233" s="135"/>
      <c r="K233" s="33">
        <f>K227-K228-K229-K231-K232</f>
        <v>1770</v>
      </c>
    </row>
    <row r="234" spans="1:45" ht="25.5" x14ac:dyDescent="0.55000000000000004">
      <c r="A234" s="1"/>
      <c r="C234" s="31"/>
      <c r="E234" s="31"/>
      <c r="G234" s="31"/>
      <c r="I234" s="134" t="s">
        <v>221</v>
      </c>
      <c r="J234" s="135"/>
      <c r="K234" s="37">
        <v>1770</v>
      </c>
    </row>
    <row r="235" spans="1:45" ht="25.5" x14ac:dyDescent="0.55000000000000004">
      <c r="A235" s="1"/>
      <c r="C235" s="31"/>
      <c r="E235" s="31"/>
      <c r="G235" s="31"/>
      <c r="I235" s="134" t="s">
        <v>222</v>
      </c>
      <c r="J235" s="135"/>
      <c r="K235" s="33">
        <f>+K234-K233</f>
        <v>0</v>
      </c>
    </row>
    <row r="236" spans="1:45" ht="25.5" x14ac:dyDescent="0.55000000000000004">
      <c r="G236" s="2"/>
      <c r="I236" s="134" t="s">
        <v>223</v>
      </c>
      <c r="J236" s="135"/>
      <c r="K236" s="33">
        <f>+K234-K233</f>
        <v>0</v>
      </c>
    </row>
    <row r="237" spans="1:45" x14ac:dyDescent="0.5">
      <c r="G237" s="2"/>
      <c r="I237" s="2"/>
    </row>
    <row r="238" spans="1:45" x14ac:dyDescent="0.5">
      <c r="G238" s="2"/>
      <c r="I238" s="2"/>
      <c r="J238" s="81" t="s">
        <v>261</v>
      </c>
      <c r="K238" s="23">
        <f>+K227-K232+K235</f>
        <v>2060</v>
      </c>
    </row>
    <row r="239" spans="1:45" s="2" customFormat="1" x14ac:dyDescent="0.5">
      <c r="J239" s="2" t="s">
        <v>262</v>
      </c>
      <c r="K239" s="23">
        <f>SUM(K228:K231)</f>
        <v>290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J240" s="2" t="s">
        <v>263</v>
      </c>
      <c r="K240" s="23">
        <f>+K234</f>
        <v>1770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</sheetData>
  <mergeCells count="32">
    <mergeCell ref="I233:J233"/>
    <mergeCell ref="I234:J234"/>
    <mergeCell ref="I235:J235"/>
    <mergeCell ref="I236:J236"/>
    <mergeCell ref="I230:J230"/>
    <mergeCell ref="I231:J231"/>
    <mergeCell ref="I232:J232"/>
    <mergeCell ref="I227:J227"/>
    <mergeCell ref="I228:J228"/>
    <mergeCell ref="H226:I226"/>
    <mergeCell ref="Z3:Z4"/>
    <mergeCell ref="P107:W107"/>
    <mergeCell ref="R3:R4"/>
    <mergeCell ref="S3:S4"/>
    <mergeCell ref="L3:L4"/>
    <mergeCell ref="O3:O4"/>
    <mergeCell ref="P3:P4"/>
    <mergeCell ref="Q3:Q4"/>
    <mergeCell ref="M225:N22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E53D-E491-4B4B-97FF-DCAB78350FD7}">
  <sheetPr>
    <tabColor rgb="FF98F2FC"/>
  </sheetPr>
  <dimension ref="A1:AS312"/>
  <sheetViews>
    <sheetView zoomScale="90" zoomScaleNormal="90" workbookViewId="0">
      <pane ySplit="4" topLeftCell="A222" activePane="bottomLeft" state="frozen"/>
      <selection pane="bottomLeft" activeCell="B225" sqref="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+'8'!G5</f>
        <v>29</v>
      </c>
      <c r="D5" s="13">
        <v>0</v>
      </c>
      <c r="E5" s="12">
        <f t="shared" ref="E5:E94" si="0">C5+D5</f>
        <v>29</v>
      </c>
      <c r="F5" s="13">
        <v>0</v>
      </c>
      <c r="G5" s="12">
        <f t="shared" ref="G5:G94" si="1">E5-F5-H5</f>
        <v>29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+'8'!G6</f>
        <v>70</v>
      </c>
      <c r="D6" s="13">
        <v>0</v>
      </c>
      <c r="E6" s="12">
        <f t="shared" si="0"/>
        <v>70</v>
      </c>
      <c r="F6" s="13">
        <v>0</v>
      </c>
      <c r="G6" s="12">
        <f t="shared" si="1"/>
        <v>48</v>
      </c>
      <c r="H6" s="14">
        <v>22</v>
      </c>
      <c r="I6" s="15">
        <v>100</v>
      </c>
      <c r="J6" s="16">
        <f t="shared" ref="J6:J69" si="3">+I6*H6</f>
        <v>2200</v>
      </c>
      <c r="K6" s="17" t="s">
        <v>16</v>
      </c>
      <c r="L6" s="18">
        <v>0</v>
      </c>
      <c r="M6" s="23">
        <f>SUM(J6-L6)</f>
        <v>2200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+'8'!G12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9</v>
      </c>
      <c r="H12" s="14">
        <v>1</v>
      </c>
      <c r="I12" s="20">
        <v>50</v>
      </c>
      <c r="J12" s="16">
        <f t="shared" si="3"/>
        <v>50</v>
      </c>
      <c r="K12" s="17" t="s">
        <v>273</v>
      </c>
      <c r="L12" s="18">
        <v>50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+'8'!G17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0</v>
      </c>
      <c r="H17" s="14">
        <v>3</v>
      </c>
      <c r="I17" s="15">
        <v>50</v>
      </c>
      <c r="J17" s="16">
        <f t="shared" si="3"/>
        <v>150</v>
      </c>
      <c r="K17" s="17" t="s">
        <v>16</v>
      </c>
      <c r="L17" s="18">
        <v>0</v>
      </c>
      <c r="M17" s="23">
        <f t="shared" si="6"/>
        <v>150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+'8'!G22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+'8'!G23</f>
        <v>4</v>
      </c>
      <c r="D23" s="13">
        <v>0</v>
      </c>
      <c r="E23" s="12">
        <f>C23+D23</f>
        <v>4</v>
      </c>
      <c r="F23" s="13">
        <v>0</v>
      </c>
      <c r="G23" s="12">
        <f t="shared" si="1"/>
        <v>3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+'8'!G24</f>
        <v>1</v>
      </c>
      <c r="D24" s="13">
        <v>0</v>
      </c>
      <c r="E24" s="12">
        <f t="shared" si="0"/>
        <v>1</v>
      </c>
      <c r="F24" s="13">
        <v>0</v>
      </c>
      <c r="G24" s="12">
        <f t="shared" si="1"/>
        <v>0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+'8'!G29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0</v>
      </c>
      <c r="H29" s="14">
        <v>2</v>
      </c>
      <c r="I29" s="15">
        <v>100</v>
      </c>
      <c r="J29" s="16">
        <f t="shared" si="3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+'8'!G34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+'8'!G35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+'8'!G37</f>
        <v>10</v>
      </c>
      <c r="D37" s="13">
        <v>0</v>
      </c>
      <c r="E37" s="12">
        <f t="shared" si="0"/>
        <v>10</v>
      </c>
      <c r="F37" s="13">
        <v>6</v>
      </c>
      <c r="G37" s="12">
        <f t="shared" si="1"/>
        <v>2</v>
      </c>
      <c r="H37" s="14">
        <v>2</v>
      </c>
      <c r="I37" s="15">
        <v>100</v>
      </c>
      <c r="J37" s="16">
        <f t="shared" si="3"/>
        <v>200</v>
      </c>
      <c r="K37" s="17" t="s">
        <v>311</v>
      </c>
      <c r="L37" s="18">
        <v>140</v>
      </c>
      <c r="M37" s="23">
        <f t="shared" si="6"/>
        <v>60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+'8'!G38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4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+'8'!G39</f>
        <v>4</v>
      </c>
      <c r="D39" s="13">
        <v>3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+'8'!G40</f>
        <v>2</v>
      </c>
      <c r="D40" s="13">
        <v>3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+'8'!G42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+'8'!G44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+'8'!G46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+'8'!G47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+'8'!G48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+'8'!G50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+'8'!G54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+'8'!G61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+'8'!G62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+'8'!G63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+'8'!G66</f>
        <v>10</v>
      </c>
      <c r="D66" s="13">
        <v>0</v>
      </c>
      <c r="E66" s="12">
        <f t="shared" si="0"/>
        <v>10</v>
      </c>
      <c r="F66" s="13">
        <v>0</v>
      </c>
      <c r="G66" s="12">
        <f t="shared" si="1"/>
        <v>10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+'8'!G67</f>
        <v>3</v>
      </c>
      <c r="D67" s="13">
        <v>3</v>
      </c>
      <c r="E67" s="12">
        <f>C67+D67</f>
        <v>6</v>
      </c>
      <c r="F67" s="13">
        <v>0</v>
      </c>
      <c r="G67" s="12">
        <f t="shared" si="1"/>
        <v>4</v>
      </c>
      <c r="H67" s="14">
        <v>2</v>
      </c>
      <c r="I67" s="15">
        <v>50</v>
      </c>
      <c r="J67" s="16">
        <f t="shared" si="3"/>
        <v>100</v>
      </c>
      <c r="K67" s="17" t="s">
        <v>273</v>
      </c>
      <c r="L67" s="18">
        <v>50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+'8'!G70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0</v>
      </c>
      <c r="H70" s="14">
        <v>1</v>
      </c>
      <c r="I70" s="20">
        <v>50</v>
      </c>
      <c r="J70" s="16">
        <f t="shared" ref="J70:J133" si="8">+I70*H70</f>
        <v>50</v>
      </c>
      <c r="K70" s="17" t="s">
        <v>273</v>
      </c>
      <c r="L70" s="18">
        <v>50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+'8'!G71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+'8'!G73</f>
        <v>2</v>
      </c>
      <c r="D73" s="13">
        <v>0</v>
      </c>
      <c r="E73" s="12">
        <f t="shared" si="0"/>
        <v>2</v>
      </c>
      <c r="F73" s="13">
        <v>0</v>
      </c>
      <c r="G73" s="12">
        <f t="shared" si="1"/>
        <v>2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+'8'!G77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1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+'8'!G78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+'8'!G79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3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+'8'!G81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+'8'!G82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+'8'!G85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+'8'!G86</f>
        <v>15</v>
      </c>
      <c r="D86" s="13">
        <v>0</v>
      </c>
      <c r="E86" s="12">
        <f t="shared" si="0"/>
        <v>15</v>
      </c>
      <c r="F86" s="13">
        <v>0</v>
      </c>
      <c r="G86" s="12">
        <f t="shared" si="1"/>
        <v>15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+'8'!G87</f>
        <v>7</v>
      </c>
      <c r="D87" s="13">
        <v>5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+'8'!G88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+'8'!G89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+'8'!G90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+'8'!G91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+'8'!G101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+'8'!G106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+'8'!G167</f>
        <v>0</v>
      </c>
      <c r="D167" s="13">
        <v>10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+'8'!G168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293</v>
      </c>
      <c r="C177" s="12">
        <f>+'8'!G177</f>
        <v>3</v>
      </c>
      <c r="D177" s="13">
        <v>0</v>
      </c>
      <c r="E177" s="12">
        <f t="shared" si="13"/>
        <v>3</v>
      </c>
      <c r="F177" s="13">
        <v>0</v>
      </c>
      <c r="G177" s="12">
        <f t="shared" si="16"/>
        <v>2</v>
      </c>
      <c r="H177" s="14">
        <v>1</v>
      </c>
      <c r="I177" s="20">
        <v>80</v>
      </c>
      <c r="J177" s="16">
        <f t="shared" si="14"/>
        <v>80</v>
      </c>
      <c r="K177" s="17" t="s">
        <v>16</v>
      </c>
      <c r="L177" s="18">
        <v>0</v>
      </c>
      <c r="M177" s="23">
        <f t="shared" si="15"/>
        <v>80</v>
      </c>
    </row>
    <row r="178" spans="1:13" ht="25.5" x14ac:dyDescent="0.55000000000000004">
      <c r="A178" s="10">
        <v>174</v>
      </c>
      <c r="B178" s="19" t="s">
        <v>188</v>
      </c>
      <c r="C178" s="12">
        <f>+'8'!G178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0</v>
      </c>
      <c r="H178" s="14">
        <v>2</v>
      </c>
      <c r="I178" s="20">
        <v>120</v>
      </c>
      <c r="J178" s="16">
        <f t="shared" si="14"/>
        <v>240</v>
      </c>
      <c r="K178" s="17" t="s">
        <v>16</v>
      </c>
      <c r="L178" s="18">
        <v>0</v>
      </c>
      <c r="M178" s="23">
        <f t="shared" si="15"/>
        <v>240</v>
      </c>
    </row>
    <row r="179" spans="1:13" ht="25.5" x14ac:dyDescent="0.55000000000000004">
      <c r="A179" s="10">
        <v>175</v>
      </c>
      <c r="B179" s="19" t="s">
        <v>189</v>
      </c>
      <c r="C179" s="12">
        <f>+'8'!G179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+'8'!G180</f>
        <v>108</v>
      </c>
      <c r="D180" s="13">
        <v>0</v>
      </c>
      <c r="E180" s="12">
        <f t="shared" si="13"/>
        <v>108</v>
      </c>
      <c r="F180" s="13">
        <v>0</v>
      </c>
      <c r="G180" s="12">
        <f t="shared" si="16"/>
        <v>108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+'8'!G200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/>
    </row>
    <row r="206" spans="1:14" ht="25.5" x14ac:dyDescent="0.55000000000000004">
      <c r="A206" s="10">
        <v>202</v>
      </c>
      <c r="B206" s="19" t="s">
        <v>256</v>
      </c>
      <c r="C206" s="12">
        <f>+'8'!G206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+'8'!G215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+'8'!G216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+'8'!G217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+'8'!G218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</row>
    <row r="219" spans="1:14" ht="25.5" x14ac:dyDescent="0.55000000000000004">
      <c r="A219" s="10">
        <v>215</v>
      </c>
      <c r="B219" s="19" t="s">
        <v>277</v>
      </c>
      <c r="C219" s="12">
        <f>+'8'!G219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+'8'!G220</f>
        <v>21</v>
      </c>
      <c r="D220" s="13">
        <v>0</v>
      </c>
      <c r="E220" s="12">
        <f t="shared" si="20"/>
        <v>21</v>
      </c>
      <c r="F220" s="13">
        <v>0</v>
      </c>
      <c r="G220" s="12">
        <f t="shared" si="21"/>
        <v>21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+'8'!G221</f>
        <v>21</v>
      </c>
      <c r="D221" s="13">
        <v>0</v>
      </c>
      <c r="E221" s="12">
        <f t="shared" si="20"/>
        <v>21</v>
      </c>
      <c r="F221" s="13">
        <v>0</v>
      </c>
      <c r="G221" s="12">
        <f t="shared" si="21"/>
        <v>21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+'8'!G222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+'8'!G223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+'8'!G224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</row>
    <row r="225" spans="1:45" ht="25.5" x14ac:dyDescent="0.55000000000000004">
      <c r="A225" s="10">
        <v>221</v>
      </c>
      <c r="B225" s="19" t="s">
        <v>312</v>
      </c>
      <c r="C225" s="12">
        <f>+'8'!G225</f>
        <v>0</v>
      </c>
      <c r="D225" s="13">
        <v>20</v>
      </c>
      <c r="E225" s="12">
        <f t="shared" ref="E225" si="24">C225+D225</f>
        <v>20</v>
      </c>
      <c r="F225" s="13">
        <v>0</v>
      </c>
      <c r="G225" s="12">
        <f t="shared" ref="G225" si="25">E225-F225-H225</f>
        <v>20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>
        <f>SUM(M5:M218)</f>
        <v>3665</v>
      </c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3955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1460</v>
      </c>
      <c r="L230" s="2">
        <v>280</v>
      </c>
      <c r="M230" s="2">
        <v>900</v>
      </c>
      <c r="N230" s="2">
        <v>280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290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2205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2205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3665</v>
      </c>
    </row>
    <row r="240" spans="1:45" s="2" customFormat="1" x14ac:dyDescent="0.5">
      <c r="J240" s="2" t="s">
        <v>262</v>
      </c>
      <c r="K240" s="23">
        <f>SUM(K229:K232)</f>
        <v>1460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2205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4:J234"/>
    <mergeCell ref="I235:J235"/>
    <mergeCell ref="I236:J236"/>
    <mergeCell ref="I237:J23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26:N226"/>
    <mergeCell ref="H227:I227"/>
    <mergeCell ref="I231:J231"/>
    <mergeCell ref="I232:J232"/>
    <mergeCell ref="I233:J233"/>
    <mergeCell ref="I228:J228"/>
    <mergeCell ref="I229:J229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ED93-4052-4125-9782-F109ED5C6F84}">
  <sheetPr>
    <tabColor rgb="FF98F2FC"/>
  </sheetPr>
  <dimension ref="A1:AS312"/>
  <sheetViews>
    <sheetView zoomScale="90" zoomScaleNormal="90" workbookViewId="0">
      <pane ySplit="4" topLeftCell="A213" activePane="bottomLeft" state="frozen"/>
      <selection pane="bottomLeft" activeCell="D230" sqref="D230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+'9'!G5</f>
        <v>29</v>
      </c>
      <c r="D5" s="13">
        <v>10</v>
      </c>
      <c r="E5" s="12">
        <f t="shared" ref="E5:E94" si="0">C5+D5</f>
        <v>39</v>
      </c>
      <c r="F5" s="13">
        <v>0</v>
      </c>
      <c r="G5" s="12">
        <f t="shared" ref="G5:G94" si="1">E5-F5-H5</f>
        <v>37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+'9'!G6</f>
        <v>48</v>
      </c>
      <c r="D6" s="13">
        <v>50</v>
      </c>
      <c r="E6" s="12">
        <f t="shared" si="0"/>
        <v>98</v>
      </c>
      <c r="F6" s="13">
        <v>0</v>
      </c>
      <c r="G6" s="12">
        <f t="shared" si="1"/>
        <v>74</v>
      </c>
      <c r="H6" s="14">
        <v>24</v>
      </c>
      <c r="I6" s="15">
        <v>100</v>
      </c>
      <c r="J6" s="16">
        <f t="shared" ref="J6:J69" si="3">+I6*H6</f>
        <v>2400</v>
      </c>
      <c r="K6" s="17" t="s">
        <v>313</v>
      </c>
      <c r="L6" s="18">
        <v>1500</v>
      </c>
      <c r="M6" s="23">
        <f>SUM(J6-L6)</f>
        <v>900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+'9'!G12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6</v>
      </c>
      <c r="H12" s="14">
        <v>3</v>
      </c>
      <c r="I12" s="20">
        <v>50</v>
      </c>
      <c r="J12" s="16">
        <f t="shared" si="3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+'9'!G14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+'9'!G17</f>
        <v>0</v>
      </c>
      <c r="D17" s="13">
        <v>5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+'9'!G19</f>
        <v>0</v>
      </c>
      <c r="D19" s="13">
        <v>5</v>
      </c>
      <c r="E19" s="12">
        <f t="shared" si="0"/>
        <v>5</v>
      </c>
      <c r="F19" s="13">
        <v>0</v>
      </c>
      <c r="G19" s="12">
        <f t="shared" si="1"/>
        <v>5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+'9'!G22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1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+'9'!G23</f>
        <v>3</v>
      </c>
      <c r="D23" s="13">
        <v>10</v>
      </c>
      <c r="E23" s="12">
        <f>C23+D23</f>
        <v>13</v>
      </c>
      <c r="F23" s="13">
        <v>0</v>
      </c>
      <c r="G23" s="12">
        <f t="shared" si="1"/>
        <v>10</v>
      </c>
      <c r="H23" s="14">
        <v>3</v>
      </c>
      <c r="I23" s="15">
        <v>100</v>
      </c>
      <c r="J23" s="16">
        <f t="shared" si="3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+'9'!G24</f>
        <v>0</v>
      </c>
      <c r="D24" s="13">
        <v>5</v>
      </c>
      <c r="E24" s="12">
        <f t="shared" si="0"/>
        <v>5</v>
      </c>
      <c r="F24" s="13">
        <v>0</v>
      </c>
      <c r="G24" s="12">
        <f t="shared" si="1"/>
        <v>4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+'9'!G34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0</v>
      </c>
      <c r="H34" s="14">
        <v>4</v>
      </c>
      <c r="I34" s="15">
        <v>130</v>
      </c>
      <c r="J34" s="16">
        <f t="shared" si="3"/>
        <v>520</v>
      </c>
      <c r="K34" s="17" t="s">
        <v>16</v>
      </c>
      <c r="L34" s="18">
        <v>0</v>
      </c>
      <c r="M34" s="23">
        <f t="shared" si="6"/>
        <v>520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+'9'!G35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+'9'!G37</f>
        <v>2</v>
      </c>
      <c r="D37" s="13">
        <v>10</v>
      </c>
      <c r="E37" s="12">
        <f t="shared" si="0"/>
        <v>12</v>
      </c>
      <c r="F37" s="13">
        <v>0</v>
      </c>
      <c r="G37" s="12">
        <f t="shared" si="1"/>
        <v>8</v>
      </c>
      <c r="H37" s="14">
        <v>4</v>
      </c>
      <c r="I37" s="15">
        <v>100</v>
      </c>
      <c r="J37" s="16">
        <f t="shared" si="3"/>
        <v>400</v>
      </c>
      <c r="K37" s="17" t="s">
        <v>16</v>
      </c>
      <c r="L37" s="18">
        <v>0</v>
      </c>
      <c r="M37" s="23">
        <f t="shared" si="6"/>
        <v>400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+'9'!G38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+'9'!G39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5</v>
      </c>
      <c r="H39" s="14">
        <v>2</v>
      </c>
      <c r="I39" s="15">
        <v>50</v>
      </c>
      <c r="J39" s="16">
        <f t="shared" si="3"/>
        <v>100</v>
      </c>
      <c r="K39" s="17" t="s">
        <v>291</v>
      </c>
      <c r="L39" s="18">
        <v>10</v>
      </c>
      <c r="M39" s="23">
        <f t="shared" si="6"/>
        <v>90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+'9'!G40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+'9'!G42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+'9'!G46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+'9'!G47</f>
        <v>3</v>
      </c>
      <c r="D47" s="13">
        <v>5</v>
      </c>
      <c r="E47" s="12">
        <f t="shared" si="0"/>
        <v>8</v>
      </c>
      <c r="F47" s="13">
        <v>0</v>
      </c>
      <c r="G47" s="12">
        <f t="shared" si="1"/>
        <v>6</v>
      </c>
      <c r="H47" s="14">
        <v>2</v>
      </c>
      <c r="I47" s="15">
        <v>50</v>
      </c>
      <c r="J47" s="16">
        <f t="shared" si="3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+'9'!G48</f>
        <v>3</v>
      </c>
      <c r="D48" s="13">
        <v>3</v>
      </c>
      <c r="E48" s="12">
        <f t="shared" si="0"/>
        <v>6</v>
      </c>
      <c r="F48" s="13">
        <v>0</v>
      </c>
      <c r="G48" s="12">
        <f t="shared" si="1"/>
        <v>5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+'9'!G50</f>
        <v>0</v>
      </c>
      <c r="D50" s="13">
        <v>2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+'9'!G51</f>
        <v>0</v>
      </c>
      <c r="D51" s="13">
        <v>2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+'9'!G52</f>
        <v>0</v>
      </c>
      <c r="D52" s="13">
        <v>2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+'9'!G54</f>
        <v>0</v>
      </c>
      <c r="D54" s="13">
        <v>2</v>
      </c>
      <c r="E54" s="12">
        <f>C54+D54</f>
        <v>2</v>
      </c>
      <c r="F54" s="13">
        <v>0</v>
      </c>
      <c r="G54" s="12">
        <f t="shared" si="1"/>
        <v>1</v>
      </c>
      <c r="H54" s="14">
        <v>1</v>
      </c>
      <c r="I54" s="15">
        <v>120</v>
      </c>
      <c r="J54" s="16">
        <f t="shared" si="3"/>
        <v>120</v>
      </c>
      <c r="K54" s="17" t="s">
        <v>16</v>
      </c>
      <c r="L54" s="18">
        <v>0</v>
      </c>
      <c r="M54" s="23">
        <f t="shared" si="6"/>
        <v>120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+'9'!G55</f>
        <v>0</v>
      </c>
      <c r="D55" s="13">
        <v>5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+'9'!G57</f>
        <v>0</v>
      </c>
      <c r="D57" s="13">
        <v>2</v>
      </c>
      <c r="E57" s="12">
        <f t="shared" si="0"/>
        <v>2</v>
      </c>
      <c r="F57" s="13">
        <v>0</v>
      </c>
      <c r="G57" s="12">
        <f t="shared" si="1"/>
        <v>1</v>
      </c>
      <c r="H57" s="14">
        <v>1</v>
      </c>
      <c r="I57" s="21">
        <v>120</v>
      </c>
      <c r="J57" s="16">
        <f t="shared" si="3"/>
        <v>120</v>
      </c>
      <c r="K57" s="17" t="s">
        <v>16</v>
      </c>
      <c r="L57" s="18">
        <v>0</v>
      </c>
      <c r="M57" s="23">
        <f>SUM(J57-L57)</f>
        <v>120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+'9'!G61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0">
        <v>50</v>
      </c>
      <c r="J62" s="16">
        <f t="shared" si="3"/>
        <v>50</v>
      </c>
      <c r="K62" s="17" t="s">
        <v>274</v>
      </c>
      <c r="L62" s="18">
        <v>10</v>
      </c>
      <c r="M62" s="23">
        <f t="shared" si="6"/>
        <v>40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+'9'!G63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+'9'!G66</f>
        <v>10</v>
      </c>
      <c r="D66" s="13">
        <v>0</v>
      </c>
      <c r="E66" s="12">
        <f t="shared" si="0"/>
        <v>10</v>
      </c>
      <c r="F66" s="13">
        <v>0</v>
      </c>
      <c r="G66" s="12">
        <f t="shared" si="1"/>
        <v>5</v>
      </c>
      <c r="H66" s="14">
        <v>5</v>
      </c>
      <c r="I66" s="15">
        <v>50</v>
      </c>
      <c r="J66" s="16">
        <f t="shared" si="3"/>
        <v>250</v>
      </c>
      <c r="K66" s="17" t="s">
        <v>16</v>
      </c>
      <c r="L66" s="18">
        <v>0</v>
      </c>
      <c r="M66" s="23">
        <f t="shared" si="6"/>
        <v>250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+'9'!G67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3"/>
        <v>100</v>
      </c>
      <c r="K67" s="17" t="s">
        <v>16</v>
      </c>
      <c r="L67" s="18">
        <v>0</v>
      </c>
      <c r="M67" s="23">
        <f t="shared" si="6"/>
        <v>100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+'9'!G70</f>
        <v>0</v>
      </c>
      <c r="D70" s="13">
        <v>5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+'9'!G71</f>
        <v>1</v>
      </c>
      <c r="D71" s="13">
        <v>5</v>
      </c>
      <c r="E71" s="12">
        <f t="shared" si="0"/>
        <v>6</v>
      </c>
      <c r="F71" s="13">
        <v>0</v>
      </c>
      <c r="G71" s="12">
        <f t="shared" si="1"/>
        <v>6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+'9'!G73</f>
        <v>2</v>
      </c>
      <c r="D73" s="13">
        <v>5</v>
      </c>
      <c r="E73" s="12">
        <f t="shared" si="0"/>
        <v>7</v>
      </c>
      <c r="F73" s="13">
        <v>0</v>
      </c>
      <c r="G73" s="12">
        <f t="shared" si="1"/>
        <v>6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+'9'!G74</f>
        <v>0</v>
      </c>
      <c r="D74" s="13">
        <v>10</v>
      </c>
      <c r="E74" s="12">
        <f t="shared" si="0"/>
        <v>10</v>
      </c>
      <c r="F74" s="13">
        <v>0</v>
      </c>
      <c r="G74" s="12">
        <f t="shared" si="1"/>
        <v>10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+'9'!G77</f>
        <v>1</v>
      </c>
      <c r="D77" s="13">
        <v>2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+'9'!G78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+'9'!G79</f>
        <v>3</v>
      </c>
      <c r="D79" s="13">
        <v>5</v>
      </c>
      <c r="E79" s="12">
        <f t="shared" si="0"/>
        <v>8</v>
      </c>
      <c r="F79" s="13">
        <v>0</v>
      </c>
      <c r="G79" s="12">
        <f t="shared" si="1"/>
        <v>6</v>
      </c>
      <c r="H79" s="14">
        <v>2</v>
      </c>
      <c r="I79" s="22">
        <v>50</v>
      </c>
      <c r="J79" s="16">
        <f t="shared" si="8"/>
        <v>100</v>
      </c>
      <c r="K79" s="17" t="s">
        <v>314</v>
      </c>
      <c r="L79" s="18">
        <v>60</v>
      </c>
      <c r="M79" s="23">
        <f t="shared" si="11"/>
        <v>40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+'9'!G81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+'9'!G82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+'9'!G85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6</v>
      </c>
      <c r="H85" s="14">
        <v>1</v>
      </c>
      <c r="I85" s="22">
        <v>100</v>
      </c>
      <c r="J85" s="16">
        <f t="shared" si="8"/>
        <v>100</v>
      </c>
      <c r="K85" s="17" t="s">
        <v>273</v>
      </c>
      <c r="L85" s="18">
        <v>100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+'9'!G86</f>
        <v>15</v>
      </c>
      <c r="D86" s="13">
        <v>0</v>
      </c>
      <c r="E86" s="12">
        <f t="shared" si="0"/>
        <v>15</v>
      </c>
      <c r="F86" s="13">
        <v>0</v>
      </c>
      <c r="G86" s="12">
        <f t="shared" si="1"/>
        <v>13</v>
      </c>
      <c r="H86" s="14">
        <v>2</v>
      </c>
      <c r="I86" s="20">
        <v>55</v>
      </c>
      <c r="J86" s="16">
        <f t="shared" si="8"/>
        <v>110</v>
      </c>
      <c r="K86" s="17" t="s">
        <v>16</v>
      </c>
      <c r="L86" s="18">
        <v>0</v>
      </c>
      <c r="M86" s="23">
        <f t="shared" si="11"/>
        <v>110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+'9'!G87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+'9'!G88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7</v>
      </c>
      <c r="H88" s="14">
        <v>1</v>
      </c>
      <c r="I88" s="20">
        <v>100</v>
      </c>
      <c r="J88" s="16">
        <f t="shared" si="8"/>
        <v>100</v>
      </c>
      <c r="K88" s="17" t="s">
        <v>273</v>
      </c>
      <c r="L88" s="18">
        <v>100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+'9'!G89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1</v>
      </c>
      <c r="H89" s="14">
        <v>2</v>
      </c>
      <c r="I89" s="20">
        <v>55</v>
      </c>
      <c r="J89" s="16">
        <f t="shared" si="8"/>
        <v>110</v>
      </c>
      <c r="K89" s="17" t="s">
        <v>16</v>
      </c>
      <c r="L89" s="18">
        <v>0</v>
      </c>
      <c r="M89" s="23">
        <f t="shared" si="11"/>
        <v>110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+'9'!G90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+'9'!G91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+'9'!G101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+'9'!G106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+'9'!G167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+'9'!G168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293</v>
      </c>
      <c r="C177" s="12">
        <f>+'9'!G177</f>
        <v>2</v>
      </c>
      <c r="D177" s="13">
        <v>0</v>
      </c>
      <c r="E177" s="12">
        <f t="shared" si="13"/>
        <v>2</v>
      </c>
      <c r="F177" s="13">
        <v>0</v>
      </c>
      <c r="G177" s="12">
        <f t="shared" si="16"/>
        <v>0</v>
      </c>
      <c r="H177" s="14">
        <v>2</v>
      </c>
      <c r="I177" s="20">
        <v>80</v>
      </c>
      <c r="J177" s="16">
        <f t="shared" si="14"/>
        <v>160</v>
      </c>
      <c r="K177" s="17" t="s">
        <v>16</v>
      </c>
      <c r="L177" s="18">
        <v>40</v>
      </c>
      <c r="M177" s="23">
        <f t="shared" si="15"/>
        <v>120</v>
      </c>
    </row>
    <row r="178" spans="1:13" ht="25.5" x14ac:dyDescent="0.55000000000000004">
      <c r="A178" s="10">
        <v>174</v>
      </c>
      <c r="B178" s="19" t="s">
        <v>188</v>
      </c>
      <c r="C178" s="12">
        <f>+'9'!G178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+'9'!G179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+'9'!G180</f>
        <v>108</v>
      </c>
      <c r="D180" s="13">
        <v>0</v>
      </c>
      <c r="E180" s="12">
        <f t="shared" si="13"/>
        <v>108</v>
      </c>
      <c r="F180" s="13">
        <v>0</v>
      </c>
      <c r="G180" s="12">
        <f t="shared" si="16"/>
        <v>108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+'9'!G196</f>
        <v>0</v>
      </c>
      <c r="D196" s="13">
        <v>7</v>
      </c>
      <c r="E196" s="12">
        <f t="shared" si="13"/>
        <v>7</v>
      </c>
      <c r="F196" s="13">
        <v>0</v>
      </c>
      <c r="G196" s="12">
        <f t="shared" si="16"/>
        <v>5</v>
      </c>
      <c r="H196" s="14">
        <v>2</v>
      </c>
      <c r="I196" s="15">
        <v>200</v>
      </c>
      <c r="J196" s="16">
        <f t="shared" si="14"/>
        <v>400</v>
      </c>
      <c r="K196" s="17" t="s">
        <v>16</v>
      </c>
      <c r="L196" s="18">
        <v>0</v>
      </c>
      <c r="M196" s="23">
        <f t="shared" si="15"/>
        <v>400</v>
      </c>
    </row>
    <row r="197" spans="1:14" ht="25.5" x14ac:dyDescent="0.55000000000000004">
      <c r="A197" s="10">
        <v>193</v>
      </c>
      <c r="B197" s="19" t="s">
        <v>206</v>
      </c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+'9'!G200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256</v>
      </c>
      <c r="C206" s="12">
        <f>+'9'!G206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+'9'!G216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</row>
    <row r="217" spans="1:14" ht="25.5" x14ac:dyDescent="0.55000000000000004">
      <c r="A217" s="10">
        <v>213</v>
      </c>
      <c r="B217" s="19" t="s">
        <v>272</v>
      </c>
      <c r="C217" s="12">
        <f>+'9'!G217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+'9'!G218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+'9'!G219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+'9'!G220</f>
        <v>21</v>
      </c>
      <c r="D220" s="13">
        <v>0</v>
      </c>
      <c r="E220" s="12">
        <f t="shared" si="20"/>
        <v>21</v>
      </c>
      <c r="F220" s="13">
        <v>0</v>
      </c>
      <c r="G220" s="12">
        <f t="shared" si="21"/>
        <v>21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+'9'!G221</f>
        <v>21</v>
      </c>
      <c r="D221" s="13">
        <v>0</v>
      </c>
      <c r="E221" s="12">
        <f t="shared" si="20"/>
        <v>21</v>
      </c>
      <c r="F221" s="13">
        <v>0</v>
      </c>
      <c r="G221" s="12">
        <f t="shared" si="21"/>
        <v>21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+'9'!G222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+'9'!G223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+'9'!G224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+'9'!G225</f>
        <v>20</v>
      </c>
      <c r="D225" s="13">
        <v>0</v>
      </c>
      <c r="E225" s="12">
        <f t="shared" ref="E225" si="24">C225+D225</f>
        <v>20</v>
      </c>
      <c r="F225" s="13">
        <v>0</v>
      </c>
      <c r="G225" s="12">
        <f t="shared" ref="G225" si="25">E225-F225-H225</f>
        <v>20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>
        <f>SUM(M5:M207)</f>
        <v>4430</v>
      </c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6250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D230" s="2" t="s">
        <v>315</v>
      </c>
      <c r="E230" s="31"/>
      <c r="G230" s="31"/>
      <c r="I230" s="34" t="s">
        <v>216</v>
      </c>
      <c r="J230" s="35"/>
      <c r="K230" s="36">
        <f>SUM(L230:AS230)</f>
        <v>670</v>
      </c>
      <c r="L230" s="2">
        <v>160</v>
      </c>
      <c r="M230" s="2">
        <v>410</v>
      </c>
      <c r="N230" s="2">
        <v>100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f>SUM(L232:N232)</f>
        <v>150</v>
      </c>
      <c r="L232" s="2">
        <v>150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1820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3610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3610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4430</v>
      </c>
    </row>
    <row r="240" spans="1:45" s="2" customFormat="1" x14ac:dyDescent="0.5">
      <c r="J240" s="2" t="s">
        <v>262</v>
      </c>
      <c r="K240" s="23">
        <f>SUM(K229:K232)</f>
        <v>820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3610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4:J234"/>
    <mergeCell ref="I235:J235"/>
    <mergeCell ref="I236:J236"/>
    <mergeCell ref="I237:J237"/>
    <mergeCell ref="I231:J231"/>
    <mergeCell ref="I232:J232"/>
    <mergeCell ref="I233:J233"/>
    <mergeCell ref="I228:J228"/>
    <mergeCell ref="I229:J229"/>
    <mergeCell ref="H227:I227"/>
    <mergeCell ref="Z3:Z4"/>
    <mergeCell ref="P107:W107"/>
    <mergeCell ref="R3:R4"/>
    <mergeCell ref="S3:S4"/>
    <mergeCell ref="L3:L4"/>
    <mergeCell ref="O3:O4"/>
    <mergeCell ref="P3:P4"/>
    <mergeCell ref="Q3:Q4"/>
    <mergeCell ref="M226:N22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13A0-5284-4C4A-A0C2-658EC04F316E}">
  <sheetPr>
    <tabColor rgb="FF98F2FC"/>
  </sheetPr>
  <dimension ref="A1:AS312"/>
  <sheetViews>
    <sheetView zoomScale="90" zoomScaleNormal="90" workbookViewId="0">
      <pane ySplit="4" topLeftCell="A223" activePane="bottomLeft" state="frozen"/>
      <selection pane="bottomLeft" activeCell="I218" sqref="I218:I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+'10'!G5</f>
        <v>37</v>
      </c>
      <c r="D5" s="13">
        <v>0</v>
      </c>
      <c r="E5" s="12">
        <f t="shared" ref="E5:E94" si="0">C5+D5</f>
        <v>37</v>
      </c>
      <c r="F5" s="13">
        <v>0</v>
      </c>
      <c r="G5" s="12">
        <f t="shared" ref="G5:G94" si="1">E5-F5-H5</f>
        <v>31</v>
      </c>
      <c r="H5" s="14">
        <v>6</v>
      </c>
      <c r="I5" s="15">
        <v>50</v>
      </c>
      <c r="J5" s="16">
        <f>+I5*H5</f>
        <v>300</v>
      </c>
      <c r="K5" s="17" t="s">
        <v>16</v>
      </c>
      <c r="L5" s="18">
        <v>0</v>
      </c>
      <c r="M5" s="23">
        <f>SUM(J5-L5)</f>
        <v>300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+'10'!G6</f>
        <v>74</v>
      </c>
      <c r="D6" s="13">
        <v>100</v>
      </c>
      <c r="E6" s="12">
        <f t="shared" si="0"/>
        <v>174</v>
      </c>
      <c r="F6" s="13">
        <v>0</v>
      </c>
      <c r="G6" s="12">
        <f t="shared" si="1"/>
        <v>166</v>
      </c>
      <c r="H6" s="14">
        <v>8</v>
      </c>
      <c r="I6" s="15">
        <v>100</v>
      </c>
      <c r="J6" s="16">
        <f t="shared" ref="J6:J69" si="3">+I6*H6</f>
        <v>800</v>
      </c>
      <c r="K6" s="17" t="s">
        <v>16</v>
      </c>
      <c r="L6" s="18">
        <v>0</v>
      </c>
      <c r="M6" s="23">
        <f>SUM(J6-L6)</f>
        <v>800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+'10'!G12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5</v>
      </c>
      <c r="H12" s="14">
        <v>1</v>
      </c>
      <c r="I12" s="20">
        <v>50</v>
      </c>
      <c r="J12" s="16">
        <f t="shared" si="3"/>
        <v>50</v>
      </c>
      <c r="K12" s="17" t="s">
        <v>273</v>
      </c>
      <c r="L12" s="18">
        <v>50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0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+'10'!G17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+'10'!G19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5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+'10'!G22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0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+'10'!G23</f>
        <v>10</v>
      </c>
      <c r="D23" s="13">
        <v>0</v>
      </c>
      <c r="E23" s="12">
        <f>C23+D23</f>
        <v>10</v>
      </c>
      <c r="F23" s="13">
        <v>0</v>
      </c>
      <c r="G23" s="12">
        <f t="shared" si="1"/>
        <v>6</v>
      </c>
      <c r="H23" s="14">
        <v>4</v>
      </c>
      <c r="I23" s="15">
        <v>100</v>
      </c>
      <c r="J23" s="16">
        <f t="shared" si="3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+'10'!G24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+'10'!G35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+'10'!G37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2</v>
      </c>
      <c r="H37" s="14">
        <v>6</v>
      </c>
      <c r="I37" s="15">
        <v>100</v>
      </c>
      <c r="J37" s="16">
        <f t="shared" si="3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+'10'!G38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2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3</v>
      </c>
      <c r="H39" s="14">
        <v>2</v>
      </c>
      <c r="I39" s="15">
        <v>50</v>
      </c>
      <c r="J39" s="16">
        <f t="shared" si="3"/>
        <v>100</v>
      </c>
      <c r="K39" s="17" t="s">
        <v>273</v>
      </c>
      <c r="L39" s="18">
        <v>50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+'10'!G40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2</v>
      </c>
      <c r="H40" s="14">
        <v>2</v>
      </c>
      <c r="I40" s="15">
        <v>50</v>
      </c>
      <c r="J40" s="16">
        <f t="shared" si="3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+'10'!G41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+'10'!G42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+'10'!G43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+'10'!G44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+'10'!G46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+'10'!G47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+'10'!G50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+'10'!G51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+'10'!G52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1</v>
      </c>
      <c r="H52" s="14">
        <v>1</v>
      </c>
      <c r="I52" s="21">
        <v>120</v>
      </c>
      <c r="J52" s="16">
        <f t="shared" si="3"/>
        <v>120</v>
      </c>
      <c r="K52" s="17" t="s">
        <v>271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+'10'!G54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+'10'!G55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+'10'!G57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0</v>
      </c>
      <c r="H57" s="14">
        <v>1</v>
      </c>
      <c r="I57" s="21">
        <v>120</v>
      </c>
      <c r="J57" s="16">
        <f t="shared" si="3"/>
        <v>120</v>
      </c>
      <c r="K57" s="17" t="s">
        <v>271</v>
      </c>
      <c r="L57" s="18">
        <v>35</v>
      </c>
      <c r="M57" s="23">
        <f>SUM(J57-L57)</f>
        <v>85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+'10'!G61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+'10'!G62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+'10'!G63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+'10'!G66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4</v>
      </c>
      <c r="H66" s="14">
        <v>1</v>
      </c>
      <c r="I66" s="15">
        <v>50</v>
      </c>
      <c r="J66" s="16">
        <f t="shared" si="3"/>
        <v>50</v>
      </c>
      <c r="K66" s="17" t="s">
        <v>273</v>
      </c>
      <c r="L66" s="18">
        <v>50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+'10'!G67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+'10'!G70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3</v>
      </c>
      <c r="H70" s="14">
        <v>2</v>
      </c>
      <c r="I70" s="20">
        <v>50</v>
      </c>
      <c r="J70" s="16">
        <f t="shared" ref="J70:J133" si="8">+I70*H70</f>
        <v>100</v>
      </c>
      <c r="K70" s="17" t="s">
        <v>16</v>
      </c>
      <c r="L70" s="18">
        <v>0</v>
      </c>
      <c r="M70" s="23">
        <f t="shared" si="6"/>
        <v>100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+'10'!G71</f>
        <v>6</v>
      </c>
      <c r="D71" s="13">
        <v>0</v>
      </c>
      <c r="E71" s="12">
        <f t="shared" si="0"/>
        <v>6</v>
      </c>
      <c r="F71" s="13">
        <v>0</v>
      </c>
      <c r="G71" s="12">
        <f t="shared" si="1"/>
        <v>0</v>
      </c>
      <c r="H71" s="14">
        <v>6</v>
      </c>
      <c r="I71" s="20">
        <v>60</v>
      </c>
      <c r="J71" s="16">
        <f t="shared" si="8"/>
        <v>360</v>
      </c>
      <c r="K71" s="17" t="s">
        <v>16</v>
      </c>
      <c r="L71" s="18">
        <v>0</v>
      </c>
      <c r="M71" s="23">
        <f t="shared" ref="M71:M134" si="11">SUM(J71-L71)</f>
        <v>360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+'10'!G73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+'10'!G74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1"/>
        <v>5</v>
      </c>
      <c r="H74" s="14">
        <v>5</v>
      </c>
      <c r="I74" s="22">
        <v>120</v>
      </c>
      <c r="J74" s="16">
        <f t="shared" si="8"/>
        <v>600</v>
      </c>
      <c r="K74" s="17" t="s">
        <v>16</v>
      </c>
      <c r="L74" s="18">
        <v>40</v>
      </c>
      <c r="M74" s="23">
        <f t="shared" si="11"/>
        <v>560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+'10'!G77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1</v>
      </c>
      <c r="H77" s="14">
        <v>1</v>
      </c>
      <c r="I77" s="20">
        <v>50</v>
      </c>
      <c r="J77" s="16">
        <f t="shared" si="8"/>
        <v>50</v>
      </c>
      <c r="K77" s="17" t="s">
        <v>273</v>
      </c>
      <c r="L77" s="18">
        <v>50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+'10'!G78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+'10'!G79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6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+'10'!G81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+'10'!G82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2">
        <v>55</v>
      </c>
      <c r="J82" s="16">
        <f t="shared" si="8"/>
        <v>55</v>
      </c>
      <c r="K82" s="17" t="s">
        <v>273</v>
      </c>
      <c r="L82" s="18">
        <v>55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+'10'!G85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5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+'10'!G86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1"/>
        <v>13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+'10'!G87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9</v>
      </c>
      <c r="H87" s="14">
        <v>3</v>
      </c>
      <c r="I87" s="20">
        <v>60</v>
      </c>
      <c r="J87" s="16">
        <f t="shared" si="8"/>
        <v>180</v>
      </c>
      <c r="K87" s="17" t="s">
        <v>16</v>
      </c>
      <c r="L87" s="18">
        <v>0</v>
      </c>
      <c r="M87" s="23">
        <f t="shared" si="11"/>
        <v>180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+'10'!G88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+'10'!G89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+'10'!G90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+'10'!G91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+'10'!G101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+'10'!G106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+'10'!G167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+'10'!G168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+'10'!G178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+'10'!G179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+'10'!G180</f>
        <v>108</v>
      </c>
      <c r="D180" s="13">
        <v>0</v>
      </c>
      <c r="E180" s="12">
        <f t="shared" si="13"/>
        <v>108</v>
      </c>
      <c r="F180" s="13">
        <v>0</v>
      </c>
      <c r="G180" s="12">
        <f t="shared" si="16"/>
        <v>108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+'10'!G196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+'10'!G200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4" ht="25.5" x14ac:dyDescent="0.55000000000000004">
      <c r="A206" s="10">
        <v>202</v>
      </c>
      <c r="B206" s="19" t="s">
        <v>256</v>
      </c>
      <c r="C206" s="12">
        <f>+'10'!G206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+'10'!G209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+'10'!G210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+'10'!G211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+'10'!G212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+'10'!G213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+'10'!G214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+'10'!G215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+'10'!G216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+'10'!G217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>
        <f>SUM(M5:M207)</f>
        <v>4140</v>
      </c>
    </row>
    <row r="218" spans="1:14" ht="25.5" x14ac:dyDescent="0.55000000000000004">
      <c r="A218" s="10">
        <v>214</v>
      </c>
      <c r="B218" s="19" t="s">
        <v>276</v>
      </c>
      <c r="C218" s="12">
        <f>+'10'!G218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+'10'!G219</f>
        <v>24</v>
      </c>
      <c r="D219" s="13">
        <v>0</v>
      </c>
      <c r="E219" s="12">
        <f t="shared" ref="E219:E225" si="20">C219+D219</f>
        <v>24</v>
      </c>
      <c r="F219" s="13">
        <v>0</v>
      </c>
      <c r="G219" s="12">
        <f t="shared" ref="G219:G225" si="21">E219-F219-H219</f>
        <v>24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+'10'!G220</f>
        <v>21</v>
      </c>
      <c r="D220" s="13">
        <v>0</v>
      </c>
      <c r="E220" s="12">
        <f t="shared" si="20"/>
        <v>21</v>
      </c>
      <c r="F220" s="13">
        <v>0</v>
      </c>
      <c r="G220" s="12">
        <f t="shared" si="21"/>
        <v>20</v>
      </c>
      <c r="H220" s="14">
        <v>1</v>
      </c>
      <c r="I220" s="20">
        <v>60</v>
      </c>
      <c r="J220" s="16">
        <f t="shared" si="22"/>
        <v>60</v>
      </c>
      <c r="K220" s="17" t="s">
        <v>16</v>
      </c>
      <c r="L220" s="18">
        <v>0</v>
      </c>
      <c r="M220" s="23">
        <f t="shared" si="23"/>
        <v>60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+'10'!G221</f>
        <v>21</v>
      </c>
      <c r="D221" s="13">
        <v>0</v>
      </c>
      <c r="E221" s="12">
        <f t="shared" si="20"/>
        <v>21</v>
      </c>
      <c r="F221" s="13">
        <v>0</v>
      </c>
      <c r="G221" s="12">
        <f t="shared" si="21"/>
        <v>20</v>
      </c>
      <c r="H221" s="14">
        <v>1</v>
      </c>
      <c r="I221" s="20">
        <v>60</v>
      </c>
      <c r="J221" s="16">
        <f t="shared" si="22"/>
        <v>60</v>
      </c>
      <c r="K221" s="17" t="s">
        <v>16</v>
      </c>
      <c r="L221" s="18">
        <v>0</v>
      </c>
      <c r="M221" s="23">
        <f t="shared" si="23"/>
        <v>60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+'10'!G222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+'10'!G223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+'10'!G224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+'10'!G225</f>
        <v>20</v>
      </c>
      <c r="D225" s="13">
        <v>0</v>
      </c>
      <c r="E225" s="12">
        <f t="shared" si="20"/>
        <v>20</v>
      </c>
      <c r="F225" s="13">
        <v>0</v>
      </c>
      <c r="G225" s="12">
        <f t="shared" si="21"/>
        <v>20</v>
      </c>
      <c r="H225" s="14">
        <v>0</v>
      </c>
      <c r="I225" s="20">
        <v>199</v>
      </c>
      <c r="J225" s="16">
        <f t="shared" si="22"/>
        <v>0</v>
      </c>
      <c r="K225" s="17" t="s">
        <v>16</v>
      </c>
      <c r="L225" s="18">
        <v>0</v>
      </c>
      <c r="M225" s="23">
        <f t="shared" si="23"/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4625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530</v>
      </c>
      <c r="L230" s="2">
        <v>380</v>
      </c>
      <c r="M230" s="2">
        <v>150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365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3730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3730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4260</v>
      </c>
    </row>
    <row r="240" spans="1:45" s="2" customFormat="1" x14ac:dyDescent="0.5">
      <c r="J240" s="2" t="s">
        <v>262</v>
      </c>
      <c r="K240" s="23">
        <f>SUM(K229:K232)</f>
        <v>530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3730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4:J234"/>
    <mergeCell ref="I235:J235"/>
    <mergeCell ref="I236:J236"/>
    <mergeCell ref="I237:J23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26:N226"/>
    <mergeCell ref="H227:I227"/>
    <mergeCell ref="I231:J231"/>
    <mergeCell ref="I232:J232"/>
    <mergeCell ref="I233:J233"/>
    <mergeCell ref="I228:J228"/>
    <mergeCell ref="I229:J22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8BE0-5121-4271-8901-6EE993294A8B}">
  <sheetPr>
    <tabColor rgb="FF98F2FC"/>
  </sheetPr>
  <dimension ref="A1:AS312"/>
  <sheetViews>
    <sheetView workbookViewId="0">
      <pane ySplit="4" topLeftCell="A220" activePane="bottomLeft" state="frozen"/>
      <selection pane="bottomLeft" activeCell="S230" sqref="S230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8.6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+'11'!G5</f>
        <v>31</v>
      </c>
      <c r="D5" s="13">
        <v>20</v>
      </c>
      <c r="E5" s="12">
        <f t="shared" ref="E5:E94" si="0">C5+D5</f>
        <v>51</v>
      </c>
      <c r="F5" s="13">
        <v>0</v>
      </c>
      <c r="G5" s="12">
        <f t="shared" ref="G5:G94" si="1">E5-F5-H5</f>
        <v>50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+'11'!G6</f>
        <v>166</v>
      </c>
      <c r="D6" s="13">
        <v>60</v>
      </c>
      <c r="E6" s="12">
        <f t="shared" si="0"/>
        <v>226</v>
      </c>
      <c r="F6" s="13">
        <v>0</v>
      </c>
      <c r="G6" s="12">
        <f t="shared" si="1"/>
        <v>190</v>
      </c>
      <c r="H6" s="14">
        <v>36</v>
      </c>
      <c r="I6" s="15">
        <v>100</v>
      </c>
      <c r="J6" s="16">
        <f t="shared" ref="J6:J69" si="3">+I6*H6</f>
        <v>3600</v>
      </c>
      <c r="K6" s="17" t="s">
        <v>16</v>
      </c>
      <c r="L6" s="18">
        <v>0</v>
      </c>
      <c r="M6" s="23">
        <f>SUM(J6-L6)</f>
        <v>3600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+'11'!G12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1</v>
      </c>
      <c r="H12" s="14">
        <v>4</v>
      </c>
      <c r="I12" s="20">
        <v>50</v>
      </c>
      <c r="J12" s="16">
        <f t="shared" si="3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+'11'!G14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+'11'!G17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1"/>
        <v>7</v>
      </c>
      <c r="H17" s="14">
        <v>3</v>
      </c>
      <c r="I17" s="15">
        <v>50</v>
      </c>
      <c r="J17" s="16">
        <f t="shared" si="3"/>
        <v>150</v>
      </c>
      <c r="K17" s="17" t="s">
        <v>273</v>
      </c>
      <c r="L17" s="18">
        <v>50</v>
      </c>
      <c r="M17" s="23">
        <f t="shared" si="6"/>
        <v>100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+'11'!G19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3</v>
      </c>
      <c r="H19" s="14">
        <v>2</v>
      </c>
      <c r="I19" s="15">
        <v>50</v>
      </c>
      <c r="J19" s="16">
        <f t="shared" si="3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+'11'!G22</f>
        <v>0</v>
      </c>
      <c r="D22" s="13">
        <v>2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+'11'!G23</f>
        <v>6</v>
      </c>
      <c r="D23" s="13">
        <v>20</v>
      </c>
      <c r="E23" s="12">
        <f>C23+D23</f>
        <v>26</v>
      </c>
      <c r="F23" s="13">
        <v>0</v>
      </c>
      <c r="G23" s="12">
        <f t="shared" si="1"/>
        <v>18</v>
      </c>
      <c r="H23" s="14">
        <v>8</v>
      </c>
      <c r="I23" s="15">
        <v>100</v>
      </c>
      <c r="J23" s="16">
        <f t="shared" si="3"/>
        <v>800</v>
      </c>
      <c r="K23" s="17" t="s">
        <v>16</v>
      </c>
      <c r="L23" s="18">
        <v>0</v>
      </c>
      <c r="M23" s="23">
        <f t="shared" si="6"/>
        <v>800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+'11'!G24</f>
        <v>4</v>
      </c>
      <c r="D24" s="13">
        <v>5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+'11'!G34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+'11'!G35</f>
        <v>4</v>
      </c>
      <c r="D35" s="13">
        <v>5</v>
      </c>
      <c r="E35" s="12">
        <f t="shared" si="0"/>
        <v>9</v>
      </c>
      <c r="F35" s="13">
        <v>0</v>
      </c>
      <c r="G35" s="12">
        <f t="shared" si="1"/>
        <v>7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+'11'!G37</f>
        <v>2</v>
      </c>
      <c r="D37" s="13">
        <v>10</v>
      </c>
      <c r="E37" s="12">
        <f t="shared" si="0"/>
        <v>12</v>
      </c>
      <c r="F37" s="13">
        <v>0</v>
      </c>
      <c r="G37" s="12">
        <f t="shared" si="1"/>
        <v>10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+'11'!G38</f>
        <v>2</v>
      </c>
      <c r="D38" s="13">
        <v>4</v>
      </c>
      <c r="E38" s="12">
        <f t="shared" si="0"/>
        <v>6</v>
      </c>
      <c r="F38" s="13">
        <v>0</v>
      </c>
      <c r="G38" s="12">
        <f t="shared" si="1"/>
        <v>4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+'11'!G39</f>
        <v>3</v>
      </c>
      <c r="D39" s="13">
        <v>4</v>
      </c>
      <c r="E39" s="12">
        <f t="shared" si="0"/>
        <v>7</v>
      </c>
      <c r="F39" s="13">
        <v>0</v>
      </c>
      <c r="G39" s="12">
        <f t="shared" si="1"/>
        <v>5</v>
      </c>
      <c r="H39" s="14">
        <v>2</v>
      </c>
      <c r="I39" s="15">
        <v>50</v>
      </c>
      <c r="J39" s="16">
        <f t="shared" si="3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+'11'!G40</f>
        <v>2</v>
      </c>
      <c r="D40" s="13">
        <v>4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+'11'!G41</f>
        <v>4</v>
      </c>
      <c r="D41" s="13">
        <v>3</v>
      </c>
      <c r="E41" s="12">
        <f t="shared" si="0"/>
        <v>7</v>
      </c>
      <c r="F41" s="13">
        <v>0</v>
      </c>
      <c r="G41" s="12">
        <f t="shared" si="1"/>
        <v>4</v>
      </c>
      <c r="H41" s="14">
        <v>3</v>
      </c>
      <c r="I41" s="15">
        <v>50</v>
      </c>
      <c r="J41" s="16">
        <f t="shared" si="3"/>
        <v>150</v>
      </c>
      <c r="K41" s="17" t="s">
        <v>273</v>
      </c>
      <c r="L41" s="18">
        <v>50</v>
      </c>
      <c r="M41" s="23">
        <f t="shared" si="6"/>
        <v>100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+'11'!G42</f>
        <v>1</v>
      </c>
      <c r="D42" s="13">
        <v>3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+'11'!G43</f>
        <v>2</v>
      </c>
      <c r="D43" s="13">
        <v>3</v>
      </c>
      <c r="E43" s="12">
        <f t="shared" si="0"/>
        <v>5</v>
      </c>
      <c r="F43" s="13">
        <v>0</v>
      </c>
      <c r="G43" s="12">
        <f t="shared" si="1"/>
        <v>4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+'11'!G44</f>
        <v>4</v>
      </c>
      <c r="D44" s="13">
        <v>3</v>
      </c>
      <c r="E44" s="12">
        <f t="shared" si="0"/>
        <v>7</v>
      </c>
      <c r="F44" s="13">
        <v>0</v>
      </c>
      <c r="G44" s="12">
        <f t="shared" si="1"/>
        <v>7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+'11'!G46</f>
        <v>3</v>
      </c>
      <c r="D46" s="13">
        <v>5</v>
      </c>
      <c r="E46" s="12">
        <f t="shared" si="0"/>
        <v>8</v>
      </c>
      <c r="F46" s="13">
        <v>0</v>
      </c>
      <c r="G46" s="12">
        <f t="shared" si="1"/>
        <v>7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+'11'!G47</f>
        <v>6</v>
      </c>
      <c r="D47" s="13">
        <v>5</v>
      </c>
      <c r="E47" s="12">
        <f t="shared" si="0"/>
        <v>11</v>
      </c>
      <c r="F47" s="13">
        <v>0</v>
      </c>
      <c r="G47" s="12">
        <f t="shared" si="1"/>
        <v>7</v>
      </c>
      <c r="H47" s="14">
        <v>4</v>
      </c>
      <c r="I47" s="15">
        <v>50</v>
      </c>
      <c r="J47" s="16">
        <f t="shared" si="3"/>
        <v>200</v>
      </c>
      <c r="K47" s="17" t="s">
        <v>16</v>
      </c>
      <c r="L47" s="18">
        <v>0</v>
      </c>
      <c r="M47" s="23">
        <f t="shared" si="6"/>
        <v>200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+'11'!G48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16">
        <f t="shared" si="3"/>
        <v>50</v>
      </c>
      <c r="K48" s="17" t="s">
        <v>273</v>
      </c>
      <c r="L48" s="18">
        <v>50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+'11'!G50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+'11'!G51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1</v>
      </c>
      <c r="H51" s="14">
        <v>1</v>
      </c>
      <c r="I51" s="15">
        <v>120</v>
      </c>
      <c r="J51" s="16">
        <f t="shared" si="3"/>
        <v>120</v>
      </c>
      <c r="K51" s="17" t="s">
        <v>271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+'11'!G52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0</v>
      </c>
      <c r="H52" s="14">
        <v>1</v>
      </c>
      <c r="I52" s="21">
        <v>120</v>
      </c>
      <c r="J52" s="16">
        <f t="shared" si="3"/>
        <v>120</v>
      </c>
      <c r="K52" s="17" t="s">
        <v>271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+'11'!G54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0</v>
      </c>
      <c r="H54" s="14">
        <v>1</v>
      </c>
      <c r="I54" s="15">
        <v>120</v>
      </c>
      <c r="J54" s="16">
        <f t="shared" si="3"/>
        <v>120</v>
      </c>
      <c r="K54" s="17" t="s">
        <v>16</v>
      </c>
      <c r="L54" s="18">
        <v>0</v>
      </c>
      <c r="M54" s="23">
        <f t="shared" si="6"/>
        <v>120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+'11'!G55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3</v>
      </c>
      <c r="H55" s="14">
        <v>2</v>
      </c>
      <c r="I55" s="21">
        <v>120</v>
      </c>
      <c r="J55" s="16">
        <f t="shared" si="3"/>
        <v>240</v>
      </c>
      <c r="K55" s="17" t="s">
        <v>271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+'11'!G61</f>
        <v>2</v>
      </c>
      <c r="D61" s="13">
        <v>3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+'11'!G62</f>
        <v>2</v>
      </c>
      <c r="D62" s="13">
        <v>3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+'11'!G63</f>
        <v>2</v>
      </c>
      <c r="D63" s="13">
        <v>3</v>
      </c>
      <c r="E63" s="12">
        <f>C63+D63</f>
        <v>5</v>
      </c>
      <c r="F63" s="13">
        <v>0</v>
      </c>
      <c r="G63" s="12">
        <f t="shared" si="1"/>
        <v>4</v>
      </c>
      <c r="H63" s="14">
        <v>1</v>
      </c>
      <c r="I63" s="20">
        <v>50</v>
      </c>
      <c r="J63" s="16">
        <f t="shared" si="3"/>
        <v>50</v>
      </c>
      <c r="K63" s="17" t="s">
        <v>273</v>
      </c>
      <c r="L63" s="18">
        <v>50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+'11'!G66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1</v>
      </c>
      <c r="H66" s="14">
        <v>3</v>
      </c>
      <c r="I66" s="15">
        <v>50</v>
      </c>
      <c r="J66" s="16">
        <f t="shared" si="3"/>
        <v>150</v>
      </c>
      <c r="K66" s="17" t="s">
        <v>273</v>
      </c>
      <c r="L66" s="18">
        <v>50</v>
      </c>
      <c r="M66" s="23">
        <f t="shared" si="6"/>
        <v>100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+'11'!G67</f>
        <v>2</v>
      </c>
      <c r="D67" s="13">
        <v>4</v>
      </c>
      <c r="E67" s="12">
        <f>C67+D67</f>
        <v>6</v>
      </c>
      <c r="F67" s="13">
        <v>0</v>
      </c>
      <c r="G67" s="12">
        <f t="shared" si="1"/>
        <v>1</v>
      </c>
      <c r="H67" s="14">
        <v>5</v>
      </c>
      <c r="I67" s="15">
        <v>50</v>
      </c>
      <c r="J67" s="16">
        <f t="shared" si="3"/>
        <v>250</v>
      </c>
      <c r="K67" s="17" t="s">
        <v>16</v>
      </c>
      <c r="L67" s="18">
        <v>0</v>
      </c>
      <c r="M67" s="23">
        <f t="shared" si="6"/>
        <v>250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+'11'!G70</f>
        <v>3</v>
      </c>
      <c r="D70" s="13">
        <v>5</v>
      </c>
      <c r="E70" s="12">
        <f t="shared" si="0"/>
        <v>8</v>
      </c>
      <c r="F70" s="13">
        <v>0</v>
      </c>
      <c r="G70" s="12">
        <f t="shared" si="1"/>
        <v>6</v>
      </c>
      <c r="H70" s="14">
        <v>2</v>
      </c>
      <c r="I70" s="20">
        <v>50</v>
      </c>
      <c r="J70" s="16">
        <f t="shared" ref="J70:J133" si="8">+I70*H70</f>
        <v>100</v>
      </c>
      <c r="K70" s="17" t="s">
        <v>273</v>
      </c>
      <c r="L70" s="18">
        <v>50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+'11'!G73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5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+'11'!G74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4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+'11'!G77</f>
        <v>1</v>
      </c>
      <c r="D77" s="13">
        <v>3</v>
      </c>
      <c r="E77" s="12">
        <f t="shared" si="0"/>
        <v>4</v>
      </c>
      <c r="F77" s="13">
        <v>0</v>
      </c>
      <c r="G77" s="12">
        <f t="shared" si="1"/>
        <v>2</v>
      </c>
      <c r="H77" s="14">
        <v>2</v>
      </c>
      <c r="I77" s="20">
        <v>50</v>
      </c>
      <c r="J77" s="16">
        <f t="shared" si="8"/>
        <v>100</v>
      </c>
      <c r="K77" s="17" t="s">
        <v>273</v>
      </c>
      <c r="L77" s="18">
        <v>50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+'11'!G78</f>
        <v>2</v>
      </c>
      <c r="D78" s="13">
        <v>2</v>
      </c>
      <c r="E78" s="12">
        <f t="shared" si="0"/>
        <v>4</v>
      </c>
      <c r="F78" s="13">
        <v>0</v>
      </c>
      <c r="G78" s="12">
        <f t="shared" si="1"/>
        <v>2</v>
      </c>
      <c r="H78" s="14">
        <v>2</v>
      </c>
      <c r="I78" s="22">
        <v>120</v>
      </c>
      <c r="J78" s="16">
        <f t="shared" si="8"/>
        <v>240</v>
      </c>
      <c r="K78" s="17"/>
      <c r="L78" s="18">
        <v>140</v>
      </c>
      <c r="M78" s="23">
        <f t="shared" si="11"/>
        <v>100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+'11'!G79</f>
        <v>6</v>
      </c>
      <c r="D79" s="13">
        <v>5</v>
      </c>
      <c r="E79" s="12">
        <f t="shared" si="0"/>
        <v>11</v>
      </c>
      <c r="F79" s="13">
        <v>0</v>
      </c>
      <c r="G79" s="12">
        <f t="shared" si="1"/>
        <v>9</v>
      </c>
      <c r="H79" s="14">
        <v>2</v>
      </c>
      <c r="I79" s="22">
        <v>50</v>
      </c>
      <c r="J79" s="16">
        <f t="shared" si="8"/>
        <v>100</v>
      </c>
      <c r="K79" s="17" t="s">
        <v>273</v>
      </c>
      <c r="L79" s="18">
        <v>50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+'11'!G81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+'11'!G82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+'11'!G85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4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+'11'!G86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1"/>
        <v>12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+'11'!G87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+'11'!G88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+'11'!G89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+'11'!G90</f>
        <v>2</v>
      </c>
      <c r="D90" s="13">
        <v>3</v>
      </c>
      <c r="E90" s="12">
        <f t="shared" si="0"/>
        <v>5</v>
      </c>
      <c r="F90" s="13">
        <v>0</v>
      </c>
      <c r="G90" s="12">
        <f t="shared" si="1"/>
        <v>4</v>
      </c>
      <c r="H90" s="14">
        <v>1</v>
      </c>
      <c r="I90" s="20">
        <v>50</v>
      </c>
      <c r="J90" s="16">
        <f t="shared" si="8"/>
        <v>50</v>
      </c>
      <c r="K90" s="17" t="s">
        <v>268</v>
      </c>
      <c r="L90" s="18">
        <v>25</v>
      </c>
      <c r="M90" s="23">
        <f t="shared" si="11"/>
        <v>25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+'11'!G91</f>
        <v>1</v>
      </c>
      <c r="D91" s="13">
        <v>3</v>
      </c>
      <c r="E91" s="12">
        <f t="shared" si="0"/>
        <v>4</v>
      </c>
      <c r="F91" s="13">
        <v>0</v>
      </c>
      <c r="G91" s="12">
        <f t="shared" si="1"/>
        <v>3</v>
      </c>
      <c r="H91" s="14">
        <v>1</v>
      </c>
      <c r="I91" s="22">
        <v>50</v>
      </c>
      <c r="J91" s="16">
        <f t="shared" si="8"/>
        <v>50</v>
      </c>
      <c r="K91" s="17" t="s">
        <v>268</v>
      </c>
      <c r="L91" s="18">
        <v>25</v>
      </c>
      <c r="M91" s="23">
        <f t="shared" si="11"/>
        <v>25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+'11'!G101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+'11'!G106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316</v>
      </c>
      <c r="C150" s="12">
        <f>+'11'!G150</f>
        <v>0</v>
      </c>
      <c r="D150" s="13">
        <v>60</v>
      </c>
      <c r="E150" s="12">
        <f t="shared" si="13"/>
        <v>60</v>
      </c>
      <c r="F150" s="13">
        <v>0</v>
      </c>
      <c r="G150" s="12">
        <f t="shared" si="12"/>
        <v>55</v>
      </c>
      <c r="H150" s="14">
        <v>5</v>
      </c>
      <c r="I150" s="20">
        <v>150</v>
      </c>
      <c r="J150" s="16">
        <f t="shared" si="14"/>
        <v>750</v>
      </c>
      <c r="K150" s="17" t="s">
        <v>16</v>
      </c>
      <c r="L150" s="18">
        <v>0</v>
      </c>
      <c r="M150" s="23">
        <f t="shared" si="15"/>
        <v>750</v>
      </c>
    </row>
    <row r="151" spans="1:13" ht="25.5" x14ac:dyDescent="0.55000000000000004">
      <c r="A151" s="10">
        <v>147</v>
      </c>
      <c r="B151" s="19" t="s">
        <v>162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+'11'!G167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+'11'!G168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+'11'!G178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2</v>
      </c>
      <c r="H178" s="14">
        <v>2</v>
      </c>
      <c r="I178" s="20">
        <v>120</v>
      </c>
      <c r="J178" s="16">
        <f t="shared" si="14"/>
        <v>240</v>
      </c>
      <c r="K178" s="17" t="s">
        <v>16</v>
      </c>
      <c r="L178" s="18">
        <v>0</v>
      </c>
      <c r="M178" s="23">
        <f t="shared" si="15"/>
        <v>240</v>
      </c>
    </row>
    <row r="179" spans="1:13" ht="25.5" x14ac:dyDescent="0.55000000000000004">
      <c r="A179" s="10">
        <v>175</v>
      </c>
      <c r="B179" s="19" t="s">
        <v>189</v>
      </c>
      <c r="C179" s="12">
        <f>+'11'!G179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+'11'!G180</f>
        <v>108</v>
      </c>
      <c r="D180" s="13">
        <v>0</v>
      </c>
      <c r="E180" s="12">
        <f t="shared" si="13"/>
        <v>108</v>
      </c>
      <c r="F180" s="13">
        <v>0</v>
      </c>
      <c r="G180" s="12">
        <f t="shared" si="16"/>
        <v>108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+'11'!G196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+'11'!G200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8400</v>
      </c>
    </row>
    <row r="206" spans="1:14" ht="25.5" x14ac:dyDescent="0.55000000000000004">
      <c r="A206" s="10">
        <v>202</v>
      </c>
      <c r="B206" s="19" t="s">
        <v>256</v>
      </c>
      <c r="C206" s="12">
        <f>+'11'!G206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+'11'!G209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+'11'!G210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+'11'!G211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+'11'!G212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+'11'!G213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+'11'!G214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+'11'!G215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+'11'!G216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+'11'!G217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+'11'!G218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+'11'!G219</f>
        <v>24</v>
      </c>
      <c r="D219" s="13">
        <v>0</v>
      </c>
      <c r="E219" s="12">
        <f t="shared" ref="E219:E225" si="20">C219+D219</f>
        <v>24</v>
      </c>
      <c r="F219" s="13">
        <v>0</v>
      </c>
      <c r="G219" s="12">
        <f t="shared" ref="G219:G225" si="21">E219-F219-H219</f>
        <v>24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+'11'!G220</f>
        <v>20</v>
      </c>
      <c r="D220" s="13">
        <v>0</v>
      </c>
      <c r="E220" s="12">
        <f t="shared" si="20"/>
        <v>20</v>
      </c>
      <c r="F220" s="13">
        <v>0</v>
      </c>
      <c r="G220" s="12">
        <f t="shared" si="21"/>
        <v>20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+'11'!G221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+'11'!G222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+'11'!G223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+'11'!G224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+'11'!G225</f>
        <v>20</v>
      </c>
      <c r="D225" s="13">
        <v>0</v>
      </c>
      <c r="E225" s="12">
        <f t="shared" si="20"/>
        <v>20</v>
      </c>
      <c r="F225" s="13">
        <v>0</v>
      </c>
      <c r="G225" s="12">
        <f t="shared" si="21"/>
        <v>20</v>
      </c>
      <c r="H225" s="14">
        <v>0</v>
      </c>
      <c r="I225" s="20">
        <v>199</v>
      </c>
      <c r="J225" s="16">
        <f t="shared" si="22"/>
        <v>0</v>
      </c>
      <c r="K225" s="17" t="s">
        <v>16</v>
      </c>
      <c r="L225" s="18">
        <v>0</v>
      </c>
      <c r="M225" s="23">
        <f t="shared" si="23"/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9130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4590</v>
      </c>
      <c r="L230" s="2">
        <v>350</v>
      </c>
      <c r="M230" s="2">
        <v>400</v>
      </c>
      <c r="N230" s="2">
        <v>500</v>
      </c>
      <c r="O230" s="2">
        <v>300</v>
      </c>
      <c r="P230" s="2">
        <v>150</v>
      </c>
      <c r="Q230" s="2">
        <v>750</v>
      </c>
      <c r="R230" s="2">
        <v>1020</v>
      </c>
      <c r="S230" s="27">
        <v>520</v>
      </c>
      <c r="T230" s="2">
        <v>370</v>
      </c>
      <c r="U230" s="2">
        <v>230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730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3810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3810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8400</v>
      </c>
    </row>
    <row r="240" spans="1:45" s="2" customFormat="1" x14ac:dyDescent="0.5">
      <c r="J240" s="2" t="s">
        <v>262</v>
      </c>
      <c r="K240" s="23">
        <f>SUM(K229:K232)</f>
        <v>4590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3810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6:J236"/>
    <mergeCell ref="I237:J237"/>
    <mergeCell ref="I235:J235"/>
    <mergeCell ref="I231:J231"/>
    <mergeCell ref="I232:J232"/>
    <mergeCell ref="I233:J233"/>
    <mergeCell ref="Z3:Z4"/>
    <mergeCell ref="P107:W107"/>
    <mergeCell ref="R3:R4"/>
    <mergeCell ref="S3:S4"/>
    <mergeCell ref="I234:J234"/>
    <mergeCell ref="L3:L4"/>
    <mergeCell ref="O3:O4"/>
    <mergeCell ref="P3:P4"/>
    <mergeCell ref="Q3:Q4"/>
    <mergeCell ref="I229:J229"/>
    <mergeCell ref="M226:N226"/>
    <mergeCell ref="H227:I227"/>
    <mergeCell ref="I228:J22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3EC5-62C7-4BDB-BCC7-4B42EA17C004}">
  <sheetPr>
    <tabColor rgb="FF98F2FC"/>
  </sheetPr>
  <dimension ref="A1:AS312"/>
  <sheetViews>
    <sheetView zoomScaleNormal="100" workbookViewId="0">
      <pane ySplit="4" topLeftCell="A214" activePane="bottomLeft" state="frozen"/>
      <selection pane="bottomLeft" activeCell="D230" sqref="D230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+'12'!G5</f>
        <v>50</v>
      </c>
      <c r="D5" s="13">
        <v>0</v>
      </c>
      <c r="E5" s="12">
        <f t="shared" ref="E5:E94" si="0">C5+D5</f>
        <v>50</v>
      </c>
      <c r="F5" s="13">
        <v>0</v>
      </c>
      <c r="G5" s="12">
        <f t="shared" ref="G5:G94" si="1">E5-F5-H5</f>
        <v>40</v>
      </c>
      <c r="H5" s="14">
        <v>10</v>
      </c>
      <c r="I5" s="15">
        <v>50</v>
      </c>
      <c r="J5" s="16">
        <f>+I5*H5</f>
        <v>500</v>
      </c>
      <c r="K5" s="17" t="s">
        <v>317</v>
      </c>
      <c r="L5" s="18">
        <v>50</v>
      </c>
      <c r="M5" s="23">
        <f>SUM(J5-L5)</f>
        <v>450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+'12'!G6</f>
        <v>190</v>
      </c>
      <c r="D6" s="13">
        <v>0</v>
      </c>
      <c r="E6" s="12">
        <f t="shared" si="0"/>
        <v>190</v>
      </c>
      <c r="F6" s="13">
        <v>0</v>
      </c>
      <c r="G6" s="12">
        <f t="shared" si="1"/>
        <v>173</v>
      </c>
      <c r="H6" s="14">
        <v>17</v>
      </c>
      <c r="I6" s="15">
        <v>100</v>
      </c>
      <c r="J6" s="16">
        <f t="shared" ref="J6:J69" si="3">+I6*H6</f>
        <v>1700</v>
      </c>
      <c r="K6" s="17" t="s">
        <v>313</v>
      </c>
      <c r="L6" s="18">
        <v>1500</v>
      </c>
      <c r="M6" s="23">
        <f>SUM(J6-L6)</f>
        <v>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+'12'!G12</f>
        <v>1</v>
      </c>
      <c r="D12" s="13">
        <v>0</v>
      </c>
      <c r="E12" s="12">
        <f t="shared" si="0"/>
        <v>1</v>
      </c>
      <c r="F12" s="13">
        <v>0</v>
      </c>
      <c r="G12" s="12">
        <f t="shared" si="1"/>
        <v>0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+'12'!G14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+'12'!G17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+'12'!G19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0</v>
      </c>
      <c r="H19" s="14">
        <v>3</v>
      </c>
      <c r="I19" s="15">
        <v>50</v>
      </c>
      <c r="J19" s="16">
        <f t="shared" si="3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+'12'!G22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+'12'!G23</f>
        <v>18</v>
      </c>
      <c r="D23" s="13">
        <v>0</v>
      </c>
      <c r="E23" s="12">
        <f>C23+D23</f>
        <v>18</v>
      </c>
      <c r="F23" s="13">
        <v>0</v>
      </c>
      <c r="G23" s="12">
        <f t="shared" si="1"/>
        <v>8</v>
      </c>
      <c r="H23" s="14">
        <v>10</v>
      </c>
      <c r="I23" s="15">
        <v>100</v>
      </c>
      <c r="J23" s="16">
        <f t="shared" si="3"/>
        <v>1000</v>
      </c>
      <c r="K23" s="17" t="s">
        <v>299</v>
      </c>
      <c r="L23" s="18">
        <v>1000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+'12'!G24</f>
        <v>9</v>
      </c>
      <c r="D24" s="13">
        <v>0</v>
      </c>
      <c r="E24" s="12">
        <f t="shared" si="0"/>
        <v>9</v>
      </c>
      <c r="F24" s="13">
        <v>5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+'12'!G34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+'12'!G35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+'12'!G37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10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+'12'!G38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+'12'!G39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+'12'!G40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+'12'!G41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+'12'!G42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+'12'!G44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6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+'12'!G46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+'12'!G47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+'12'!G48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+'12'!G50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+'12'!G51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+'12'!G54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+'12'!G55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+'12'!G61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+'12'!G62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3</v>
      </c>
      <c r="H62" s="14">
        <v>2</v>
      </c>
      <c r="I62" s="20">
        <v>50</v>
      </c>
      <c r="J62" s="16">
        <f t="shared" si="3"/>
        <v>100</v>
      </c>
      <c r="K62" s="17" t="s">
        <v>16</v>
      </c>
      <c r="L62" s="18">
        <v>0</v>
      </c>
      <c r="M62" s="23">
        <f t="shared" si="6"/>
        <v>100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+'12'!G63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+'12'!G66</f>
        <v>1</v>
      </c>
      <c r="D66" s="13">
        <v>0</v>
      </c>
      <c r="E66" s="12">
        <f t="shared" si="0"/>
        <v>1</v>
      </c>
      <c r="F66" s="13">
        <v>0</v>
      </c>
      <c r="G66" s="12">
        <f t="shared" si="1"/>
        <v>1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+'12'!G67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+'12'!G70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6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+'12'!G73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+'12'!G74</f>
        <v>4</v>
      </c>
      <c r="D74" s="13">
        <v>0</v>
      </c>
      <c r="E74" s="12">
        <f t="shared" si="0"/>
        <v>4</v>
      </c>
      <c r="F74" s="13">
        <v>0</v>
      </c>
      <c r="G74" s="12">
        <f t="shared" si="1"/>
        <v>3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+'12'!G77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1</v>
      </c>
      <c r="H77" s="14">
        <v>1</v>
      </c>
      <c r="I77" s="20">
        <v>50</v>
      </c>
      <c r="J77" s="16">
        <f t="shared" si="8"/>
        <v>50</v>
      </c>
      <c r="K77" s="17" t="s">
        <v>273</v>
      </c>
      <c r="L77" s="18">
        <v>50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+'12'!G78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+'12'!G79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+'12'!G81</f>
        <v>2</v>
      </c>
      <c r="D81" s="13">
        <v>0</v>
      </c>
      <c r="E81" s="12">
        <f t="shared" si="0"/>
        <v>2</v>
      </c>
      <c r="F81" s="13"/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+'12'!G85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+'12'!G86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1"/>
        <v>12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+'12'!G87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+'12'!G88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+'12'!G89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+'12'!G90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+'12'!G91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+'12'!G101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+'12'!G106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12">
        <f>+'12'!G150</f>
        <v>55</v>
      </c>
      <c r="D150" s="13">
        <v>0</v>
      </c>
      <c r="E150" s="12">
        <f t="shared" si="13"/>
        <v>55</v>
      </c>
      <c r="F150" s="13">
        <v>0</v>
      </c>
      <c r="G150" s="12">
        <f t="shared" si="12"/>
        <v>53</v>
      </c>
      <c r="H150" s="14">
        <v>2</v>
      </c>
      <c r="I150" s="20">
        <v>150</v>
      </c>
      <c r="J150" s="16">
        <f t="shared" si="14"/>
        <v>300</v>
      </c>
      <c r="K150" s="17" t="s">
        <v>302</v>
      </c>
      <c r="L150" s="18">
        <v>60</v>
      </c>
      <c r="M150" s="23">
        <f t="shared" si="15"/>
        <v>240</v>
      </c>
    </row>
    <row r="151" spans="1:13" ht="25.5" x14ac:dyDescent="0.55000000000000004">
      <c r="A151" s="10">
        <v>147</v>
      </c>
      <c r="B151" s="19" t="s">
        <v>162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+'12'!G163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+'12'!G167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+'12'!G168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+'12'!G178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1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+'12'!G179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+'12'!G180</f>
        <v>108</v>
      </c>
      <c r="D180" s="13">
        <v>0</v>
      </c>
      <c r="E180" s="12">
        <f t="shared" si="13"/>
        <v>108</v>
      </c>
      <c r="F180" s="13">
        <v>0</v>
      </c>
      <c r="G180" s="12">
        <f t="shared" si="16"/>
        <v>108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+'12'!G196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+'12'!G200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1600</v>
      </c>
    </row>
    <row r="206" spans="1:14" ht="25.5" x14ac:dyDescent="0.55000000000000004">
      <c r="A206" s="10">
        <v>202</v>
      </c>
      <c r="B206" s="19" t="s">
        <v>256</v>
      </c>
      <c r="C206" s="12">
        <f>+'12'!G206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+'12'!G209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+'12'!G210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+'12'!G211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+'12'!G212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+'12'!G213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+'12'!G214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+'12'!G215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+'12'!G216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+'12'!G217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+'12'!G218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+'12'!G219</f>
        <v>24</v>
      </c>
      <c r="D219" s="13">
        <v>0</v>
      </c>
      <c r="E219" s="12">
        <f t="shared" ref="E219:E225" si="20">C219+D219</f>
        <v>24</v>
      </c>
      <c r="F219" s="13">
        <v>0</v>
      </c>
      <c r="G219" s="12">
        <f t="shared" ref="G219:G225" si="21">E219-F219-H219</f>
        <v>24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+'12'!G220</f>
        <v>20</v>
      </c>
      <c r="D220" s="13">
        <v>0</v>
      </c>
      <c r="E220" s="12">
        <f t="shared" si="20"/>
        <v>20</v>
      </c>
      <c r="F220" s="13">
        <v>0</v>
      </c>
      <c r="G220" s="12">
        <f t="shared" si="21"/>
        <v>20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+'12'!G221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+'12'!G222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+'12'!G223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+'12'!G224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+'12'!G225</f>
        <v>20</v>
      </c>
      <c r="D225" s="13">
        <v>0</v>
      </c>
      <c r="E225" s="12">
        <f t="shared" si="20"/>
        <v>20</v>
      </c>
      <c r="F225" s="13">
        <v>0</v>
      </c>
      <c r="G225" s="12">
        <f t="shared" si="21"/>
        <v>17</v>
      </c>
      <c r="H225" s="14">
        <v>3</v>
      </c>
      <c r="I225" s="20">
        <v>199</v>
      </c>
      <c r="J225" s="16">
        <f t="shared" si="22"/>
        <v>597</v>
      </c>
      <c r="K225" s="17" t="s">
        <v>16</v>
      </c>
      <c r="L225" s="18">
        <v>0</v>
      </c>
      <c r="M225" s="23">
        <f t="shared" si="23"/>
        <v>597</v>
      </c>
      <c r="N225" s="23"/>
    </row>
    <row r="226" spans="1:45" x14ac:dyDescent="0.5">
      <c r="A226" s="1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24"/>
      <c r="K227" s="24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4857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D230" s="2" t="s">
        <v>319</v>
      </c>
      <c r="E230" s="31"/>
      <c r="G230" s="31"/>
      <c r="I230" s="34" t="s">
        <v>216</v>
      </c>
      <c r="J230" s="35"/>
      <c r="K230" s="36">
        <f>SUM(L230:AS230)</f>
        <v>1353</v>
      </c>
      <c r="L230" s="2">
        <v>200</v>
      </c>
      <c r="M230" s="2">
        <v>199</v>
      </c>
      <c r="N230" s="2">
        <v>440</v>
      </c>
      <c r="O230" s="2">
        <v>199</v>
      </c>
      <c r="P230" s="2">
        <v>315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2660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844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844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2197</v>
      </c>
    </row>
    <row r="240" spans="1:45" s="2" customFormat="1" x14ac:dyDescent="0.5">
      <c r="J240" s="2" t="s">
        <v>262</v>
      </c>
      <c r="K240" s="23">
        <f>SUM(K229:K232)</f>
        <v>1353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844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3:J233"/>
    <mergeCell ref="I236:J236"/>
    <mergeCell ref="I237:J237"/>
    <mergeCell ref="A2:K2"/>
    <mergeCell ref="I234:J234"/>
    <mergeCell ref="I235:J235"/>
    <mergeCell ref="I229:J229"/>
    <mergeCell ref="I231:J231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2:J232"/>
    <mergeCell ref="L3:L4"/>
    <mergeCell ref="O3:O4"/>
    <mergeCell ref="P3:P4"/>
    <mergeCell ref="Q3:Q4"/>
    <mergeCell ref="M226:N226"/>
    <mergeCell ref="H227:I227"/>
    <mergeCell ref="I228:J228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FD43-0720-4F49-890D-B5529D7B2F80}">
  <sheetPr>
    <tabColor rgb="FF98F2FC"/>
  </sheetPr>
  <dimension ref="A1:AS312"/>
  <sheetViews>
    <sheetView workbookViewId="0">
      <pane ySplit="4" topLeftCell="A221" activePane="bottomLeft" state="frozen"/>
      <selection pane="bottomLeft" activeCell="A225" sqref="A225: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75" style="2" customWidth="1"/>
    <col min="9" max="9" width="9.37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+'13'!G5</f>
        <v>40</v>
      </c>
      <c r="D5" s="13">
        <v>0</v>
      </c>
      <c r="E5" s="12">
        <f t="shared" ref="E5:E94" si="0">C5+D5</f>
        <v>40</v>
      </c>
      <c r="F5" s="13">
        <v>0</v>
      </c>
      <c r="G5" s="12">
        <f t="shared" ref="G5:G94" si="1">E5-F5-H5</f>
        <v>40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+'13'!G6</f>
        <v>173</v>
      </c>
      <c r="D6" s="13">
        <v>0</v>
      </c>
      <c r="E6" s="12">
        <f t="shared" si="0"/>
        <v>173</v>
      </c>
      <c r="F6" s="13">
        <v>0</v>
      </c>
      <c r="G6" s="12">
        <f t="shared" si="1"/>
        <v>157</v>
      </c>
      <c r="H6" s="14">
        <v>16</v>
      </c>
      <c r="I6" s="15">
        <v>100</v>
      </c>
      <c r="J6" s="16">
        <f t="shared" ref="J6:J69" si="3">+I6*H6</f>
        <v>1600</v>
      </c>
      <c r="K6" s="17" t="s">
        <v>320</v>
      </c>
      <c r="L6" s="18">
        <v>300</v>
      </c>
      <c r="M6" s="23">
        <f>SUM(J6-L6)</f>
        <v>1300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+'13'!G12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+'13'!G14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+'13'!G17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+'13'!G22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+'13'!G23</f>
        <v>8</v>
      </c>
      <c r="D23" s="13">
        <v>0</v>
      </c>
      <c r="E23" s="12">
        <f>C23+D23</f>
        <v>8</v>
      </c>
      <c r="F23" s="13">
        <v>0</v>
      </c>
      <c r="G23" s="12">
        <f t="shared" si="1"/>
        <v>7</v>
      </c>
      <c r="H23" s="14">
        <v>1</v>
      </c>
      <c r="I23" s="15">
        <v>100</v>
      </c>
      <c r="J23" s="16">
        <f t="shared" si="3"/>
        <v>100</v>
      </c>
      <c r="K23" s="17" t="s">
        <v>321</v>
      </c>
      <c r="L23" s="18">
        <v>20</v>
      </c>
      <c r="M23" s="23">
        <f t="shared" si="6"/>
        <v>80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+'13'!G24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+'13'!G34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+'13'!G35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5</v>
      </c>
      <c r="H35" s="14">
        <v>2</v>
      </c>
      <c r="I35" s="15">
        <v>130</v>
      </c>
      <c r="J35" s="16">
        <f t="shared" si="3"/>
        <v>260</v>
      </c>
      <c r="K35" s="17" t="s">
        <v>274</v>
      </c>
      <c r="L35" s="18">
        <v>60</v>
      </c>
      <c r="M35" s="23">
        <f t="shared" si="6"/>
        <v>200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+'13'!G37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9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+'13'!G38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+'13'!G40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+'13'!G41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+'13'!G42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3</v>
      </c>
      <c r="H42" s="14">
        <v>1</v>
      </c>
      <c r="I42" s="15">
        <v>50</v>
      </c>
      <c r="J42" s="16">
        <f t="shared" si="3"/>
        <v>50</v>
      </c>
      <c r="K42" s="17" t="s">
        <v>321</v>
      </c>
      <c r="L42" s="18">
        <v>10</v>
      </c>
      <c r="M42" s="23">
        <f t="shared" si="6"/>
        <v>40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+'13'!G43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+'13'!G44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3</v>
      </c>
      <c r="H44" s="14">
        <v>3</v>
      </c>
      <c r="I44" s="15">
        <v>50</v>
      </c>
      <c r="J44" s="16">
        <f t="shared" si="3"/>
        <v>150</v>
      </c>
      <c r="K44" s="17" t="s">
        <v>322</v>
      </c>
      <c r="L44" s="18">
        <v>10</v>
      </c>
      <c r="M44" s="23">
        <f t="shared" si="6"/>
        <v>140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+'13'!G46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+'13'!G47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+'13'!G50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+'13'!G51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+'13'!G55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+'13'!G61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+'13'!G62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+'13'!G63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+'13'!G66</f>
        <v>1</v>
      </c>
      <c r="D66" s="13">
        <v>0</v>
      </c>
      <c r="E66" s="12">
        <f t="shared" si="0"/>
        <v>1</v>
      </c>
      <c r="F66" s="13">
        <v>0</v>
      </c>
      <c r="G66" s="12">
        <f t="shared" si="1"/>
        <v>0</v>
      </c>
      <c r="H66" s="14">
        <v>1</v>
      </c>
      <c r="I66" s="15">
        <v>50</v>
      </c>
      <c r="J66" s="16">
        <f t="shared" si="3"/>
        <v>50</v>
      </c>
      <c r="K66" s="17" t="s">
        <v>321</v>
      </c>
      <c r="L66" s="18">
        <v>10</v>
      </c>
      <c r="M66" s="23">
        <f t="shared" si="6"/>
        <v>40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+'13'!G67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+'13'!G70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4</v>
      </c>
      <c r="H70" s="14">
        <v>2</v>
      </c>
      <c r="I70" s="20">
        <v>50</v>
      </c>
      <c r="J70" s="16">
        <f t="shared" ref="J70:J133" si="8">+I70*H70</f>
        <v>100</v>
      </c>
      <c r="K70" s="17" t="s">
        <v>273</v>
      </c>
      <c r="L70" s="18">
        <v>50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+'13'!G73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+'13'!G74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1</v>
      </c>
      <c r="H74" s="14">
        <v>2</v>
      </c>
      <c r="I74" s="22">
        <v>120</v>
      </c>
      <c r="J74" s="16">
        <f t="shared" si="8"/>
        <v>240</v>
      </c>
      <c r="K74" s="17" t="s">
        <v>306</v>
      </c>
      <c r="L74" s="18">
        <v>20</v>
      </c>
      <c r="M74" s="23">
        <f t="shared" si="11"/>
        <v>220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+'13'!G77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0</v>
      </c>
      <c r="H77" s="14">
        <v>1</v>
      </c>
      <c r="I77" s="20">
        <v>50</v>
      </c>
      <c r="J77" s="16">
        <f t="shared" si="8"/>
        <v>50</v>
      </c>
      <c r="K77" s="17" t="s">
        <v>274</v>
      </c>
      <c r="L77" s="18">
        <v>10</v>
      </c>
      <c r="M77" s="23">
        <f t="shared" si="11"/>
        <v>40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+'13'!G78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+'13'!G79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+'13'!G81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+'13'!G85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+'13'!G86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1"/>
        <v>7</v>
      </c>
      <c r="H86" s="14">
        <v>5</v>
      </c>
      <c r="I86" s="20">
        <v>55</v>
      </c>
      <c r="J86" s="16">
        <f t="shared" si="8"/>
        <v>275</v>
      </c>
      <c r="K86" s="17" t="s">
        <v>323</v>
      </c>
      <c r="L86" s="18">
        <v>50</v>
      </c>
      <c r="M86" s="23">
        <f t="shared" si="11"/>
        <v>225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+'13'!G87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+'13'!G88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+'13'!G89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0</v>
      </c>
      <c r="H89" s="14">
        <v>1</v>
      </c>
      <c r="I89" s="20">
        <v>55</v>
      </c>
      <c r="J89" s="16">
        <f t="shared" si="8"/>
        <v>55</v>
      </c>
      <c r="K89" s="17" t="s">
        <v>321</v>
      </c>
      <c r="L89" s="18">
        <v>10</v>
      </c>
      <c r="M89" s="23">
        <f t="shared" si="11"/>
        <v>45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+'13'!G90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3</v>
      </c>
      <c r="H90" s="14">
        <v>1</v>
      </c>
      <c r="I90" s="20">
        <v>50</v>
      </c>
      <c r="J90" s="16">
        <f t="shared" si="8"/>
        <v>50</v>
      </c>
      <c r="K90" s="17" t="s">
        <v>16</v>
      </c>
      <c r="L90" s="18">
        <v>30</v>
      </c>
      <c r="M90" s="23">
        <f t="shared" si="11"/>
        <v>20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+'13'!G91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+'13'!G101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+'13'!G106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12">
        <f>+'13'!G150</f>
        <v>53</v>
      </c>
      <c r="D150" s="13">
        <v>0</v>
      </c>
      <c r="E150" s="12">
        <f t="shared" si="13"/>
        <v>53</v>
      </c>
      <c r="F150" s="13">
        <v>0</v>
      </c>
      <c r="G150" s="12">
        <f t="shared" si="12"/>
        <v>52</v>
      </c>
      <c r="H150" s="14">
        <v>1</v>
      </c>
      <c r="I150" s="20">
        <v>150</v>
      </c>
      <c r="J150" s="16">
        <f t="shared" si="14"/>
        <v>150</v>
      </c>
      <c r="K150" s="17" t="s">
        <v>321</v>
      </c>
      <c r="L150" s="18">
        <v>20</v>
      </c>
      <c r="M150" s="23">
        <f t="shared" si="15"/>
        <v>130</v>
      </c>
    </row>
    <row r="151" spans="1:13" ht="25.5" x14ac:dyDescent="0.55000000000000004">
      <c r="A151" s="10">
        <v>147</v>
      </c>
      <c r="B151" s="19" t="s">
        <v>162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+'13'!G167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+'13'!G168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+'13'!G178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0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20</v>
      </c>
      <c r="M178" s="23">
        <f t="shared" si="15"/>
        <v>100</v>
      </c>
    </row>
    <row r="179" spans="1:13" ht="25.5" x14ac:dyDescent="0.55000000000000004">
      <c r="A179" s="10">
        <v>175</v>
      </c>
      <c r="B179" s="19" t="s">
        <v>189</v>
      </c>
      <c r="C179" s="12">
        <f>+'13'!G179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+'13'!G180</f>
        <v>108</v>
      </c>
      <c r="D180" s="13">
        <v>0</v>
      </c>
      <c r="E180" s="12">
        <f t="shared" si="13"/>
        <v>108</v>
      </c>
      <c r="F180" s="13">
        <v>0</v>
      </c>
      <c r="G180" s="12">
        <f t="shared" si="16"/>
        <v>105</v>
      </c>
      <c r="H180" s="14">
        <v>3</v>
      </c>
      <c r="I180" s="20">
        <v>10</v>
      </c>
      <c r="J180" s="16">
        <f t="shared" si="14"/>
        <v>30</v>
      </c>
      <c r="K180" s="17" t="s">
        <v>16</v>
      </c>
      <c r="L180" s="18">
        <v>0</v>
      </c>
      <c r="M180" s="23">
        <f t="shared" si="15"/>
        <v>30</v>
      </c>
    </row>
    <row r="181" spans="1:13" ht="25.5" x14ac:dyDescent="0.55000000000000004">
      <c r="A181" s="10">
        <v>177</v>
      </c>
      <c r="B181" s="19" t="s">
        <v>191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+'13'!G196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+'13'!G200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2810</v>
      </c>
    </row>
    <row r="206" spans="1:14" ht="25.5" x14ac:dyDescent="0.55000000000000004">
      <c r="A206" s="10">
        <v>202</v>
      </c>
      <c r="B206" s="19" t="s">
        <v>256</v>
      </c>
      <c r="C206" s="12">
        <f>+'13'!G206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+'13'!G209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+'13'!G210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+'13'!G211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+'13'!G212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+'13'!G213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+'13'!G214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+'13'!G215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+'13'!G216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+'13'!G217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+'13'!G218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+'13'!G219</f>
        <v>24</v>
      </c>
      <c r="D219" s="13">
        <v>0</v>
      </c>
      <c r="E219" s="12">
        <f t="shared" ref="E219:E225" si="20">C219+D219</f>
        <v>24</v>
      </c>
      <c r="F219" s="13">
        <v>0</v>
      </c>
      <c r="G219" s="12">
        <f t="shared" ref="G219:G225" si="21">E219-F219-H219</f>
        <v>24</v>
      </c>
      <c r="H219" s="14">
        <v>0</v>
      </c>
      <c r="I219" s="20">
        <v>50</v>
      </c>
      <c r="J219" s="16">
        <f t="shared" ref="J219:J225" si="22">+I219*H219</f>
        <v>0</v>
      </c>
      <c r="K219" s="17" t="s">
        <v>16</v>
      </c>
      <c r="L219" s="18">
        <v>0</v>
      </c>
      <c r="M219" s="23">
        <f t="shared" ref="M219:M225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+'13'!G220</f>
        <v>20</v>
      </c>
      <c r="D220" s="13">
        <v>0</v>
      </c>
      <c r="E220" s="12">
        <f t="shared" si="20"/>
        <v>20</v>
      </c>
      <c r="F220" s="13">
        <v>0</v>
      </c>
      <c r="G220" s="12">
        <f t="shared" si="21"/>
        <v>20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+'13'!G221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+'13'!G222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+'13'!G223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+'13'!G224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+'13'!G225</f>
        <v>17</v>
      </c>
      <c r="D225" s="13">
        <v>0</v>
      </c>
      <c r="E225" s="12">
        <f t="shared" si="20"/>
        <v>17</v>
      </c>
      <c r="F225" s="13">
        <v>0</v>
      </c>
      <c r="G225" s="12">
        <f t="shared" si="21"/>
        <v>15</v>
      </c>
      <c r="H225" s="14">
        <v>2</v>
      </c>
      <c r="I225" s="20">
        <v>199</v>
      </c>
      <c r="J225" s="16">
        <f t="shared" si="22"/>
        <v>398</v>
      </c>
      <c r="K225" s="17" t="s">
        <v>324</v>
      </c>
      <c r="L225" s="18">
        <v>78</v>
      </c>
      <c r="M225" s="23">
        <f t="shared" si="23"/>
        <v>320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3828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1860</v>
      </c>
      <c r="L230" s="2">
        <v>100</v>
      </c>
      <c r="M230" s="2">
        <v>1500</v>
      </c>
      <c r="N230" s="2">
        <v>260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698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1270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1270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3130</v>
      </c>
    </row>
    <row r="240" spans="1:45" s="2" customFormat="1" x14ac:dyDescent="0.5">
      <c r="J240" s="2" t="s">
        <v>262</v>
      </c>
      <c r="K240" s="23">
        <f>SUM(K229:K232)</f>
        <v>1860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1270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F206-F258-4FC5-BD0D-AC144E6F7129}">
  <sheetPr>
    <tabColor rgb="FF98F2FC"/>
  </sheetPr>
  <dimension ref="A1:AS312"/>
  <sheetViews>
    <sheetView workbookViewId="0">
      <pane ySplit="4" topLeftCell="A219" activePane="bottomLeft" state="frozen"/>
      <selection pane="bottomLeft" activeCell="A225" sqref="A225: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1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+'14'!G5</f>
        <v>40</v>
      </c>
      <c r="D5" s="13">
        <v>0</v>
      </c>
      <c r="E5" s="12">
        <f t="shared" ref="E5:E94" si="0">C5+D5</f>
        <v>40</v>
      </c>
      <c r="F5" s="13">
        <v>0</v>
      </c>
      <c r="G5" s="12">
        <f t="shared" ref="G5:G94" si="1">E5-F5-H5</f>
        <v>29</v>
      </c>
      <c r="H5" s="14">
        <v>11</v>
      </c>
      <c r="I5" s="15">
        <v>50</v>
      </c>
      <c r="J5" s="16">
        <f>+I5*H5</f>
        <v>550</v>
      </c>
      <c r="K5" s="17" t="s">
        <v>325</v>
      </c>
      <c r="L5" s="18">
        <v>50</v>
      </c>
      <c r="M5" s="23">
        <f>SUM(J5-L5)</f>
        <v>500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/>
    </row>
    <row r="6" spans="1:26" ht="25.5" x14ac:dyDescent="0.55000000000000004">
      <c r="A6" s="10">
        <v>2</v>
      </c>
      <c r="B6" s="11" t="s">
        <v>17</v>
      </c>
      <c r="C6" s="12">
        <f>+'14'!G6</f>
        <v>157</v>
      </c>
      <c r="D6" s="13">
        <v>0</v>
      </c>
      <c r="E6" s="12">
        <f t="shared" si="0"/>
        <v>157</v>
      </c>
      <c r="F6" s="13">
        <v>5</v>
      </c>
      <c r="G6" s="12">
        <f t="shared" si="1"/>
        <v>138</v>
      </c>
      <c r="H6" s="14">
        <v>14</v>
      </c>
      <c r="I6" s="15">
        <v>100</v>
      </c>
      <c r="J6" s="16">
        <f t="shared" ref="J6:J69" si="3">+I6*H6</f>
        <v>1400</v>
      </c>
      <c r="K6" s="17" t="s">
        <v>326</v>
      </c>
      <c r="L6" s="18">
        <v>60</v>
      </c>
      <c r="M6" s="23">
        <f>SUM(J6-L6)</f>
        <v>1340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/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/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/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/>
    </row>
    <row r="11" spans="1:26" ht="25.5" x14ac:dyDescent="0.55000000000000004">
      <c r="A11" s="10">
        <v>7</v>
      </c>
      <c r="B11" s="19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+'14'!G12</f>
        <v>0</v>
      </c>
      <c r="D12" s="13">
        <v>5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+'14'!G14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/>
    </row>
    <row r="15" spans="1:26" ht="25.5" x14ac:dyDescent="0.55000000000000004">
      <c r="A15" s="10">
        <v>11</v>
      </c>
      <c r="B15" s="11" t="s">
        <v>25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/>
    </row>
    <row r="17" spans="1:26" ht="25.5" x14ac:dyDescent="0.55000000000000004">
      <c r="A17" s="10">
        <v>13</v>
      </c>
      <c r="B17" s="11" t="s">
        <v>27</v>
      </c>
      <c r="C17" s="12">
        <f>+'14'!G17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/>
    </row>
    <row r="18" spans="1:26" ht="25.5" x14ac:dyDescent="0.55000000000000004">
      <c r="A18" s="10">
        <v>14</v>
      </c>
      <c r="B18" s="19" t="s">
        <v>28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/>
    </row>
    <row r="19" spans="1:26" ht="25.5" x14ac:dyDescent="0.55000000000000004">
      <c r="A19" s="10">
        <v>15</v>
      </c>
      <c r="B19" s="11" t="s">
        <v>29</v>
      </c>
      <c r="C19" s="12">
        <f>+'14'!G19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/>
    </row>
    <row r="20" spans="1:26" ht="25.5" x14ac:dyDescent="0.55000000000000004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/>
    </row>
    <row r="21" spans="1:26" ht="25.5" x14ac:dyDescent="0.55000000000000004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/>
    </row>
    <row r="22" spans="1:26" ht="25.5" x14ac:dyDescent="0.55000000000000004">
      <c r="A22" s="10">
        <v>18</v>
      </c>
      <c r="B22" s="11" t="s">
        <v>32</v>
      </c>
      <c r="C22" s="12">
        <f>+'14'!G22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/>
    </row>
    <row r="23" spans="1:26" ht="25.5" x14ac:dyDescent="0.55000000000000004">
      <c r="A23" s="10">
        <v>19</v>
      </c>
      <c r="B23" s="11" t="s">
        <v>33</v>
      </c>
      <c r="C23" s="12">
        <f>+'14'!G23</f>
        <v>7</v>
      </c>
      <c r="D23" s="13">
        <v>10</v>
      </c>
      <c r="E23" s="12">
        <f>C23+D23</f>
        <v>17</v>
      </c>
      <c r="F23" s="13">
        <v>0</v>
      </c>
      <c r="G23" s="12">
        <f t="shared" si="1"/>
        <v>15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/>
    </row>
    <row r="24" spans="1:26" ht="25.5" x14ac:dyDescent="0.55000000000000004">
      <c r="A24" s="10">
        <v>20</v>
      </c>
      <c r="B24" s="11" t="s">
        <v>34</v>
      </c>
      <c r="C24" s="12">
        <f>+'14'!G24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/>
    </row>
    <row r="25" spans="1:26" ht="25.5" x14ac:dyDescent="0.55000000000000004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/>
    </row>
    <row r="26" spans="1:26" ht="25.5" x14ac:dyDescent="0.55000000000000004">
      <c r="A26" s="10">
        <v>22</v>
      </c>
      <c r="B26" s="11" t="s">
        <v>36</v>
      </c>
      <c r="C26" s="12">
        <f>+'14'!G26</f>
        <v>0</v>
      </c>
      <c r="D26" s="13">
        <v>2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/>
    </row>
    <row r="27" spans="1:26" ht="25.5" x14ac:dyDescent="0.55000000000000004">
      <c r="A27" s="10">
        <v>23</v>
      </c>
      <c r="B27" s="19" t="s">
        <v>37</v>
      </c>
      <c r="C27" s="12">
        <f>+'14'!G27</f>
        <v>0</v>
      </c>
      <c r="D27" s="13">
        <v>2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/>
    </row>
    <row r="28" spans="1:26" ht="25.5" x14ac:dyDescent="0.55000000000000004">
      <c r="A28" s="10">
        <v>24</v>
      </c>
      <c r="B28" s="19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/>
    </row>
    <row r="29" spans="1:26" ht="25.5" x14ac:dyDescent="0.55000000000000004">
      <c r="A29" s="10">
        <v>25</v>
      </c>
      <c r="B29" s="11" t="s">
        <v>39</v>
      </c>
      <c r="C29" s="12">
        <f>+'14'!G29</f>
        <v>0</v>
      </c>
      <c r="D29" s="13">
        <v>2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/>
    </row>
    <row r="30" spans="1:26" ht="25.5" x14ac:dyDescent="0.55000000000000004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/>
    </row>
    <row r="31" spans="1:26" ht="25.5" x14ac:dyDescent="0.55000000000000004">
      <c r="A31" s="10">
        <v>27</v>
      </c>
      <c r="B31" s="11" t="s">
        <v>41</v>
      </c>
      <c r="C31" s="12">
        <f>+'14'!G31</f>
        <v>0</v>
      </c>
      <c r="D31" s="13">
        <v>2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/>
    </row>
    <row r="32" spans="1:26" ht="25.5" x14ac:dyDescent="0.55000000000000004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/>
    </row>
    <row r="33" spans="1:26" ht="25.5" x14ac:dyDescent="0.55000000000000004">
      <c r="A33" s="10">
        <v>29</v>
      </c>
      <c r="B33" s="11" t="s">
        <v>43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/>
    </row>
    <row r="34" spans="1:26" ht="25.5" x14ac:dyDescent="0.55000000000000004">
      <c r="A34" s="10">
        <v>30</v>
      </c>
      <c r="B34" s="11" t="s">
        <v>44</v>
      </c>
      <c r="C34" s="12">
        <f>+'14'!G34</f>
        <v>5</v>
      </c>
      <c r="D34" s="13">
        <v>1</v>
      </c>
      <c r="E34" s="12">
        <f t="shared" si="0"/>
        <v>6</v>
      </c>
      <c r="F34" s="13">
        <v>0</v>
      </c>
      <c r="G34" s="12">
        <f t="shared" si="1"/>
        <v>4</v>
      </c>
      <c r="H34" s="14">
        <v>2</v>
      </c>
      <c r="I34" s="15">
        <v>130</v>
      </c>
      <c r="J34" s="16">
        <f t="shared" si="3"/>
        <v>260</v>
      </c>
      <c r="K34" s="17" t="s">
        <v>275</v>
      </c>
      <c r="L34" s="18">
        <v>65</v>
      </c>
      <c r="M34" s="23">
        <f t="shared" si="6"/>
        <v>195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/>
    </row>
    <row r="35" spans="1:26" ht="25.5" x14ac:dyDescent="0.55000000000000004">
      <c r="A35" s="10">
        <v>31</v>
      </c>
      <c r="B35" s="11" t="s">
        <v>45</v>
      </c>
      <c r="C35" s="12">
        <f>+'14'!G35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4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/>
    </row>
    <row r="36" spans="1:26" ht="25.5" x14ac:dyDescent="0.55000000000000004">
      <c r="A36" s="10">
        <v>32</v>
      </c>
      <c r="B36" s="11" t="s">
        <v>46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/>
    </row>
    <row r="37" spans="1:26" ht="25.5" x14ac:dyDescent="0.55000000000000004">
      <c r="A37" s="10">
        <v>33</v>
      </c>
      <c r="B37" s="11" t="s">
        <v>47</v>
      </c>
      <c r="C37" s="12">
        <f>+'14'!G37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1</v>
      </c>
      <c r="H37" s="14">
        <v>8</v>
      </c>
      <c r="I37" s="15">
        <v>100</v>
      </c>
      <c r="J37" s="16">
        <f t="shared" si="3"/>
        <v>800</v>
      </c>
      <c r="K37" s="17" t="s">
        <v>16</v>
      </c>
      <c r="L37" s="18">
        <v>0</v>
      </c>
      <c r="M37" s="23">
        <f t="shared" si="6"/>
        <v>800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/>
    </row>
    <row r="38" spans="1:26" ht="25.5" x14ac:dyDescent="0.55000000000000004">
      <c r="A38" s="10">
        <v>34</v>
      </c>
      <c r="B38" s="11" t="s">
        <v>48</v>
      </c>
      <c r="C38" s="12">
        <f>+'14'!G38</f>
        <v>4</v>
      </c>
      <c r="D38" s="13">
        <v>5</v>
      </c>
      <c r="E38" s="12">
        <f t="shared" si="0"/>
        <v>9</v>
      </c>
      <c r="F38" s="13">
        <v>0</v>
      </c>
      <c r="G38" s="12">
        <f t="shared" si="1"/>
        <v>8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/>
    </row>
    <row r="39" spans="1:26" ht="25.5" x14ac:dyDescent="0.55000000000000004">
      <c r="A39" s="10">
        <v>35</v>
      </c>
      <c r="B39" s="11" t="s">
        <v>49</v>
      </c>
      <c r="C39" s="12">
        <f>+'14'!G39</f>
        <v>5</v>
      </c>
      <c r="D39" s="13">
        <v>5</v>
      </c>
      <c r="E39" s="12">
        <f t="shared" si="0"/>
        <v>10</v>
      </c>
      <c r="F39" s="13">
        <v>0</v>
      </c>
      <c r="G39" s="12">
        <f t="shared" si="1"/>
        <v>8</v>
      </c>
      <c r="H39" s="14">
        <v>2</v>
      </c>
      <c r="I39" s="15">
        <v>50</v>
      </c>
      <c r="J39" s="16">
        <f t="shared" si="3"/>
        <v>100</v>
      </c>
      <c r="K39" s="17" t="s">
        <v>309</v>
      </c>
      <c r="L39" s="18">
        <v>100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/>
    </row>
    <row r="40" spans="1:26" ht="25.5" x14ac:dyDescent="0.55000000000000004">
      <c r="A40" s="10">
        <v>36</v>
      </c>
      <c r="B40" s="11" t="s">
        <v>50</v>
      </c>
      <c r="C40" s="12">
        <f>+'14'!G40</f>
        <v>6</v>
      </c>
      <c r="D40" s="13">
        <v>5</v>
      </c>
      <c r="E40" s="12">
        <f t="shared" si="0"/>
        <v>11</v>
      </c>
      <c r="F40" s="13">
        <v>0</v>
      </c>
      <c r="G40" s="12">
        <f t="shared" si="1"/>
        <v>9</v>
      </c>
      <c r="H40" s="14">
        <v>2</v>
      </c>
      <c r="I40" s="15">
        <v>50</v>
      </c>
      <c r="J40" s="16">
        <f t="shared" si="3"/>
        <v>100</v>
      </c>
      <c r="K40" s="17" t="s">
        <v>309</v>
      </c>
      <c r="L40" s="18">
        <v>100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/>
    </row>
    <row r="41" spans="1:26" ht="25.5" x14ac:dyDescent="0.55000000000000004">
      <c r="A41" s="10">
        <v>37</v>
      </c>
      <c r="B41" s="11" t="s">
        <v>51</v>
      </c>
      <c r="C41" s="12">
        <f>+'14'!G41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/>
    </row>
    <row r="42" spans="1:26" ht="25.5" x14ac:dyDescent="0.55000000000000004">
      <c r="A42" s="10">
        <v>38</v>
      </c>
      <c r="B42" s="11" t="s">
        <v>52</v>
      </c>
      <c r="C42" s="12">
        <f>+'14'!G42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/>
    </row>
    <row r="43" spans="1:26" ht="25.5" x14ac:dyDescent="0.55000000000000004">
      <c r="A43" s="10">
        <v>39</v>
      </c>
      <c r="B43" s="11" t="s">
        <v>53</v>
      </c>
      <c r="C43" s="12">
        <f>+'14'!G43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/>
    </row>
    <row r="44" spans="1:26" ht="25.5" x14ac:dyDescent="0.55000000000000004">
      <c r="A44" s="10">
        <v>40</v>
      </c>
      <c r="B44" s="11" t="s">
        <v>54</v>
      </c>
      <c r="C44" s="12">
        <f>+'14'!G44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2</v>
      </c>
      <c r="H44" s="14">
        <v>1</v>
      </c>
      <c r="I44" s="15">
        <v>50</v>
      </c>
      <c r="J44" s="16">
        <f t="shared" si="3"/>
        <v>50</v>
      </c>
      <c r="K44" s="17" t="s">
        <v>275</v>
      </c>
      <c r="L44" s="18">
        <v>25</v>
      </c>
      <c r="M44" s="23">
        <f t="shared" si="6"/>
        <v>25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/>
    </row>
    <row r="45" spans="1:26" ht="25.5" x14ac:dyDescent="0.55000000000000004">
      <c r="A45" s="10">
        <v>41</v>
      </c>
      <c r="B45" s="11" t="s">
        <v>55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/>
    </row>
    <row r="46" spans="1:26" ht="25.5" x14ac:dyDescent="0.55000000000000004">
      <c r="A46" s="10">
        <v>42</v>
      </c>
      <c r="B46" s="11" t="s">
        <v>56</v>
      </c>
      <c r="C46" s="12">
        <f>+'14'!G46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6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/>
    </row>
    <row r="47" spans="1:26" ht="25.5" x14ac:dyDescent="0.55000000000000004">
      <c r="A47" s="10">
        <v>43</v>
      </c>
      <c r="B47" s="11" t="s">
        <v>57</v>
      </c>
      <c r="C47" s="12">
        <f>+'14'!G47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/>
    </row>
    <row r="48" spans="1:26" ht="25.5" x14ac:dyDescent="0.55000000000000004">
      <c r="A48" s="10">
        <v>44</v>
      </c>
      <c r="B48" s="11" t="s">
        <v>58</v>
      </c>
      <c r="C48" s="12">
        <f>+'14'!G48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/>
    </row>
    <row r="49" spans="1:26" ht="25.5" x14ac:dyDescent="0.55000000000000004">
      <c r="A49" s="10">
        <v>45</v>
      </c>
      <c r="B49" s="11" t="s">
        <v>59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/>
    </row>
    <row r="50" spans="1:26" ht="25.5" x14ac:dyDescent="0.55000000000000004">
      <c r="A50" s="10">
        <v>46</v>
      </c>
      <c r="B50" s="11" t="s">
        <v>60</v>
      </c>
      <c r="C50" s="12">
        <f>+'14'!G50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/>
    </row>
    <row r="51" spans="1:26" ht="25.5" x14ac:dyDescent="0.55000000000000004">
      <c r="A51" s="10">
        <v>47</v>
      </c>
      <c r="B51" s="11" t="s">
        <v>61</v>
      </c>
      <c r="C51" s="12">
        <f>+'14'!G51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/>
    </row>
    <row r="52" spans="1:26" ht="25.5" x14ac:dyDescent="0.55000000000000004">
      <c r="A52" s="10">
        <v>48</v>
      </c>
      <c r="B52" s="11" t="s">
        <v>62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/>
    </row>
    <row r="53" spans="1:26" ht="25.5" x14ac:dyDescent="0.55000000000000004">
      <c r="A53" s="10">
        <v>49</v>
      </c>
      <c r="B53" s="11" t="s">
        <v>63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/>
    </row>
    <row r="54" spans="1:26" ht="25.5" x14ac:dyDescent="0.55000000000000004">
      <c r="A54" s="10">
        <v>50</v>
      </c>
      <c r="B54" s="11" t="s">
        <v>64</v>
      </c>
      <c r="C54" s="12">
        <f>+'14'!G54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/>
    </row>
    <row r="55" spans="1:26" ht="25.5" x14ac:dyDescent="0.55000000000000004">
      <c r="A55" s="10">
        <v>51</v>
      </c>
      <c r="B55" s="11" t="s">
        <v>65</v>
      </c>
      <c r="C55" s="12">
        <f>+'14'!G55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/>
    </row>
    <row r="56" spans="1:26" ht="25.5" x14ac:dyDescent="0.55000000000000004">
      <c r="A56" s="10">
        <v>52</v>
      </c>
      <c r="B56" s="11" t="s">
        <v>66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/>
    </row>
    <row r="57" spans="1:26" ht="25.5" x14ac:dyDescent="0.55000000000000004">
      <c r="A57" s="10">
        <v>53</v>
      </c>
      <c r="B57" s="11" t="s">
        <v>67</v>
      </c>
      <c r="C57" s="12">
        <f>+'14'!G57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/>
    </row>
    <row r="58" spans="1:26" ht="25.5" x14ac:dyDescent="0.55000000000000004">
      <c r="A58" s="10">
        <v>54</v>
      </c>
      <c r="B58" s="11" t="s">
        <v>68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/>
    </row>
    <row r="59" spans="1:26" ht="25.5" x14ac:dyDescent="0.55000000000000004">
      <c r="A59" s="10">
        <v>55</v>
      </c>
      <c r="B59" s="11" t="s">
        <v>69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/>
    </row>
    <row r="60" spans="1:26" ht="25.5" x14ac:dyDescent="0.55000000000000004">
      <c r="A60" s="10">
        <v>56</v>
      </c>
      <c r="B60" s="11" t="s">
        <v>70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/>
    </row>
    <row r="61" spans="1:26" ht="25.5" x14ac:dyDescent="0.55000000000000004">
      <c r="A61" s="10">
        <v>57</v>
      </c>
      <c r="B61" s="11" t="s">
        <v>71</v>
      </c>
      <c r="C61" s="12">
        <f>+'14'!G61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4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/>
    </row>
    <row r="62" spans="1:26" ht="25.5" x14ac:dyDescent="0.55000000000000004">
      <c r="A62" s="10">
        <v>58</v>
      </c>
      <c r="B62" s="19" t="s">
        <v>72</v>
      </c>
      <c r="C62" s="12">
        <f>+'14'!G62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0">
        <v>50</v>
      </c>
      <c r="J62" s="16">
        <f t="shared" si="3"/>
        <v>50</v>
      </c>
      <c r="K62" s="17" t="s">
        <v>16</v>
      </c>
      <c r="L62" s="18">
        <v>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/>
    </row>
    <row r="63" spans="1:26" ht="25.5" x14ac:dyDescent="0.55000000000000004">
      <c r="A63" s="10">
        <v>59</v>
      </c>
      <c r="B63" s="19" t="s">
        <v>73</v>
      </c>
      <c r="C63" s="12">
        <f>+'14'!G63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/>
    </row>
    <row r="64" spans="1:26" ht="25.5" x14ac:dyDescent="0.55000000000000004">
      <c r="A64" s="10">
        <v>60</v>
      </c>
      <c r="B64" s="11" t="s">
        <v>74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/>
    </row>
    <row r="65" spans="1:26" ht="25.5" x14ac:dyDescent="0.55000000000000004">
      <c r="A65" s="10">
        <v>61</v>
      </c>
      <c r="B65" s="11" t="s">
        <v>75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/>
    </row>
    <row r="66" spans="1:26" ht="25.5" x14ac:dyDescent="0.55000000000000004">
      <c r="A66" s="10">
        <v>62</v>
      </c>
      <c r="B66" s="11" t="s">
        <v>76</v>
      </c>
      <c r="C66" s="12">
        <f>+'14'!G66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/>
    </row>
    <row r="67" spans="1:26" ht="25.5" x14ac:dyDescent="0.55000000000000004">
      <c r="A67" s="10">
        <v>63</v>
      </c>
      <c r="B67" s="11" t="s">
        <v>77</v>
      </c>
      <c r="C67" s="12">
        <f>+'14'!G67</f>
        <v>1</v>
      </c>
      <c r="D67" s="13">
        <v>2</v>
      </c>
      <c r="E67" s="12">
        <f>C67+D67</f>
        <v>3</v>
      </c>
      <c r="F67" s="13">
        <v>0</v>
      </c>
      <c r="G67" s="12">
        <f t="shared" si="1"/>
        <v>1</v>
      </c>
      <c r="H67" s="14">
        <v>2</v>
      </c>
      <c r="I67" s="15">
        <v>50</v>
      </c>
      <c r="J67" s="16">
        <f t="shared" si="3"/>
        <v>100</v>
      </c>
      <c r="K67" s="17" t="s">
        <v>273</v>
      </c>
      <c r="L67" s="18">
        <v>50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/>
    </row>
    <row r="68" spans="1:26" ht="25.5" x14ac:dyDescent="0.55000000000000004">
      <c r="A68" s="10">
        <v>64</v>
      </c>
      <c r="B68" s="19" t="s">
        <v>78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/>
    </row>
    <row r="69" spans="1:26" ht="25.5" x14ac:dyDescent="0.55000000000000004">
      <c r="A69" s="10">
        <v>65</v>
      </c>
      <c r="B69" s="19" t="s">
        <v>79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/>
    </row>
    <row r="70" spans="1:26" ht="25.5" x14ac:dyDescent="0.55000000000000004">
      <c r="A70" s="10">
        <v>66</v>
      </c>
      <c r="B70" s="19" t="s">
        <v>80</v>
      </c>
      <c r="C70" s="12">
        <f>+'14'!G70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/>
    </row>
    <row r="71" spans="1:26" ht="25.5" x14ac:dyDescent="0.55000000000000004">
      <c r="A71" s="10">
        <v>67</v>
      </c>
      <c r="B71" s="19" t="s">
        <v>81</v>
      </c>
      <c r="C71" s="12">
        <f>+'14'!G71</f>
        <v>0</v>
      </c>
      <c r="D71" s="13">
        <v>5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/>
    </row>
    <row r="72" spans="1:26" ht="25.5" x14ac:dyDescent="0.55000000000000004">
      <c r="A72" s="10">
        <v>68</v>
      </c>
      <c r="B72" s="19" t="s">
        <v>82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/>
    </row>
    <row r="73" spans="1:26" ht="25.5" x14ac:dyDescent="0.55000000000000004">
      <c r="A73" s="10">
        <v>69</v>
      </c>
      <c r="B73" s="19" t="s">
        <v>83</v>
      </c>
      <c r="C73" s="12">
        <f>+'14'!G73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4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/>
    </row>
    <row r="74" spans="1:26" ht="25.5" x14ac:dyDescent="0.55000000000000004">
      <c r="A74" s="10">
        <v>70</v>
      </c>
      <c r="B74" s="19" t="s">
        <v>84</v>
      </c>
      <c r="C74" s="12">
        <f>+'14'!G74</f>
        <v>1</v>
      </c>
      <c r="D74" s="13">
        <v>0</v>
      </c>
      <c r="E74" s="12">
        <f t="shared" si="0"/>
        <v>1</v>
      </c>
      <c r="F74" s="13">
        <v>0</v>
      </c>
      <c r="G74" s="12">
        <f t="shared" si="1"/>
        <v>1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/>
    </row>
    <row r="75" spans="1:26" ht="25.5" x14ac:dyDescent="0.55000000000000004">
      <c r="A75" s="10">
        <v>71</v>
      </c>
      <c r="B75" s="19" t="s">
        <v>85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/>
    </row>
    <row r="76" spans="1:26" ht="25.5" x14ac:dyDescent="0.55000000000000004">
      <c r="A76" s="10">
        <v>72</v>
      </c>
      <c r="B76" s="19" t="s">
        <v>86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/>
    </row>
    <row r="77" spans="1:26" ht="25.5" x14ac:dyDescent="0.55000000000000004">
      <c r="A77" s="10">
        <v>73</v>
      </c>
      <c r="B77" s="19" t="s">
        <v>87</v>
      </c>
      <c r="C77" s="12">
        <f>+'14'!G77</f>
        <v>0</v>
      </c>
      <c r="D77" s="13">
        <v>3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/>
    </row>
    <row r="78" spans="1:26" ht="25.5" x14ac:dyDescent="0.55000000000000004">
      <c r="A78" s="10">
        <v>74</v>
      </c>
      <c r="B78" s="19" t="s">
        <v>88</v>
      </c>
      <c r="C78" s="12">
        <f>+'14'!G78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/>
    </row>
    <row r="79" spans="1:26" ht="25.5" x14ac:dyDescent="0.55000000000000004">
      <c r="A79" s="10">
        <v>75</v>
      </c>
      <c r="B79" s="19" t="s">
        <v>89</v>
      </c>
      <c r="C79" s="12">
        <f>+'14'!G79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/>
    </row>
    <row r="80" spans="1:26" ht="25.5" x14ac:dyDescent="0.55000000000000004">
      <c r="A80" s="10">
        <v>76</v>
      </c>
      <c r="B80" s="19" t="s">
        <v>90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/>
    </row>
    <row r="81" spans="1:26" ht="25.5" x14ac:dyDescent="0.55000000000000004">
      <c r="A81" s="10">
        <v>77</v>
      </c>
      <c r="B81" s="19" t="s">
        <v>91</v>
      </c>
      <c r="C81" s="12">
        <f>+'14'!G81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/>
    </row>
    <row r="82" spans="1:26" ht="25.5" x14ac:dyDescent="0.55000000000000004">
      <c r="A82" s="10">
        <v>78</v>
      </c>
      <c r="B82" s="19" t="s">
        <v>92</v>
      </c>
      <c r="C82" s="12">
        <f>+'14'!G82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/>
    </row>
    <row r="83" spans="1:26" ht="25.5" x14ac:dyDescent="0.55000000000000004">
      <c r="A83" s="10">
        <v>79</v>
      </c>
      <c r="B83" s="19" t="s">
        <v>93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/>
    </row>
    <row r="84" spans="1:26" ht="25.5" x14ac:dyDescent="0.55000000000000004">
      <c r="A84" s="10">
        <v>80</v>
      </c>
      <c r="B84" s="19" t="s">
        <v>94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/>
    </row>
    <row r="85" spans="1:26" ht="25.5" x14ac:dyDescent="0.55000000000000004">
      <c r="A85" s="10">
        <v>81</v>
      </c>
      <c r="B85" s="19" t="s">
        <v>95</v>
      </c>
      <c r="C85" s="12">
        <f>+'14'!G85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/>
    </row>
    <row r="86" spans="1:26" ht="25.5" x14ac:dyDescent="0.55000000000000004">
      <c r="A86" s="10">
        <v>82</v>
      </c>
      <c r="B86" s="19" t="s">
        <v>96</v>
      </c>
      <c r="C86" s="12">
        <f>+'14'!G86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/>
    </row>
    <row r="87" spans="1:26" ht="25.5" x14ac:dyDescent="0.55000000000000004">
      <c r="A87" s="10">
        <v>83</v>
      </c>
      <c r="B87" s="19" t="s">
        <v>97</v>
      </c>
      <c r="C87" s="12">
        <f>+'14'!G87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/>
    </row>
    <row r="88" spans="1:26" ht="25.5" x14ac:dyDescent="0.55000000000000004">
      <c r="A88" s="10">
        <v>84</v>
      </c>
      <c r="B88" s="19" t="s">
        <v>98</v>
      </c>
      <c r="C88" s="12">
        <f>+'14'!G88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/>
    </row>
    <row r="89" spans="1:26" ht="25.5" x14ac:dyDescent="0.55000000000000004">
      <c r="A89" s="10">
        <v>85</v>
      </c>
      <c r="B89" s="19" t="s">
        <v>99</v>
      </c>
      <c r="C89" s="12">
        <f>+'14'!G89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/>
    </row>
    <row r="90" spans="1:26" ht="25.5" x14ac:dyDescent="0.55000000000000004">
      <c r="A90" s="10">
        <v>86</v>
      </c>
      <c r="B90" s="19" t="s">
        <v>100</v>
      </c>
      <c r="C90" s="12">
        <f>+'14'!G90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/>
    </row>
    <row r="91" spans="1:26" ht="25.5" x14ac:dyDescent="0.55000000000000004">
      <c r="A91" s="10">
        <v>87</v>
      </c>
      <c r="B91" s="19" t="s">
        <v>101</v>
      </c>
      <c r="C91" s="12">
        <f>+'14'!G91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/>
    </row>
    <row r="92" spans="1:26" ht="25.5" x14ac:dyDescent="0.55000000000000004">
      <c r="A92" s="10">
        <v>88</v>
      </c>
      <c r="B92" s="19" t="s">
        <v>102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/>
    </row>
    <row r="93" spans="1:26" ht="25.5" x14ac:dyDescent="0.55000000000000004">
      <c r="A93" s="10">
        <v>89</v>
      </c>
      <c r="B93" s="19" t="s">
        <v>103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/>
    </row>
    <row r="94" spans="1:26" ht="25.5" x14ac:dyDescent="0.55000000000000004">
      <c r="A94" s="10">
        <v>90</v>
      </c>
      <c r="B94" s="19" t="s">
        <v>104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/>
    </row>
    <row r="95" spans="1:26" ht="25.5" x14ac:dyDescent="0.55000000000000004">
      <c r="A95" s="10">
        <v>91</v>
      </c>
      <c r="B95" s="19" t="s">
        <v>105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/>
    </row>
    <row r="96" spans="1:26" ht="25.5" x14ac:dyDescent="0.55000000000000004">
      <c r="A96" s="10">
        <v>92</v>
      </c>
      <c r="B96" s="19" t="s">
        <v>106</v>
      </c>
      <c r="C96" s="12">
        <f>+'14'!G96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/>
    </row>
    <row r="97" spans="1:26" ht="25.5" x14ac:dyDescent="0.55000000000000004">
      <c r="A97" s="10">
        <v>93</v>
      </c>
      <c r="B97" s="19" t="s">
        <v>107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/>
    </row>
    <row r="98" spans="1:26" ht="25.5" x14ac:dyDescent="0.55000000000000004">
      <c r="A98" s="10">
        <v>94</v>
      </c>
      <c r="B98" s="19" t="s">
        <v>108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/>
    </row>
    <row r="99" spans="1:26" ht="25.5" x14ac:dyDescent="0.55000000000000004">
      <c r="A99" s="10">
        <v>95</v>
      </c>
      <c r="B99" s="19" t="s">
        <v>109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/>
    </row>
    <row r="100" spans="1:26" ht="25.5" x14ac:dyDescent="0.55000000000000004">
      <c r="A100" s="10">
        <v>96</v>
      </c>
      <c r="B100" s="19" t="s">
        <v>110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/>
    </row>
    <row r="101" spans="1:26" ht="25.5" x14ac:dyDescent="0.55000000000000004">
      <c r="A101" s="10">
        <v>97</v>
      </c>
      <c r="B101" s="19" t="s">
        <v>111</v>
      </c>
      <c r="C101" s="12">
        <f>+'14'!G101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/>
    </row>
    <row r="102" spans="1:26" ht="25.5" x14ac:dyDescent="0.55000000000000004">
      <c r="A102" s="10">
        <v>98</v>
      </c>
      <c r="B102" s="19" t="s">
        <v>112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/>
    </row>
    <row r="103" spans="1:26" ht="25.5" x14ac:dyDescent="0.55000000000000004">
      <c r="A103" s="10">
        <v>99</v>
      </c>
      <c r="B103" s="19" t="s">
        <v>113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/>
    </row>
    <row r="104" spans="1:26" ht="25.5" x14ac:dyDescent="0.55000000000000004">
      <c r="A104" s="10">
        <v>100</v>
      </c>
      <c r="B104" s="19" t="s">
        <v>114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/>
    </row>
    <row r="105" spans="1:26" ht="25.5" x14ac:dyDescent="0.55000000000000004">
      <c r="A105" s="10">
        <v>101</v>
      </c>
      <c r="B105" s="19" t="s">
        <v>115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+'14'!G106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+'14'!G150</f>
        <v>52</v>
      </c>
      <c r="D150" s="13">
        <v>70</v>
      </c>
      <c r="E150" s="12">
        <f t="shared" si="13"/>
        <v>122</v>
      </c>
      <c r="F150" s="13">
        <v>0</v>
      </c>
      <c r="G150" s="12">
        <f t="shared" si="12"/>
        <v>118</v>
      </c>
      <c r="H150" s="14">
        <v>4</v>
      </c>
      <c r="I150" s="20">
        <v>150</v>
      </c>
      <c r="J150" s="16">
        <f t="shared" si="14"/>
        <v>600</v>
      </c>
      <c r="K150" s="17" t="s">
        <v>16</v>
      </c>
      <c r="L150" s="18">
        <v>90</v>
      </c>
      <c r="M150" s="23">
        <f t="shared" si="15"/>
        <v>510</v>
      </c>
    </row>
    <row r="151" spans="1:13" ht="25.5" x14ac:dyDescent="0.55000000000000004">
      <c r="A151" s="10">
        <v>147</v>
      </c>
      <c r="B151" s="19" t="s">
        <v>162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+'14'!G167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+'14'!G168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+'14'!G179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+'14'!G180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f t="shared" si="14"/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+'14'!G196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+'14'!G200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4160</v>
      </c>
    </row>
    <row r="206" spans="1:14" ht="25.5" x14ac:dyDescent="0.55000000000000004">
      <c r="A206" s="10">
        <v>202</v>
      </c>
      <c r="B206" s="19" t="s">
        <v>256</v>
      </c>
      <c r="C206" s="12">
        <f>+'14'!G206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+'14'!G209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+'14'!G210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+'14'!G211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+'14'!G212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+'14'!G213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+'14'!G214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+'14'!G215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+'14'!G216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+'14'!G217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+'14'!G218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+'14'!G219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+'14'!G220</f>
        <v>20</v>
      </c>
      <c r="D220" s="13">
        <v>0</v>
      </c>
      <c r="E220" s="12">
        <f t="shared" si="20"/>
        <v>20</v>
      </c>
      <c r="F220" s="13">
        <v>0</v>
      </c>
      <c r="G220" s="12">
        <f t="shared" si="21"/>
        <v>20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+'14'!G221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+'14'!G222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+'14'!G223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+'14'!G224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+'14'!G225</f>
        <v>15</v>
      </c>
      <c r="D225" s="13">
        <v>0</v>
      </c>
      <c r="E225" s="12">
        <f t="shared" ref="E225" si="24">C225+D225</f>
        <v>15</v>
      </c>
      <c r="F225" s="13">
        <v>0</v>
      </c>
      <c r="G225" s="12">
        <f t="shared" ref="G225" si="25">E225-F225-H225</f>
        <v>15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4700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84"/>
      <c r="G230" s="31"/>
      <c r="I230" s="34" t="s">
        <v>216</v>
      </c>
      <c r="J230" s="35"/>
      <c r="K230" s="36">
        <f>SUM(L230:AS230)</f>
        <v>1170</v>
      </c>
      <c r="L230" s="2">
        <v>40</v>
      </c>
      <c r="M230" s="2">
        <v>90</v>
      </c>
      <c r="N230" s="2">
        <v>160</v>
      </c>
      <c r="O230" s="2">
        <v>230</v>
      </c>
      <c r="P230" s="2">
        <v>100</v>
      </c>
      <c r="Q230" s="2">
        <v>300</v>
      </c>
      <c r="R230" s="2">
        <v>250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f>SUM(L232:N232)</f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540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2990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2990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4160</v>
      </c>
    </row>
    <row r="240" spans="1:45" s="2" customFormat="1" x14ac:dyDescent="0.5">
      <c r="J240" s="2" t="s">
        <v>262</v>
      </c>
      <c r="K240" s="23">
        <f>SUM(K229:K232)</f>
        <v>1170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2990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honeticPr fontId="1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5847-74EC-4D47-98A5-C48999FB4F63}">
  <sheetPr>
    <tabColor rgb="FF98F2FC"/>
  </sheetPr>
  <dimension ref="A1:AS312"/>
  <sheetViews>
    <sheetView workbookViewId="0">
      <pane ySplit="4" topLeftCell="A224" activePane="bottomLeft" state="frozen"/>
      <selection pane="bottomLeft" activeCell="A225" sqref="A225: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375" style="2" customWidth="1"/>
    <col min="9" max="9" width="8.7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+'15'!G5</f>
        <v>29</v>
      </c>
      <c r="D5" s="13">
        <v>0</v>
      </c>
      <c r="E5" s="12">
        <f t="shared" ref="E5:E94" si="0">C5+D5</f>
        <v>29</v>
      </c>
      <c r="F5" s="13">
        <v>1</v>
      </c>
      <c r="G5" s="12">
        <f t="shared" ref="G5:G94" si="1">E5-F5-H5</f>
        <v>25</v>
      </c>
      <c r="H5" s="14">
        <v>3</v>
      </c>
      <c r="I5" s="15">
        <v>50</v>
      </c>
      <c r="J5" s="16">
        <f>+I5*H5</f>
        <v>150</v>
      </c>
      <c r="K5" s="17" t="s">
        <v>309</v>
      </c>
      <c r="L5" s="18">
        <v>100</v>
      </c>
      <c r="M5" s="23">
        <f>SUM(J5-L5)</f>
        <v>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+'15'!G6</f>
        <v>138</v>
      </c>
      <c r="D6" s="13">
        <v>0</v>
      </c>
      <c r="E6" s="12">
        <f t="shared" si="0"/>
        <v>138</v>
      </c>
      <c r="F6" s="13">
        <v>0</v>
      </c>
      <c r="G6" s="12">
        <f t="shared" si="1"/>
        <v>124</v>
      </c>
      <c r="H6" s="14">
        <v>14</v>
      </c>
      <c r="I6" s="15">
        <v>100</v>
      </c>
      <c r="J6" s="16">
        <f t="shared" ref="J6:J69" si="3">+I6*H6</f>
        <v>1400</v>
      </c>
      <c r="K6" s="17" t="s">
        <v>16</v>
      </c>
      <c r="L6" s="18">
        <v>0</v>
      </c>
      <c r="M6" s="23">
        <f>SUM(J6-L6)</f>
        <v>1400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+'15'!G12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+'15'!G14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0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+'15'!G17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+'15'!G22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+'15'!G23</f>
        <v>15</v>
      </c>
      <c r="D23" s="13">
        <v>0</v>
      </c>
      <c r="E23" s="12">
        <f>C23+D23</f>
        <v>15</v>
      </c>
      <c r="F23" s="13">
        <v>0</v>
      </c>
      <c r="G23" s="12">
        <f t="shared" si="1"/>
        <v>14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+'15'!G24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+'15'!G26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+'15'!G27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+'15'!G29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+'15'!G31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+'15'!G34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+'15'!G35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+'15'!G37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1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+'15'!G38</f>
        <v>8</v>
      </c>
      <c r="D38" s="13">
        <v>0</v>
      </c>
      <c r="E38" s="12">
        <f t="shared" si="0"/>
        <v>8</v>
      </c>
      <c r="F38" s="13">
        <v>0</v>
      </c>
      <c r="G38" s="12">
        <f t="shared" si="1"/>
        <v>8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+'15'!G39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7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+'15'!G40</f>
        <v>9</v>
      </c>
      <c r="D40" s="13">
        <v>0</v>
      </c>
      <c r="E40" s="12">
        <f t="shared" si="0"/>
        <v>9</v>
      </c>
      <c r="F40" s="13">
        <v>0</v>
      </c>
      <c r="G40" s="12">
        <f t="shared" si="1"/>
        <v>9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+'15'!G41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+'15'!G42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+'15'!G43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+'15'!G44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+'15'!G46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+'15'!G47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+'15'!G48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+'15'!G50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+'15'!G51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+'15'!G55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+'15'!G61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+'15'!G63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+'15'!G67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+'15'!G70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+'15'!G71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+'15'!G74</f>
        <v>1</v>
      </c>
      <c r="D74" s="13">
        <v>0</v>
      </c>
      <c r="E74" s="12">
        <f t="shared" si="0"/>
        <v>1</v>
      </c>
      <c r="F74" s="13">
        <v>0</v>
      </c>
      <c r="G74" s="12">
        <f t="shared" si="1"/>
        <v>1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+'15'!G78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+'15'!G79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+'15'!G81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+'15'!G85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+'15'!G86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+'15'!G87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+'15'!G88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+'15'!G90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+'15'!G91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+'15'!G101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+'15'!G106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12">
        <f>+'15'!G150</f>
        <v>118</v>
      </c>
      <c r="D150" s="13">
        <v>0</v>
      </c>
      <c r="E150" s="12">
        <f t="shared" si="13"/>
        <v>118</v>
      </c>
      <c r="F150" s="13">
        <v>0</v>
      </c>
      <c r="G150" s="12">
        <f t="shared" si="12"/>
        <v>118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+'15'!G167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+'15'!G168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+'15'!G179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+'15'!G180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+'15'!G196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+'15'!G200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1715</v>
      </c>
    </row>
    <row r="206" spans="1:14" ht="25.5" x14ac:dyDescent="0.55000000000000004">
      <c r="A206" s="10">
        <v>202</v>
      </c>
      <c r="B206" s="19" t="s">
        <v>256</v>
      </c>
      <c r="C206" s="12">
        <f>+'15'!G206</f>
        <v>0</v>
      </c>
      <c r="D206" s="13">
        <v>0</v>
      </c>
      <c r="E206" s="12">
        <f t="shared" ref="E206:E22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+'15'!G209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+'15'!G210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+'15'!G211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+'15'!G212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+'15'!G213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+'15'!G214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+'15'!G215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+'15'!G216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+'15'!G217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+'15'!G218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+'15'!G219</f>
        <v>24</v>
      </c>
      <c r="D219" s="13">
        <v>0</v>
      </c>
      <c r="E219" s="12">
        <f t="shared" si="19"/>
        <v>24</v>
      </c>
      <c r="F219" s="13">
        <v>0</v>
      </c>
      <c r="G219" s="12">
        <f t="shared" si="16"/>
        <v>24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+'15'!G220</f>
        <v>20</v>
      </c>
      <c r="D220" s="13">
        <v>0</v>
      </c>
      <c r="E220" s="12">
        <f t="shared" si="19"/>
        <v>20</v>
      </c>
      <c r="F220" s="13">
        <v>0</v>
      </c>
      <c r="G220" s="12">
        <f t="shared" si="16"/>
        <v>20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+'15'!G221</f>
        <v>20</v>
      </c>
      <c r="D221" s="13">
        <v>0</v>
      </c>
      <c r="E221" s="12">
        <f t="shared" si="19"/>
        <v>20</v>
      </c>
      <c r="F221" s="13">
        <v>0</v>
      </c>
      <c r="G221" s="12">
        <f t="shared" si="16"/>
        <v>20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+'15'!G222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+'15'!G223</f>
        <v>10</v>
      </c>
      <c r="D223" s="13">
        <v>0</v>
      </c>
      <c r="E223" s="12">
        <f t="shared" si="19"/>
        <v>10</v>
      </c>
      <c r="F223" s="13">
        <v>0</v>
      </c>
      <c r="G223" s="12">
        <f t="shared" ref="G223:G224" si="20">E223-F223-H223</f>
        <v>10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+'15'!G224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+'15'!G225</f>
        <v>15</v>
      </c>
      <c r="D225" s="13">
        <v>0</v>
      </c>
      <c r="E225" s="12">
        <f t="shared" ref="E225" si="21">C225+D225</f>
        <v>15</v>
      </c>
      <c r="F225" s="13">
        <v>5</v>
      </c>
      <c r="G225" s="12">
        <f t="shared" ref="G225" si="22">E225-F225-H225</f>
        <v>10</v>
      </c>
      <c r="H225" s="14">
        <v>0</v>
      </c>
      <c r="I225" s="20">
        <v>199</v>
      </c>
      <c r="J225" s="16">
        <f t="shared" ref="J225" si="23">+I225*H225</f>
        <v>0</v>
      </c>
      <c r="K225" s="17" t="s">
        <v>16</v>
      </c>
      <c r="L225" s="18">
        <v>0</v>
      </c>
      <c r="M225" s="23">
        <f t="shared" ref="M225" si="24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1815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400</v>
      </c>
      <c r="L230" s="2">
        <v>400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100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1315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1315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1715</v>
      </c>
    </row>
    <row r="240" spans="1:45" s="2" customFormat="1" x14ac:dyDescent="0.5">
      <c r="J240" s="2" t="s">
        <v>262</v>
      </c>
      <c r="K240" s="23">
        <f>SUM(K229:K232)</f>
        <v>400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1315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C8A3-3725-4D45-920D-FE66D449BBEC}">
  <sheetPr>
    <tabColor rgb="FF98F2FC"/>
  </sheetPr>
  <dimension ref="A1:AS312"/>
  <sheetViews>
    <sheetView zoomScaleNormal="100" workbookViewId="0">
      <pane ySplit="4" topLeftCell="A230" activePane="bottomLeft" state="frozen"/>
      <selection pane="bottomLeft" activeCell="A225" sqref="A225: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8.625" style="2" customWidth="1"/>
    <col min="9" max="9" width="8.75" style="39" customWidth="1"/>
    <col min="10" max="10" width="10.375" style="2" bestFit="1" customWidth="1"/>
    <col min="11" max="11" width="21" style="2" customWidth="1"/>
    <col min="12" max="12" width="6.75" style="2" bestFit="1" customWidth="1"/>
    <col min="13" max="13" width="7.875" style="2" customWidth="1"/>
    <col min="14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+'16'!G5</f>
        <v>25</v>
      </c>
      <c r="D5" s="13">
        <v>0</v>
      </c>
      <c r="E5" s="12">
        <f t="shared" ref="E5:E94" si="0">C5+D5</f>
        <v>25</v>
      </c>
      <c r="F5" s="13">
        <v>0</v>
      </c>
      <c r="G5" s="12">
        <f t="shared" ref="G5:G94" si="1">E5-F5-H5</f>
        <v>25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+'16'!G6</f>
        <v>124</v>
      </c>
      <c r="D6" s="13">
        <v>0</v>
      </c>
      <c r="E6" s="12">
        <f t="shared" si="0"/>
        <v>124</v>
      </c>
      <c r="F6" s="13">
        <v>0</v>
      </c>
      <c r="G6" s="12">
        <f t="shared" si="1"/>
        <v>118</v>
      </c>
      <c r="H6" s="14">
        <v>6</v>
      </c>
      <c r="I6" s="15">
        <v>100</v>
      </c>
      <c r="J6" s="16">
        <f t="shared" ref="J6:J69" si="3">+I6*H6</f>
        <v>600</v>
      </c>
      <c r="K6" s="17" t="s">
        <v>16</v>
      </c>
      <c r="L6" s="18">
        <v>0</v>
      </c>
      <c r="M6" s="23">
        <f>SUM(J6-L6)</f>
        <v>600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+'16'!G12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+'16'!G17</f>
        <v>7</v>
      </c>
      <c r="D17" s="13">
        <v>5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+'16'!G22</f>
        <v>2</v>
      </c>
      <c r="D22" s="13">
        <v>0</v>
      </c>
      <c r="E22" s="12">
        <f>C22+D22</f>
        <v>2</v>
      </c>
      <c r="F22" s="13">
        <v>1</v>
      </c>
      <c r="G22" s="12">
        <f t="shared" si="1"/>
        <v>1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+'16'!G23</f>
        <v>14</v>
      </c>
      <c r="D23" s="13">
        <v>10</v>
      </c>
      <c r="E23" s="12">
        <f>C23+D23</f>
        <v>24</v>
      </c>
      <c r="F23" s="13">
        <v>5</v>
      </c>
      <c r="G23" s="12">
        <f t="shared" si="1"/>
        <v>19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+'16'!G24</f>
        <v>4</v>
      </c>
      <c r="D24" s="13">
        <v>5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+'16'!G26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1</v>
      </c>
      <c r="H26" s="14">
        <v>1</v>
      </c>
      <c r="I26" s="21">
        <v>100</v>
      </c>
      <c r="J26" s="16">
        <f t="shared" si="3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+'16'!G27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+'16'!G29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1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+'16'!G31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1</v>
      </c>
      <c r="H31" s="14">
        <v>1</v>
      </c>
      <c r="I31" s="15">
        <v>100</v>
      </c>
      <c r="J31" s="16">
        <f t="shared" si="3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+'16'!G34</f>
        <v>4</v>
      </c>
      <c r="D34" s="13">
        <v>5</v>
      </c>
      <c r="E34" s="12">
        <f t="shared" si="0"/>
        <v>9</v>
      </c>
      <c r="F34" s="13">
        <v>0</v>
      </c>
      <c r="G34" s="12">
        <f t="shared" si="1"/>
        <v>5</v>
      </c>
      <c r="H34" s="14">
        <v>4</v>
      </c>
      <c r="I34" s="15">
        <v>130</v>
      </c>
      <c r="J34" s="16">
        <f t="shared" si="3"/>
        <v>520</v>
      </c>
      <c r="K34" s="17" t="s">
        <v>268</v>
      </c>
      <c r="L34" s="18">
        <v>260</v>
      </c>
      <c r="M34" s="23">
        <f t="shared" si="6"/>
        <v>260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+'16'!G35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+'16'!G37</f>
        <v>1</v>
      </c>
      <c r="D37" s="13">
        <v>10</v>
      </c>
      <c r="E37" s="12">
        <f t="shared" si="0"/>
        <v>11</v>
      </c>
      <c r="F37" s="13">
        <v>0</v>
      </c>
      <c r="G37" s="12">
        <f t="shared" si="1"/>
        <v>8</v>
      </c>
      <c r="H37" s="14">
        <v>3</v>
      </c>
      <c r="I37" s="15">
        <v>100</v>
      </c>
      <c r="J37" s="16">
        <f t="shared" si="3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+'16'!G38</f>
        <v>8</v>
      </c>
      <c r="D38" s="13">
        <v>0</v>
      </c>
      <c r="E38" s="12">
        <f t="shared" si="0"/>
        <v>8</v>
      </c>
      <c r="F38" s="13">
        <v>0</v>
      </c>
      <c r="G38" s="12">
        <f t="shared" si="1"/>
        <v>7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+'16'!G39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+'16'!G40</f>
        <v>9</v>
      </c>
      <c r="D40" s="13">
        <v>0</v>
      </c>
      <c r="E40" s="12">
        <f t="shared" si="0"/>
        <v>9</v>
      </c>
      <c r="F40" s="13">
        <v>0</v>
      </c>
      <c r="G40" s="12">
        <f t="shared" si="1"/>
        <v>9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+'16'!G41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+'16'!G42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+'16'!G44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+'16'!G46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+'16'!G47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+'16'!G48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+'16'!G50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+'16'!G51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+'16'!G52</f>
        <v>0</v>
      </c>
      <c r="D52" s="13">
        <v>2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+'16'!G54</f>
        <v>0</v>
      </c>
      <c r="D54" s="13">
        <v>2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+'16'!G55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+'16'!G61</f>
        <v>4</v>
      </c>
      <c r="D61" s="13">
        <v>3</v>
      </c>
      <c r="E61" s="12">
        <f t="shared" si="0"/>
        <v>7</v>
      </c>
      <c r="F61" s="13">
        <v>0</v>
      </c>
      <c r="G61" s="12">
        <f t="shared" si="1"/>
        <v>7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+'16'!G62</f>
        <v>2</v>
      </c>
      <c r="D62" s="13">
        <v>3</v>
      </c>
      <c r="E62" s="12">
        <f t="shared" si="0"/>
        <v>5</v>
      </c>
      <c r="F62" s="13">
        <v>0</v>
      </c>
      <c r="G62" s="12">
        <f t="shared" si="1"/>
        <v>4</v>
      </c>
      <c r="H62" s="14">
        <v>1</v>
      </c>
      <c r="I62" s="20">
        <v>50</v>
      </c>
      <c r="J62" s="16">
        <f t="shared" si="3"/>
        <v>50</v>
      </c>
      <c r="K62" s="17" t="s">
        <v>16</v>
      </c>
      <c r="L62" s="18">
        <v>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+'16'!G63</f>
        <v>2</v>
      </c>
      <c r="D63" s="13">
        <v>3</v>
      </c>
      <c r="E63" s="12">
        <f>C63+D63</f>
        <v>5</v>
      </c>
      <c r="F63" s="13">
        <v>0</v>
      </c>
      <c r="G63" s="12">
        <f t="shared" si="1"/>
        <v>4</v>
      </c>
      <c r="H63" s="14">
        <v>1</v>
      </c>
      <c r="I63" s="20">
        <v>50</v>
      </c>
      <c r="J63" s="16">
        <f t="shared" si="3"/>
        <v>50</v>
      </c>
      <c r="K63" s="17" t="s">
        <v>273</v>
      </c>
      <c r="L63" s="18">
        <v>50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+'16'!G67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0</v>
      </c>
      <c r="H67" s="14">
        <v>1</v>
      </c>
      <c r="I67" s="15">
        <v>50</v>
      </c>
      <c r="J67" s="16">
        <f t="shared" si="3"/>
        <v>50</v>
      </c>
      <c r="K67" s="17" t="s">
        <v>16</v>
      </c>
      <c r="L67" s="18">
        <v>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+'16'!G70</f>
        <v>4</v>
      </c>
      <c r="D70" s="13">
        <v>5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+'16'!G71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+'16'!G74</f>
        <v>1</v>
      </c>
      <c r="D74" s="13">
        <v>0</v>
      </c>
      <c r="E74" s="12">
        <f t="shared" si="0"/>
        <v>1</v>
      </c>
      <c r="F74" s="13">
        <v>0</v>
      </c>
      <c r="G74" s="12">
        <f t="shared" si="1"/>
        <v>1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+'16'!G77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+'16'!G79</f>
        <v>9</v>
      </c>
      <c r="D79" s="13">
        <v>5</v>
      </c>
      <c r="E79" s="12">
        <f t="shared" si="0"/>
        <v>14</v>
      </c>
      <c r="F79" s="13">
        <v>4</v>
      </c>
      <c r="G79" s="12">
        <f t="shared" si="1"/>
        <v>9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+'16'!G81</f>
        <v>1</v>
      </c>
      <c r="D81" s="13">
        <v>2</v>
      </c>
      <c r="E81" s="12">
        <f t="shared" si="0"/>
        <v>3</v>
      </c>
      <c r="F81" s="13"/>
      <c r="G81" s="12">
        <f t="shared" si="1"/>
        <v>2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+'16'!G82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+'16'!G86</f>
        <v>7</v>
      </c>
      <c r="D86" s="13">
        <v>10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+'16'!G87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+'16'!G88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+'16'!G89</f>
        <v>0</v>
      </c>
      <c r="D89" s="13">
        <v>5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+'16'!G90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+'16'!G91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+'16'!G101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+'16'!G106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+'16'!G150</f>
        <v>118</v>
      </c>
      <c r="D150" s="13">
        <v>0</v>
      </c>
      <c r="E150" s="12">
        <f t="shared" si="13"/>
        <v>118</v>
      </c>
      <c r="F150" s="13">
        <v>20</v>
      </c>
      <c r="G150" s="12">
        <f t="shared" si="12"/>
        <v>96</v>
      </c>
      <c r="H150" s="14">
        <v>2</v>
      </c>
      <c r="I150" s="20">
        <v>150</v>
      </c>
      <c r="J150" s="16">
        <f t="shared" si="14"/>
        <v>300</v>
      </c>
      <c r="K150" s="17" t="s">
        <v>16</v>
      </c>
      <c r="L150" s="18">
        <v>60</v>
      </c>
      <c r="M150" s="23">
        <f t="shared" si="15"/>
        <v>240</v>
      </c>
    </row>
    <row r="151" spans="1:13" ht="25.5" x14ac:dyDescent="0.55000000000000004">
      <c r="A151" s="10">
        <v>147</v>
      </c>
      <c r="B151" s="19" t="s">
        <v>162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+'16'!G167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+'16'!G168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+'16'!G179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+'16'!G180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+'16'!G196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+'16'!G200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2105</v>
      </c>
    </row>
    <row r="206" spans="1:14" ht="25.5" x14ac:dyDescent="0.55000000000000004">
      <c r="A206" s="10">
        <v>202</v>
      </c>
      <c r="B206" s="19" t="s">
        <v>256</v>
      </c>
      <c r="C206" s="12">
        <f>+'16'!G206</f>
        <v>0</v>
      </c>
      <c r="D206" s="13">
        <v>0</v>
      </c>
      <c r="E206" s="12">
        <f t="shared" ref="E206:E22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+'16'!G209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+'16'!G210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+'16'!G211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+'16'!G212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+'16'!G213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+'16'!G214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+'16'!G215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+'16'!G216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+'16'!G217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+'16'!G218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+'16'!G219</f>
        <v>24</v>
      </c>
      <c r="D219" s="13">
        <v>0</v>
      </c>
      <c r="E219" s="12">
        <f t="shared" si="19"/>
        <v>24</v>
      </c>
      <c r="F219" s="13">
        <v>0</v>
      </c>
      <c r="G219" s="12">
        <f t="shared" si="16"/>
        <v>24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+'16'!G220</f>
        <v>20</v>
      </c>
      <c r="D220" s="13">
        <v>0</v>
      </c>
      <c r="E220" s="12">
        <f t="shared" si="19"/>
        <v>20</v>
      </c>
      <c r="F220" s="13">
        <v>0</v>
      </c>
      <c r="G220" s="12">
        <f t="shared" si="16"/>
        <v>20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+'16'!G221</f>
        <v>20</v>
      </c>
      <c r="D221" s="13">
        <v>0</v>
      </c>
      <c r="E221" s="12">
        <f t="shared" si="19"/>
        <v>20</v>
      </c>
      <c r="F221" s="13">
        <v>0</v>
      </c>
      <c r="G221" s="12">
        <f t="shared" si="16"/>
        <v>20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+'16'!G222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+'16'!G223</f>
        <v>10</v>
      </c>
      <c r="D223" s="13">
        <v>0</v>
      </c>
      <c r="E223" s="12">
        <f t="shared" si="19"/>
        <v>10</v>
      </c>
      <c r="F223" s="13">
        <v>0</v>
      </c>
      <c r="G223" s="12">
        <f t="shared" ref="G223:G224" si="20">E223-F223-H223</f>
        <v>10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+'16'!G224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+'16'!G225</f>
        <v>10</v>
      </c>
      <c r="D225" s="13">
        <v>0</v>
      </c>
      <c r="E225" s="12">
        <f t="shared" ref="E225" si="21">C225+D225</f>
        <v>10</v>
      </c>
      <c r="F225" s="13">
        <v>0</v>
      </c>
      <c r="G225" s="12">
        <f t="shared" ref="G225" si="22">E225-F225-H225</f>
        <v>10</v>
      </c>
      <c r="H225" s="14">
        <v>0</v>
      </c>
      <c r="I225" s="20">
        <v>199</v>
      </c>
      <c r="J225" s="16">
        <f t="shared" ref="J225" si="23">+I225*H225</f>
        <v>0</v>
      </c>
      <c r="K225" s="17" t="s">
        <v>16</v>
      </c>
      <c r="L225" s="18">
        <v>0</v>
      </c>
      <c r="M225" s="23">
        <f t="shared" ref="M225" si="24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2475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1065</v>
      </c>
      <c r="L230" s="2">
        <v>100</v>
      </c>
      <c r="M230" s="2">
        <v>400</v>
      </c>
      <c r="N230" s="2">
        <v>565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370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1040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1040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2105</v>
      </c>
    </row>
    <row r="240" spans="1:45" s="2" customFormat="1" x14ac:dyDescent="0.5">
      <c r="J240" s="2" t="s">
        <v>262</v>
      </c>
      <c r="K240" s="23">
        <f>SUM(K229:K232)</f>
        <v>1065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1040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08A6-7C3E-4B81-AAC5-4EF9E25BB872}">
  <sheetPr>
    <tabColor rgb="FF98F2FC"/>
  </sheetPr>
  <dimension ref="A1:AS312"/>
  <sheetViews>
    <sheetView workbookViewId="0">
      <pane ySplit="4" topLeftCell="A222" activePane="bottomLeft" state="frozen"/>
      <selection pane="bottomLeft" activeCell="A225" sqref="A225:B225"/>
    </sheetView>
  </sheetViews>
  <sheetFormatPr defaultRowHeight="24.75" x14ac:dyDescent="0.5"/>
  <cols>
    <col min="1" max="1" width="5.375" style="2" bestFit="1" customWidth="1"/>
    <col min="2" max="2" width="33.125" style="2" customWidth="1"/>
    <col min="3" max="3" width="9.125" style="2" bestFit="1" customWidth="1"/>
    <col min="4" max="4" width="7.875" style="2" bestFit="1" customWidth="1"/>
    <col min="5" max="5" width="9.125" style="2" bestFit="1" customWidth="1"/>
    <col min="6" max="6" width="6.875" style="2" bestFit="1" customWidth="1"/>
    <col min="7" max="7" width="7.625" style="38" bestFit="1" customWidth="1"/>
    <col min="8" max="8" width="8.125" style="2" customWidth="1"/>
    <col min="9" max="9" width="7.75" style="39" customWidth="1"/>
    <col min="10" max="10" width="9" style="2" customWidth="1"/>
    <col min="11" max="11" width="24.625" style="2" customWidth="1"/>
    <col min="12" max="12" width="6.75" style="2" bestFit="1" customWidth="1"/>
    <col min="13" max="13" width="9.25" style="2" customWidth="1"/>
    <col min="14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+'17'!G5</f>
        <v>25</v>
      </c>
      <c r="D5" s="13">
        <v>0</v>
      </c>
      <c r="E5" s="12">
        <f t="shared" ref="E5:E94" si="0">C5+D5</f>
        <v>25</v>
      </c>
      <c r="F5" s="13">
        <v>0</v>
      </c>
      <c r="G5" s="12">
        <f t="shared" ref="G5:G94" si="1">E5-F5-H5</f>
        <v>20</v>
      </c>
      <c r="H5" s="14">
        <v>5</v>
      </c>
      <c r="I5" s="15">
        <v>50</v>
      </c>
      <c r="J5" s="16">
        <f>+I5*H5</f>
        <v>250</v>
      </c>
      <c r="K5" s="17" t="s">
        <v>327</v>
      </c>
      <c r="L5" s="18">
        <v>110</v>
      </c>
      <c r="M5" s="23">
        <f>SUM(J5-L5)</f>
        <v>140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+'17'!G6</f>
        <v>118</v>
      </c>
      <c r="D6" s="13">
        <v>0</v>
      </c>
      <c r="E6" s="12">
        <f t="shared" si="0"/>
        <v>118</v>
      </c>
      <c r="F6" s="13">
        <v>0</v>
      </c>
      <c r="G6" s="12">
        <f t="shared" si="1"/>
        <v>62</v>
      </c>
      <c r="H6" s="14">
        <v>56</v>
      </c>
      <c r="I6" s="15">
        <v>100</v>
      </c>
      <c r="J6" s="16">
        <f t="shared" ref="J6:J69" si="3">+I6*H6</f>
        <v>5600</v>
      </c>
      <c r="K6" s="17" t="s">
        <v>328</v>
      </c>
      <c r="L6" s="18">
        <v>2000</v>
      </c>
      <c r="M6" s="85">
        <f>SUM(J6-L6)</f>
        <v>3600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+'17'!G12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+'17'!G17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11</v>
      </c>
      <c r="H17" s="14">
        <v>1</v>
      </c>
      <c r="I17" s="15">
        <v>50</v>
      </c>
      <c r="J17" s="16">
        <f t="shared" si="3"/>
        <v>50</v>
      </c>
      <c r="K17" s="17" t="s">
        <v>273</v>
      </c>
      <c r="L17" s="18">
        <v>50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+'17'!G22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1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+'17'!G23</f>
        <v>19</v>
      </c>
      <c r="D23" s="13">
        <v>0</v>
      </c>
      <c r="E23" s="12">
        <f>C23+D23</f>
        <v>19</v>
      </c>
      <c r="F23" s="13">
        <v>0</v>
      </c>
      <c r="G23" s="12">
        <f t="shared" si="1"/>
        <v>6</v>
      </c>
      <c r="H23" s="14">
        <v>13</v>
      </c>
      <c r="I23" s="15">
        <v>100</v>
      </c>
      <c r="J23" s="16">
        <f t="shared" si="3"/>
        <v>1300</v>
      </c>
      <c r="K23" s="17" t="s">
        <v>299</v>
      </c>
      <c r="L23" s="18">
        <v>1000</v>
      </c>
      <c r="M23" s="23">
        <f t="shared" si="6"/>
        <v>300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+'17'!G24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8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+'17'!G26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0</v>
      </c>
      <c r="H26" s="14">
        <v>1</v>
      </c>
      <c r="I26" s="21">
        <v>100</v>
      </c>
      <c r="J26" s="16">
        <f t="shared" si="3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+'17'!G27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1</v>
      </c>
      <c r="H27" s="14">
        <v>1</v>
      </c>
      <c r="I27" s="20">
        <v>100</v>
      </c>
      <c r="J27" s="16">
        <f t="shared" si="3"/>
        <v>100</v>
      </c>
      <c r="K27" s="17" t="s">
        <v>16</v>
      </c>
      <c r="L27" s="18">
        <v>0</v>
      </c>
      <c r="M27" s="23">
        <f t="shared" si="6"/>
        <v>100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+'17'!G29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0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+'17'!G31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0</v>
      </c>
      <c r="H31" s="14">
        <v>1</v>
      </c>
      <c r="I31" s="15">
        <v>100</v>
      </c>
      <c r="J31" s="16">
        <f t="shared" si="3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+'17'!G34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3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+'17'!G35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2</v>
      </c>
      <c r="H35" s="14">
        <v>2</v>
      </c>
      <c r="I35" s="15">
        <v>130</v>
      </c>
      <c r="J35" s="16">
        <f t="shared" si="3"/>
        <v>260</v>
      </c>
      <c r="K35" s="17" t="s">
        <v>268</v>
      </c>
      <c r="L35" s="18">
        <v>130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+'17'!G37</f>
        <v>8</v>
      </c>
      <c r="D37" s="13">
        <v>0</v>
      </c>
      <c r="E37" s="12">
        <f t="shared" si="0"/>
        <v>8</v>
      </c>
      <c r="F37" s="13">
        <v>1</v>
      </c>
      <c r="G37" s="12">
        <f t="shared" si="1"/>
        <v>2</v>
      </c>
      <c r="H37" s="14">
        <v>5</v>
      </c>
      <c r="I37" s="15">
        <v>100</v>
      </c>
      <c r="J37" s="16">
        <f t="shared" si="3"/>
        <v>500</v>
      </c>
      <c r="K37" s="17" t="s">
        <v>16</v>
      </c>
      <c r="L37" s="18">
        <v>0</v>
      </c>
      <c r="M37" s="23">
        <f t="shared" si="6"/>
        <v>500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+'17'!G38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3"/>
        <v>50</v>
      </c>
      <c r="K38" s="17" t="s">
        <v>273</v>
      </c>
      <c r="L38" s="18">
        <v>50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+'17'!G39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4</v>
      </c>
      <c r="H39" s="14">
        <v>2</v>
      </c>
      <c r="I39" s="15">
        <v>50</v>
      </c>
      <c r="J39" s="16">
        <f t="shared" si="3"/>
        <v>100</v>
      </c>
      <c r="K39" s="17" t="s">
        <v>273</v>
      </c>
      <c r="L39" s="18">
        <v>50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+'17'!G40</f>
        <v>9</v>
      </c>
      <c r="D40" s="13">
        <v>0</v>
      </c>
      <c r="E40" s="12">
        <f t="shared" si="0"/>
        <v>9</v>
      </c>
      <c r="F40" s="13">
        <v>0</v>
      </c>
      <c r="G40" s="12">
        <f t="shared" si="1"/>
        <v>8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+'17'!G41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1</v>
      </c>
      <c r="H41" s="14">
        <v>2</v>
      </c>
      <c r="I41" s="15">
        <v>50</v>
      </c>
      <c r="J41" s="16">
        <f t="shared" si="3"/>
        <v>100</v>
      </c>
      <c r="K41" s="17" t="s">
        <v>268</v>
      </c>
      <c r="L41" s="18">
        <v>50</v>
      </c>
      <c r="M41" s="23">
        <f t="shared" si="6"/>
        <v>50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+'17'!G42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3"/>
        <v>50</v>
      </c>
      <c r="K42" s="17" t="s">
        <v>273</v>
      </c>
      <c r="L42" s="18">
        <v>50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+'17'!G43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+'17'!G44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+'17'!G46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+'17'!G47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+'17'!G48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2</v>
      </c>
      <c r="H48" s="14">
        <v>2</v>
      </c>
      <c r="I48" s="15">
        <v>50</v>
      </c>
      <c r="J48" s="16">
        <f t="shared" si="3"/>
        <v>100</v>
      </c>
      <c r="K48" s="17" t="s">
        <v>268</v>
      </c>
      <c r="L48" s="18">
        <v>50</v>
      </c>
      <c r="M48" s="23">
        <f t="shared" si="6"/>
        <v>50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+'17'!G50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1</v>
      </c>
      <c r="H50" s="14">
        <v>1</v>
      </c>
      <c r="I50" s="15">
        <v>120</v>
      </c>
      <c r="J50" s="16">
        <f t="shared" si="3"/>
        <v>120</v>
      </c>
      <c r="K50" s="17" t="s">
        <v>16</v>
      </c>
      <c r="L50" s="18">
        <v>0</v>
      </c>
      <c r="M50" s="23">
        <f t="shared" si="6"/>
        <v>120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+'17'!G51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+'17'!G52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+'17'!G54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+'17'!G55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1</v>
      </c>
      <c r="H55" s="14">
        <v>2</v>
      </c>
      <c r="I55" s="21">
        <v>120</v>
      </c>
      <c r="J55" s="16">
        <f t="shared" si="3"/>
        <v>240</v>
      </c>
      <c r="K55" s="17" t="s">
        <v>16</v>
      </c>
      <c r="L55" s="18">
        <v>0</v>
      </c>
      <c r="M55" s="23">
        <f t="shared" si="6"/>
        <v>240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+'17'!G61</f>
        <v>7</v>
      </c>
      <c r="D61" s="13">
        <v>0</v>
      </c>
      <c r="E61" s="12">
        <f t="shared" si="0"/>
        <v>7</v>
      </c>
      <c r="F61" s="13">
        <v>0</v>
      </c>
      <c r="G61" s="12">
        <f t="shared" si="1"/>
        <v>6</v>
      </c>
      <c r="H61" s="14">
        <v>1</v>
      </c>
      <c r="I61" s="15">
        <v>50</v>
      </c>
      <c r="J61" s="16">
        <f t="shared" si="3"/>
        <v>50</v>
      </c>
      <c r="K61" s="17" t="s">
        <v>268</v>
      </c>
      <c r="L61" s="18">
        <v>25</v>
      </c>
      <c r="M61" s="23">
        <f t="shared" si="6"/>
        <v>25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+'17'!G62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+'17'!G63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2</v>
      </c>
      <c r="H63" s="14">
        <v>2</v>
      </c>
      <c r="I63" s="20">
        <v>50</v>
      </c>
      <c r="J63" s="16">
        <f t="shared" si="3"/>
        <v>100</v>
      </c>
      <c r="K63" s="17" t="s">
        <v>16</v>
      </c>
      <c r="L63" s="18">
        <v>0</v>
      </c>
      <c r="M63" s="23">
        <f t="shared" si="6"/>
        <v>100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+'17'!G67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+'17'!G70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6</v>
      </c>
      <c r="H70" s="14">
        <v>3</v>
      </c>
      <c r="I70" s="20">
        <v>50</v>
      </c>
      <c r="J70" s="16">
        <f t="shared" ref="J70:J133" si="8">+I70*H70</f>
        <v>150</v>
      </c>
      <c r="K70" s="17" t="s">
        <v>16</v>
      </c>
      <c r="L70" s="18">
        <v>0</v>
      </c>
      <c r="M70" s="23">
        <f t="shared" si="6"/>
        <v>150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+'17'!G71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4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3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+'17'!G74</f>
        <v>1</v>
      </c>
      <c r="D74" s="13">
        <v>0</v>
      </c>
      <c r="E74" s="12">
        <f t="shared" si="0"/>
        <v>1</v>
      </c>
      <c r="F74" s="13">
        <v>0</v>
      </c>
      <c r="G74" s="12">
        <f t="shared" si="1"/>
        <v>0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20</v>
      </c>
      <c r="M74" s="23">
        <f t="shared" si="11"/>
        <v>100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+'17'!G77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2">
        <v>120</v>
      </c>
      <c r="J78" s="16">
        <f t="shared" si="8"/>
        <v>120</v>
      </c>
      <c r="K78" s="17" t="s">
        <v>273</v>
      </c>
      <c r="L78" s="18">
        <v>120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+'17'!G79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4</v>
      </c>
      <c r="H79" s="14">
        <v>5</v>
      </c>
      <c r="I79" s="22">
        <v>50</v>
      </c>
      <c r="J79" s="16">
        <f t="shared" si="8"/>
        <v>250</v>
      </c>
      <c r="K79" s="17" t="s">
        <v>16</v>
      </c>
      <c r="L79" s="18">
        <v>0</v>
      </c>
      <c r="M79" s="23">
        <f t="shared" si="11"/>
        <v>250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+'17'!G81</f>
        <v>2</v>
      </c>
      <c r="D81" s="13">
        <v>0</v>
      </c>
      <c r="E81" s="12">
        <f t="shared" si="0"/>
        <v>2</v>
      </c>
      <c r="F81" s="13"/>
      <c r="G81" s="12">
        <f t="shared" si="1"/>
        <v>0</v>
      </c>
      <c r="H81" s="14">
        <v>2</v>
      </c>
      <c r="I81" s="20">
        <v>55</v>
      </c>
      <c r="J81" s="16">
        <f t="shared" si="8"/>
        <v>110</v>
      </c>
      <c r="K81" s="17" t="s">
        <v>16</v>
      </c>
      <c r="L81" s="18">
        <v>30</v>
      </c>
      <c r="M81" s="23">
        <f t="shared" si="11"/>
        <v>80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+'17'!G82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+'17'!G85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+'17'!G86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+'17'!G87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+'17'!G89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+'17'!G90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0">
        <v>50</v>
      </c>
      <c r="J90" s="16">
        <f t="shared" si="8"/>
        <v>50</v>
      </c>
      <c r="K90" s="17" t="s">
        <v>16</v>
      </c>
      <c r="L90" s="18">
        <v>0</v>
      </c>
      <c r="M90" s="23">
        <f t="shared" si="11"/>
        <v>50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+'17'!G91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+'17'!G101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+'17'!G106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7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+'17'!G150</f>
        <v>96</v>
      </c>
      <c r="D150" s="13">
        <v>0</v>
      </c>
      <c r="E150" s="12">
        <f t="shared" si="13"/>
        <v>96</v>
      </c>
      <c r="F150" s="13">
        <v>0</v>
      </c>
      <c r="G150" s="12">
        <f t="shared" si="12"/>
        <v>94</v>
      </c>
      <c r="H150" s="14">
        <v>2</v>
      </c>
      <c r="I150" s="20">
        <v>150</v>
      </c>
      <c r="J150" s="16">
        <f t="shared" si="14"/>
        <v>300</v>
      </c>
      <c r="K150" s="17" t="s">
        <v>16</v>
      </c>
      <c r="L150" s="18">
        <v>60</v>
      </c>
      <c r="M150" s="23">
        <f t="shared" si="15"/>
        <v>240</v>
      </c>
    </row>
    <row r="151" spans="1:13" ht="25.5" x14ac:dyDescent="0.55000000000000004">
      <c r="A151" s="10">
        <v>147</v>
      </c>
      <c r="B151" s="19" t="s">
        <v>162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+'17'!G167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+'17'!G168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+'17'!G179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+'17'!G180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+'17'!G196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2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2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+'17'!G200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7160</v>
      </c>
    </row>
    <row r="206" spans="1:14" ht="25.5" x14ac:dyDescent="0.55000000000000004">
      <c r="A206" s="10">
        <v>202</v>
      </c>
      <c r="B206" s="19" t="s">
        <v>256</v>
      </c>
      <c r="C206" s="12">
        <f>+'17'!G206</f>
        <v>0</v>
      </c>
      <c r="D206" s="13">
        <v>0</v>
      </c>
      <c r="E206" s="12">
        <f t="shared" ref="E206:E22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+'17'!G209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+'17'!G210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+'17'!G211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+'17'!G212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+'17'!G213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+'17'!G214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+'17'!G215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+'17'!G216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+'17'!G217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+'17'!G218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+'17'!G219</f>
        <v>24</v>
      </c>
      <c r="D219" s="13">
        <v>0</v>
      </c>
      <c r="E219" s="12">
        <f t="shared" si="19"/>
        <v>24</v>
      </c>
      <c r="F219" s="13">
        <v>0</v>
      </c>
      <c r="G219" s="12">
        <f t="shared" si="16"/>
        <v>24</v>
      </c>
      <c r="H219" s="14">
        <v>0</v>
      </c>
      <c r="I219" s="20">
        <v>50</v>
      </c>
      <c r="J219" s="16">
        <f t="shared" si="17"/>
        <v>0</v>
      </c>
      <c r="K219" s="17" t="s">
        <v>16</v>
      </c>
      <c r="L219" s="18">
        <v>0</v>
      </c>
      <c r="M219" s="23">
        <f t="shared" si="18"/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+'17'!G220</f>
        <v>20</v>
      </c>
      <c r="D220" s="13">
        <v>0</v>
      </c>
      <c r="E220" s="12">
        <f t="shared" si="19"/>
        <v>20</v>
      </c>
      <c r="F220" s="13">
        <v>0</v>
      </c>
      <c r="G220" s="12">
        <f t="shared" si="16"/>
        <v>20</v>
      </c>
      <c r="H220" s="14">
        <v>0</v>
      </c>
      <c r="I220" s="20">
        <v>60</v>
      </c>
      <c r="J220" s="16">
        <f t="shared" si="17"/>
        <v>0</v>
      </c>
      <c r="K220" s="17" t="s">
        <v>16</v>
      </c>
      <c r="L220" s="18">
        <v>0</v>
      </c>
      <c r="M220" s="23">
        <f t="shared" si="18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+'17'!G221</f>
        <v>20</v>
      </c>
      <c r="D221" s="13">
        <v>0</v>
      </c>
      <c r="E221" s="12">
        <f t="shared" si="19"/>
        <v>20</v>
      </c>
      <c r="F221" s="13">
        <v>0</v>
      </c>
      <c r="G221" s="12">
        <f t="shared" si="16"/>
        <v>20</v>
      </c>
      <c r="H221" s="14">
        <v>0</v>
      </c>
      <c r="I221" s="20">
        <v>60</v>
      </c>
      <c r="J221" s="16">
        <f t="shared" si="17"/>
        <v>0</v>
      </c>
      <c r="K221" s="17" t="s">
        <v>16</v>
      </c>
      <c r="L221" s="18">
        <v>0</v>
      </c>
      <c r="M221" s="23">
        <f t="shared" si="18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+'17'!G222</f>
        <v>16</v>
      </c>
      <c r="D222" s="13">
        <v>0</v>
      </c>
      <c r="E222" s="12">
        <f t="shared" si="19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17"/>
        <v>0</v>
      </c>
      <c r="K222" s="17" t="s">
        <v>16</v>
      </c>
      <c r="L222" s="18">
        <v>0</v>
      </c>
      <c r="M222" s="23">
        <f t="shared" si="18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+'17'!G223</f>
        <v>10</v>
      </c>
      <c r="D223" s="13">
        <v>0</v>
      </c>
      <c r="E223" s="12">
        <f t="shared" si="19"/>
        <v>10</v>
      </c>
      <c r="F223" s="13">
        <v>0</v>
      </c>
      <c r="G223" s="12">
        <f t="shared" ref="G223:G224" si="20">E223-F223-H223</f>
        <v>10</v>
      </c>
      <c r="H223" s="14">
        <v>0</v>
      </c>
      <c r="I223" s="20">
        <v>100</v>
      </c>
      <c r="J223" s="16">
        <f t="shared" si="17"/>
        <v>0</v>
      </c>
      <c r="K223" s="17" t="s">
        <v>16</v>
      </c>
      <c r="L223" s="18">
        <v>0</v>
      </c>
      <c r="M223" s="23">
        <f t="shared" si="18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+'17'!G224</f>
        <v>2</v>
      </c>
      <c r="D224" s="13">
        <v>0</v>
      </c>
      <c r="E224" s="12">
        <f t="shared" si="19"/>
        <v>2</v>
      </c>
      <c r="F224" s="13">
        <v>0</v>
      </c>
      <c r="G224" s="12">
        <f t="shared" si="20"/>
        <v>2</v>
      </c>
      <c r="H224" s="14">
        <v>0</v>
      </c>
      <c r="I224" s="20">
        <v>350</v>
      </c>
      <c r="J224" s="16">
        <f t="shared" si="17"/>
        <v>0</v>
      </c>
      <c r="K224" s="17" t="s">
        <v>16</v>
      </c>
      <c r="L224" s="18">
        <v>0</v>
      </c>
      <c r="M224" s="23">
        <f t="shared" si="18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+'17'!G225</f>
        <v>10</v>
      </c>
      <c r="D225" s="13">
        <v>0</v>
      </c>
      <c r="E225" s="12">
        <f t="shared" ref="E225" si="21">C225+D225</f>
        <v>10</v>
      </c>
      <c r="F225" s="13">
        <v>0</v>
      </c>
      <c r="G225" s="12">
        <f t="shared" ref="G225" si="22">E225-F225-H225</f>
        <v>8</v>
      </c>
      <c r="H225" s="14">
        <v>2</v>
      </c>
      <c r="I225" s="20">
        <v>199</v>
      </c>
      <c r="J225" s="16">
        <f t="shared" ref="J225" si="23">+I225*H225</f>
        <v>398</v>
      </c>
      <c r="K225" s="17" t="s">
        <v>16</v>
      </c>
      <c r="L225" s="18">
        <v>0</v>
      </c>
      <c r="M225" s="23">
        <f t="shared" ref="M225" si="24">SUM(J225-L225)</f>
        <v>398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11353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D230" s="2" t="s">
        <v>319</v>
      </c>
      <c r="E230" s="31"/>
      <c r="G230" s="31"/>
      <c r="I230" s="34" t="s">
        <v>216</v>
      </c>
      <c r="J230" s="35"/>
      <c r="K230" s="36">
        <f>SUM(L230:AS230)</f>
        <v>3520</v>
      </c>
      <c r="L230" s="2">
        <v>320</v>
      </c>
      <c r="M230" s="2">
        <v>330</v>
      </c>
      <c r="N230" s="2">
        <v>260</v>
      </c>
      <c r="O230" s="2">
        <v>150</v>
      </c>
      <c r="P230" s="2">
        <v>460</v>
      </c>
      <c r="Q230" s="2">
        <v>2000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3795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4038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4038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7558</v>
      </c>
    </row>
    <row r="240" spans="1:45" s="2" customFormat="1" x14ac:dyDescent="0.5">
      <c r="J240" s="2" t="s">
        <v>262</v>
      </c>
      <c r="K240" s="23">
        <f>SUM(K229:K232)</f>
        <v>3520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4038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0EBE-97F8-4F34-8BC8-1D715FD2C281}">
  <sheetPr>
    <tabColor rgb="FF98F2FC"/>
  </sheetPr>
  <dimension ref="A1:AS312"/>
  <sheetViews>
    <sheetView zoomScale="95" zoomScaleNormal="95" workbookViewId="0">
      <pane ySplit="4" topLeftCell="A223" activePane="bottomLeft" state="frozen"/>
      <selection pane="bottomLeft" activeCell="A225" sqref="A225: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+'18'!G5</f>
        <v>20</v>
      </c>
      <c r="D5" s="13">
        <v>10</v>
      </c>
      <c r="E5" s="12">
        <f t="shared" ref="E5:E94" si="0">C5+D5</f>
        <v>30</v>
      </c>
      <c r="F5" s="13">
        <v>0</v>
      </c>
      <c r="G5" s="12">
        <f t="shared" ref="G5:G94" si="1">E5-F5-H5</f>
        <v>21</v>
      </c>
      <c r="H5" s="14">
        <v>9</v>
      </c>
      <c r="I5" s="15">
        <v>50</v>
      </c>
      <c r="J5" s="16">
        <f>+I5*H5</f>
        <v>450</v>
      </c>
      <c r="K5" s="17" t="s">
        <v>273</v>
      </c>
      <c r="L5" s="18">
        <v>50</v>
      </c>
      <c r="M5" s="23">
        <f>SUM(J5-L5)</f>
        <v>400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+'18'!G6</f>
        <v>62</v>
      </c>
      <c r="D6" s="13">
        <v>20</v>
      </c>
      <c r="E6" s="12">
        <f t="shared" si="0"/>
        <v>82</v>
      </c>
      <c r="F6" s="13">
        <v>0</v>
      </c>
      <c r="G6" s="12">
        <f t="shared" si="1"/>
        <v>75</v>
      </c>
      <c r="H6" s="14">
        <v>7</v>
      </c>
      <c r="I6" s="15">
        <v>100</v>
      </c>
      <c r="J6" s="16">
        <f t="shared" ref="J6:J69" si="3">+I6*H6</f>
        <v>700</v>
      </c>
      <c r="K6" s="17" t="s">
        <v>16</v>
      </c>
      <c r="L6" s="18">
        <v>0</v>
      </c>
      <c r="M6" s="23">
        <f>SUM(J6-L6)</f>
        <v>700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+'18'!G12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+'18'!G17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11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+'18'!G22</f>
        <v>1</v>
      </c>
      <c r="D22" s="13">
        <v>2</v>
      </c>
      <c r="E22" s="12">
        <f>C22+D22</f>
        <v>3</v>
      </c>
      <c r="F22" s="13">
        <v>0</v>
      </c>
      <c r="G22" s="12">
        <f t="shared" si="1"/>
        <v>2</v>
      </c>
      <c r="H22" s="14">
        <v>1</v>
      </c>
      <c r="I22" s="15">
        <v>85</v>
      </c>
      <c r="J22" s="16">
        <f t="shared" si="3"/>
        <v>85</v>
      </c>
      <c r="K22" s="17" t="s">
        <v>268</v>
      </c>
      <c r="L22" s="18">
        <v>40</v>
      </c>
      <c r="M22" s="23">
        <f t="shared" si="6"/>
        <v>45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+'18'!G23</f>
        <v>6</v>
      </c>
      <c r="D23" s="13">
        <v>10</v>
      </c>
      <c r="E23" s="12">
        <f>C23+D23</f>
        <v>16</v>
      </c>
      <c r="F23" s="13">
        <v>0</v>
      </c>
      <c r="G23" s="12">
        <f t="shared" si="1"/>
        <v>14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+'18'!G24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+'18'!G27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+'18'!G29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+'18'!G34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+'18'!G35</f>
        <v>2</v>
      </c>
      <c r="D35" s="13">
        <v>5</v>
      </c>
      <c r="E35" s="12">
        <f t="shared" si="0"/>
        <v>7</v>
      </c>
      <c r="F35" s="13">
        <v>0</v>
      </c>
      <c r="G35" s="12">
        <f t="shared" si="1"/>
        <v>5</v>
      </c>
      <c r="H35" s="14">
        <v>2</v>
      </c>
      <c r="I35" s="15">
        <v>130</v>
      </c>
      <c r="J35" s="16">
        <f t="shared" si="3"/>
        <v>260</v>
      </c>
      <c r="K35" s="17" t="s">
        <v>268</v>
      </c>
      <c r="L35" s="18">
        <v>130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+'18'!G37</f>
        <v>2</v>
      </c>
      <c r="D37" s="13">
        <v>10</v>
      </c>
      <c r="E37" s="12">
        <f t="shared" si="0"/>
        <v>12</v>
      </c>
      <c r="F37" s="13">
        <v>0</v>
      </c>
      <c r="G37" s="12">
        <f t="shared" si="1"/>
        <v>12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+'18'!G38</f>
        <v>6</v>
      </c>
      <c r="D38" s="13">
        <v>3</v>
      </c>
      <c r="E38" s="12">
        <f t="shared" si="0"/>
        <v>9</v>
      </c>
      <c r="F38" s="13">
        <v>0</v>
      </c>
      <c r="G38" s="12">
        <f t="shared" si="1"/>
        <v>5</v>
      </c>
      <c r="H38" s="14">
        <v>4</v>
      </c>
      <c r="I38" s="15">
        <v>50</v>
      </c>
      <c r="J38" s="16">
        <f t="shared" si="3"/>
        <v>200</v>
      </c>
      <c r="K38" s="17" t="s">
        <v>268</v>
      </c>
      <c r="L38" s="18">
        <v>100</v>
      </c>
      <c r="M38" s="23">
        <f t="shared" si="6"/>
        <v>100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+'18'!G39</f>
        <v>4</v>
      </c>
      <c r="D39" s="13">
        <v>2</v>
      </c>
      <c r="E39" s="12">
        <f t="shared" si="0"/>
        <v>6</v>
      </c>
      <c r="F39" s="13">
        <v>0</v>
      </c>
      <c r="G39" s="12">
        <f t="shared" si="1"/>
        <v>4</v>
      </c>
      <c r="H39" s="14">
        <v>2</v>
      </c>
      <c r="I39" s="15">
        <v>50</v>
      </c>
      <c r="J39" s="16">
        <f t="shared" si="3"/>
        <v>100</v>
      </c>
      <c r="K39" s="17" t="s">
        <v>268</v>
      </c>
      <c r="L39" s="18">
        <v>50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+'18'!G40</f>
        <v>8</v>
      </c>
      <c r="D40" s="13">
        <v>2</v>
      </c>
      <c r="E40" s="12">
        <f t="shared" si="0"/>
        <v>10</v>
      </c>
      <c r="F40" s="13">
        <v>0</v>
      </c>
      <c r="G40" s="12">
        <f t="shared" si="1"/>
        <v>8</v>
      </c>
      <c r="H40" s="14">
        <v>2</v>
      </c>
      <c r="I40" s="15">
        <v>50</v>
      </c>
      <c r="J40" s="16">
        <f t="shared" si="3"/>
        <v>100</v>
      </c>
      <c r="K40" s="17" t="s">
        <v>329</v>
      </c>
      <c r="L40" s="18">
        <v>65</v>
      </c>
      <c r="M40" s="23">
        <f t="shared" si="6"/>
        <v>35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+'18'!G41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+'18'!G42</f>
        <v>1</v>
      </c>
      <c r="D42" s="13">
        <v>2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+'18'!G43</f>
        <v>2</v>
      </c>
      <c r="D43" s="13">
        <v>2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+'18'!G44</f>
        <v>2</v>
      </c>
      <c r="D44" s="13">
        <v>2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+'18'!G46</f>
        <v>6</v>
      </c>
      <c r="D46" s="13">
        <v>2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+'18'!G47</f>
        <v>7</v>
      </c>
      <c r="D47" s="13">
        <v>5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+'18'!G48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+'18'!G50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+'18'!G51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+'18'!G52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+'18'!G54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+'18'!G55</f>
        <v>1</v>
      </c>
      <c r="D55" s="13">
        <v>5</v>
      </c>
      <c r="E55" s="12">
        <f t="shared" si="0"/>
        <v>6</v>
      </c>
      <c r="F55" s="13">
        <v>0</v>
      </c>
      <c r="G55" s="12">
        <f t="shared" si="1"/>
        <v>4</v>
      </c>
      <c r="H55" s="14">
        <v>2</v>
      </c>
      <c r="I55" s="21">
        <v>120</v>
      </c>
      <c r="J55" s="16">
        <f t="shared" si="3"/>
        <v>240</v>
      </c>
      <c r="K55" s="17" t="s">
        <v>271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+'18'!G61</f>
        <v>6</v>
      </c>
      <c r="D61" s="13">
        <v>0</v>
      </c>
      <c r="E61" s="12">
        <f t="shared" si="0"/>
        <v>6</v>
      </c>
      <c r="F61" s="13">
        <v>0</v>
      </c>
      <c r="G61" s="12">
        <f t="shared" si="1"/>
        <v>4</v>
      </c>
      <c r="H61" s="14">
        <v>2</v>
      </c>
      <c r="I61" s="15">
        <v>50</v>
      </c>
      <c r="J61" s="16">
        <f t="shared" si="3"/>
        <v>100</v>
      </c>
      <c r="K61" s="17" t="s">
        <v>268</v>
      </c>
      <c r="L61" s="18">
        <v>50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+'18'!G62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3</v>
      </c>
      <c r="H62" s="14">
        <v>1</v>
      </c>
      <c r="I62" s="20">
        <v>50</v>
      </c>
      <c r="J62" s="16">
        <f t="shared" si="3"/>
        <v>50</v>
      </c>
      <c r="K62" s="17" t="s">
        <v>268</v>
      </c>
      <c r="L62" s="18">
        <v>25</v>
      </c>
      <c r="M62" s="23">
        <f t="shared" si="6"/>
        <v>25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+'18'!G63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1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+'18'!G67</f>
        <v>0</v>
      </c>
      <c r="D67" s="13">
        <v>2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+'18'!G70</f>
        <v>6</v>
      </c>
      <c r="D70" s="13">
        <v>5</v>
      </c>
      <c r="E70" s="12">
        <f t="shared" si="0"/>
        <v>11</v>
      </c>
      <c r="F70" s="13">
        <v>0</v>
      </c>
      <c r="G70" s="12">
        <f t="shared" si="1"/>
        <v>9</v>
      </c>
      <c r="H70" s="14">
        <v>2</v>
      </c>
      <c r="I70" s="20">
        <v>50</v>
      </c>
      <c r="J70" s="16">
        <f t="shared" ref="J70:J133" si="8">+I70*H70</f>
        <v>100</v>
      </c>
      <c r="K70" s="17" t="s">
        <v>268</v>
      </c>
      <c r="L70" s="18">
        <v>50</v>
      </c>
      <c r="M70" s="23">
        <f t="shared" si="6"/>
        <v>50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+'18'!G71</f>
        <v>4</v>
      </c>
      <c r="D71" s="13">
        <v>5</v>
      </c>
      <c r="E71" s="12">
        <f t="shared" si="0"/>
        <v>9</v>
      </c>
      <c r="F71" s="13">
        <v>0</v>
      </c>
      <c r="G71" s="12">
        <f t="shared" si="1"/>
        <v>9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+'18'!G73</f>
        <v>3</v>
      </c>
      <c r="D73" s="13">
        <v>3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+'18'!G74</f>
        <v>0</v>
      </c>
      <c r="D74" s="13">
        <v>5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+'18'!G77</f>
        <v>2</v>
      </c>
      <c r="D77" s="13">
        <v>2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+'18'!G78</f>
        <v>1</v>
      </c>
      <c r="D78" s="13">
        <v>2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+'18'!G79</f>
        <v>4</v>
      </c>
      <c r="D79" s="13">
        <v>5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+'18'!G81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+'18'!G82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+'18'!G85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+'18'!G86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+'18'!G87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+'18'!G88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+'18'!G89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4</v>
      </c>
      <c r="H89" s="14">
        <v>1</v>
      </c>
      <c r="I89" s="20">
        <v>55</v>
      </c>
      <c r="J89" s="16">
        <f t="shared" si="8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+'18'!G90</f>
        <v>2</v>
      </c>
      <c r="D90" s="13">
        <v>2</v>
      </c>
      <c r="E90" s="12">
        <f t="shared" si="0"/>
        <v>4</v>
      </c>
      <c r="F90" s="13">
        <v>0</v>
      </c>
      <c r="G90" s="12">
        <f t="shared" si="1"/>
        <v>2</v>
      </c>
      <c r="H90" s="14">
        <v>2</v>
      </c>
      <c r="I90" s="20">
        <v>50</v>
      </c>
      <c r="J90" s="16">
        <f t="shared" si="8"/>
        <v>100</v>
      </c>
      <c r="K90" s="17" t="s">
        <v>268</v>
      </c>
      <c r="L90" s="18">
        <v>50</v>
      </c>
      <c r="M90" s="23">
        <f t="shared" si="11"/>
        <v>50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+'18'!G91</f>
        <v>3</v>
      </c>
      <c r="D91" s="13">
        <v>2</v>
      </c>
      <c r="E91" s="12">
        <f t="shared" si="0"/>
        <v>5</v>
      </c>
      <c r="F91" s="13">
        <v>0</v>
      </c>
      <c r="G91" s="12">
        <f t="shared" si="1"/>
        <v>2</v>
      </c>
      <c r="H91" s="14">
        <v>3</v>
      </c>
      <c r="I91" s="22">
        <v>50</v>
      </c>
      <c r="J91" s="16">
        <f t="shared" si="8"/>
        <v>150</v>
      </c>
      <c r="K91" s="17" t="s">
        <v>268</v>
      </c>
      <c r="L91" s="18">
        <v>75</v>
      </c>
      <c r="M91" s="23">
        <f t="shared" si="11"/>
        <v>75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+'18'!G101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+'18'!G106</f>
        <v>7</v>
      </c>
      <c r="D106" s="13">
        <v>0</v>
      </c>
      <c r="E106" s="12">
        <f t="shared" si="13"/>
        <v>7</v>
      </c>
      <c r="F106" s="13">
        <v>0</v>
      </c>
      <c r="G106" s="12">
        <f t="shared" si="12"/>
        <v>6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 x14ac:dyDescent="0.55000000000000004">
      <c r="A107" s="10">
        <v>103</v>
      </c>
      <c r="B107" s="19" t="s">
        <v>117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+'18'!G114</f>
        <v>0</v>
      </c>
      <c r="D114" s="13">
        <v>10</v>
      </c>
      <c r="E114" s="12">
        <f t="shared" si="13"/>
        <v>10</v>
      </c>
      <c r="F114" s="13">
        <v>0</v>
      </c>
      <c r="G114" s="12">
        <f t="shared" si="12"/>
        <v>8</v>
      </c>
      <c r="H114" s="14">
        <v>2</v>
      </c>
      <c r="I114" s="20">
        <v>35</v>
      </c>
      <c r="J114" s="16">
        <f t="shared" si="8"/>
        <v>70</v>
      </c>
      <c r="K114" s="17" t="s">
        <v>16</v>
      </c>
      <c r="L114" s="18">
        <v>20</v>
      </c>
      <c r="M114" s="23">
        <f t="shared" si="11"/>
        <v>50</v>
      </c>
    </row>
    <row r="115" spans="1:13" ht="25.5" x14ac:dyDescent="0.55000000000000004">
      <c r="A115" s="10">
        <v>111</v>
      </c>
      <c r="B115" s="19" t="s">
        <v>126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+'18'!G150</f>
        <v>94</v>
      </c>
      <c r="D150" s="13">
        <v>0</v>
      </c>
      <c r="E150" s="12">
        <f t="shared" si="13"/>
        <v>94</v>
      </c>
      <c r="F150" s="13">
        <v>0</v>
      </c>
      <c r="G150" s="12">
        <f t="shared" si="12"/>
        <v>92</v>
      </c>
      <c r="H150" s="14">
        <v>2</v>
      </c>
      <c r="I150" s="20">
        <v>150</v>
      </c>
      <c r="J150" s="16">
        <f t="shared" si="14"/>
        <v>300</v>
      </c>
      <c r="K150" s="17" t="s">
        <v>16</v>
      </c>
      <c r="L150" s="18">
        <v>60</v>
      </c>
      <c r="M150" s="23">
        <f t="shared" si="15"/>
        <v>240</v>
      </c>
    </row>
    <row r="151" spans="1:13" ht="25.5" x14ac:dyDescent="0.55000000000000004">
      <c r="A151" s="10">
        <v>147</v>
      </c>
      <c r="B151" s="19" t="s">
        <v>162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+'18'!G167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+'18'!G168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+'18'!G178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+'18'!G179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+'18'!G180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+'18'!G196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+'18'!G200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2595</v>
      </c>
    </row>
    <row r="206" spans="1:14" ht="25.5" x14ac:dyDescent="0.55000000000000004">
      <c r="A206" s="10">
        <v>202</v>
      </c>
      <c r="B206" s="19" t="s">
        <v>256</v>
      </c>
      <c r="C206" s="12">
        <f>+'18'!G206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+'18'!G209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+'18'!G210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+'18'!G211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+'18'!G212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+'18'!G213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+'18'!G214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+'18'!G215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+'18'!G216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+'18'!G217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+'18'!G218</f>
        <v>0</v>
      </c>
      <c r="D218" s="13">
        <v>10</v>
      </c>
      <c r="E218" s="12">
        <f t="shared" si="19"/>
        <v>10</v>
      </c>
      <c r="F218" s="13">
        <v>0</v>
      </c>
      <c r="G218" s="12">
        <f t="shared" si="16"/>
        <v>10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+'18'!G219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+'18'!G220</f>
        <v>20</v>
      </c>
      <c r="D220" s="13">
        <v>0</v>
      </c>
      <c r="E220" s="12">
        <f t="shared" si="20"/>
        <v>20</v>
      </c>
      <c r="F220" s="13">
        <v>0</v>
      </c>
      <c r="G220" s="12">
        <f t="shared" si="21"/>
        <v>20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+'18'!G221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+'18'!G222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+'18'!G223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+'18'!G224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+'18'!G225</f>
        <v>8</v>
      </c>
      <c r="D225" s="13">
        <v>0</v>
      </c>
      <c r="E225" s="12">
        <f t="shared" ref="E225" si="24">C225+D225</f>
        <v>8</v>
      </c>
      <c r="F225" s="13">
        <v>0</v>
      </c>
      <c r="G225" s="12">
        <f t="shared" ref="G225" si="25">E225-F225-H225</f>
        <v>8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3430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1245</v>
      </c>
      <c r="L230" s="2">
        <v>75</v>
      </c>
      <c r="M230" s="2">
        <v>170</v>
      </c>
      <c r="N230" s="2">
        <v>100</v>
      </c>
      <c r="O230" s="2">
        <v>340</v>
      </c>
      <c r="P230" s="2">
        <v>205</v>
      </c>
      <c r="Q230" s="2">
        <v>200</v>
      </c>
      <c r="R230" s="2">
        <v>155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835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1350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1350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2595</v>
      </c>
    </row>
    <row r="240" spans="1:45" s="2" customFormat="1" x14ac:dyDescent="0.5">
      <c r="J240" s="2" t="s">
        <v>262</v>
      </c>
      <c r="K240" s="23">
        <f>SUM(K229:K232)</f>
        <v>1245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1350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BCA4-B625-4D10-A81A-ED60FB8C24C7}">
  <sheetPr>
    <tabColor rgb="FF98F2FC"/>
  </sheetPr>
  <dimension ref="A1:AS312"/>
  <sheetViews>
    <sheetView workbookViewId="0">
      <pane ySplit="4" topLeftCell="A222" activePane="bottomLeft" state="frozen"/>
      <selection pane="bottomLeft" activeCell="N230" sqref="N230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37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+'19'!G5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 t="shared" ref="G5:G94" si="1">E5-F5-H5</f>
        <v>21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+'19'!G6</f>
        <v>75</v>
      </c>
      <c r="D6" s="13">
        <v>150</v>
      </c>
      <c r="E6" s="12">
        <f t="shared" si="0"/>
        <v>225</v>
      </c>
      <c r="F6" s="13">
        <v>0</v>
      </c>
      <c r="G6" s="12">
        <f t="shared" si="1"/>
        <v>224</v>
      </c>
      <c r="H6" s="14">
        <v>1</v>
      </c>
      <c r="I6" s="15">
        <v>100</v>
      </c>
      <c r="J6" s="16">
        <f t="shared" ref="J6:J69" si="3">+I6*H6</f>
        <v>100</v>
      </c>
      <c r="K6" s="17" t="s">
        <v>16</v>
      </c>
      <c r="L6" s="18">
        <v>0</v>
      </c>
      <c r="M6" s="23">
        <f>SUM(J6-L6)</f>
        <v>100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+'19'!G12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+'19'!G14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+'19'!G17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11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+'19'!G22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+'19'!G23</f>
        <v>14</v>
      </c>
      <c r="D23" s="13">
        <v>0</v>
      </c>
      <c r="E23" s="12">
        <f>C23+D23</f>
        <v>14</v>
      </c>
      <c r="F23" s="13">
        <v>0</v>
      </c>
      <c r="G23" s="12">
        <f t="shared" si="1"/>
        <v>14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+'19'!G24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+'19'!G27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+'19'!G34</f>
        <v>3</v>
      </c>
      <c r="D34" s="13">
        <v>0</v>
      </c>
      <c r="E34" s="12">
        <f t="shared" si="0"/>
        <v>3</v>
      </c>
      <c r="F34" s="13">
        <v>1</v>
      </c>
      <c r="G34" s="12">
        <f t="shared" si="1"/>
        <v>2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+'19'!G35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3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+'19'!G37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1"/>
        <v>11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+'19'!G38</f>
        <v>5</v>
      </c>
      <c r="D38" s="13">
        <v>0</v>
      </c>
      <c r="E38" s="12">
        <f t="shared" si="0"/>
        <v>5</v>
      </c>
      <c r="F38" s="13">
        <v>1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+'19'!G39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+'19'!G40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8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+'19'!G41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+'19'!G42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+'19'!G43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+'19'!G46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+'19'!G47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+'19'!G48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+'19'!G50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+'19'!G51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+'19'!G52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+'19'!G54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+'19'!G55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+'19'!G61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+'19'!G63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+'19'!G67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+'19'!G70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+'19'!G71</f>
        <v>9</v>
      </c>
      <c r="D71" s="13">
        <v>0</v>
      </c>
      <c r="E71" s="12">
        <f t="shared" si="0"/>
        <v>9</v>
      </c>
      <c r="F71" s="13">
        <v>0</v>
      </c>
      <c r="G71" s="12">
        <f t="shared" si="1"/>
        <v>8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+'19'!G73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+'19'!G74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4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+'19'!G77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+'19'!G78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+'19'!G79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+'19'!G81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+'19'!G82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+'19'!G85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+'19'!G86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+'19'!G87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+'19'!G88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+'19'!G89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+'19'!G90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+'19'!G91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+'19'!G101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+'19'!G106</f>
        <v>6</v>
      </c>
      <c r="D106" s="13">
        <v>0</v>
      </c>
      <c r="E106" s="12">
        <f t="shared" si="13"/>
        <v>6</v>
      </c>
      <c r="F106" s="13">
        <v>0</v>
      </c>
      <c r="G106" s="12">
        <f t="shared" si="12"/>
        <v>6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+'19'!G114</f>
        <v>8</v>
      </c>
      <c r="D114" s="13">
        <v>0</v>
      </c>
      <c r="E114" s="12">
        <f t="shared" si="13"/>
        <v>8</v>
      </c>
      <c r="F114" s="13">
        <v>0</v>
      </c>
      <c r="G114" s="12">
        <f t="shared" si="12"/>
        <v>8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+'19'!G141</f>
        <v>0</v>
      </c>
      <c r="D141" s="13">
        <v>10</v>
      </c>
      <c r="E141" s="12">
        <f t="shared" si="13"/>
        <v>10</v>
      </c>
      <c r="F141" s="13">
        <v>0</v>
      </c>
      <c r="G141" s="12">
        <f t="shared" si="12"/>
        <v>10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+'19'!G150</f>
        <v>92</v>
      </c>
      <c r="D150" s="13">
        <v>0</v>
      </c>
      <c r="E150" s="12">
        <f t="shared" si="13"/>
        <v>92</v>
      </c>
      <c r="F150" s="13">
        <v>0</v>
      </c>
      <c r="G150" s="12">
        <f t="shared" si="12"/>
        <v>92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+'19'!G167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+'19'!G168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+'19'!G178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+'19'!G179</f>
        <v>26</v>
      </c>
      <c r="D179" s="13">
        <v>0</v>
      </c>
      <c r="E179" s="12">
        <f t="shared" si="13"/>
        <v>26</v>
      </c>
      <c r="F179" s="13">
        <v>0</v>
      </c>
      <c r="G179" s="12">
        <f t="shared" si="16"/>
        <v>25</v>
      </c>
      <c r="H179" s="14">
        <v>1</v>
      </c>
      <c r="I179" s="20">
        <v>10</v>
      </c>
      <c r="J179" s="16">
        <f t="shared" si="14"/>
        <v>10</v>
      </c>
      <c r="K179" s="17" t="s">
        <v>297</v>
      </c>
      <c r="L179" s="18">
        <v>10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+'19'!G180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+'19'!G196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+'19'!G200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640</v>
      </c>
    </row>
    <row r="206" spans="1:14" ht="25.5" x14ac:dyDescent="0.55000000000000004">
      <c r="A206" s="10">
        <v>202</v>
      </c>
      <c r="B206" s="19" t="s">
        <v>256</v>
      </c>
      <c r="C206" s="12">
        <f>+'19'!G206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+'19'!G209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+'19'!G210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+'19'!G211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+'19'!G212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+'19'!G213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+'19'!G214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+'19'!G215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+'19'!G216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+'19'!G217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+'19'!G218</f>
        <v>10</v>
      </c>
      <c r="D218" s="13">
        <v>0</v>
      </c>
      <c r="E218" s="12">
        <f t="shared" si="19"/>
        <v>10</v>
      </c>
      <c r="F218" s="13">
        <v>0</v>
      </c>
      <c r="G218" s="12">
        <f t="shared" si="16"/>
        <v>10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+'19'!G219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+'19'!G220</f>
        <v>20</v>
      </c>
      <c r="D220" s="13">
        <v>0</v>
      </c>
      <c r="E220" s="12">
        <f t="shared" si="20"/>
        <v>20</v>
      </c>
      <c r="F220" s="13">
        <v>0</v>
      </c>
      <c r="G220" s="12">
        <f t="shared" si="21"/>
        <v>20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+'19'!G221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+'19'!G222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+'19'!G223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+'19'!G224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+'19'!G225</f>
        <v>8</v>
      </c>
      <c r="D225" s="13">
        <v>0</v>
      </c>
      <c r="E225" s="12">
        <f t="shared" ref="E225" si="24">C225+D225</f>
        <v>8</v>
      </c>
      <c r="F225" s="13">
        <v>0</v>
      </c>
      <c r="G225" s="12">
        <f t="shared" ref="G225" si="25">E225-F225-H225</f>
        <v>8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650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420</v>
      </c>
      <c r="L230" s="2">
        <v>100</v>
      </c>
      <c r="M230" s="2">
        <v>320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10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220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220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640</v>
      </c>
    </row>
    <row r="240" spans="1:45" s="2" customFormat="1" x14ac:dyDescent="0.5">
      <c r="J240" s="2" t="s">
        <v>262</v>
      </c>
      <c r="K240" s="23">
        <f>SUM(K229:K232)</f>
        <v>420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220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DF3-85DC-4309-9481-EC5CC11346CE}">
  <sheetPr>
    <tabColor rgb="FF98F2FC"/>
  </sheetPr>
  <dimension ref="A1:AS312"/>
  <sheetViews>
    <sheetView zoomScaleNormal="100" workbookViewId="0">
      <pane ySplit="4" topLeftCell="A223" activePane="bottomLeft" state="frozen"/>
      <selection pane="bottomLeft" activeCell="A225" sqref="A225: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87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+'20'!G5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 t="shared" ref="G5:G94" si="1">E5-F5-H5</f>
        <v>19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+'20'!G6</f>
        <v>224</v>
      </c>
      <c r="D6" s="13">
        <v>0</v>
      </c>
      <c r="E6" s="12">
        <f t="shared" si="0"/>
        <v>224</v>
      </c>
      <c r="F6" s="13">
        <v>0</v>
      </c>
      <c r="G6" s="12">
        <f t="shared" si="1"/>
        <v>222</v>
      </c>
      <c r="H6" s="14">
        <v>2</v>
      </c>
      <c r="I6" s="15">
        <v>100</v>
      </c>
      <c r="J6" s="16">
        <f t="shared" ref="J6:J69" si="3">+I6*H6</f>
        <v>200</v>
      </c>
      <c r="K6" s="17" t="s">
        <v>16</v>
      </c>
      <c r="L6" s="18">
        <v>0</v>
      </c>
      <c r="M6" s="23">
        <f>SUM(J6-L6)</f>
        <v>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+'20'!G12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4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+'20'!G14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+'20'!G17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10</v>
      </c>
      <c r="H17" s="14">
        <v>1</v>
      </c>
      <c r="I17" s="15">
        <v>50</v>
      </c>
      <c r="J17" s="16">
        <f t="shared" si="3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+'20'!G22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1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+'20'!G23</f>
        <v>14</v>
      </c>
      <c r="D23" s="13">
        <v>0</v>
      </c>
      <c r="E23" s="12">
        <f>C23+D23</f>
        <v>14</v>
      </c>
      <c r="F23" s="13">
        <v>0</v>
      </c>
      <c r="G23" s="12">
        <f t="shared" si="1"/>
        <v>14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+'20'!G24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5</v>
      </c>
      <c r="H24" s="14">
        <v>2</v>
      </c>
      <c r="I24" s="21">
        <v>100</v>
      </c>
      <c r="J24" s="16">
        <f t="shared" si="3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+'20'!G27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+'20'!G34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+'20'!G35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+'20'!G37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11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+'20'!G38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3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+'20'!G39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+'20'!G40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6</v>
      </c>
      <c r="H40" s="14">
        <v>2</v>
      </c>
      <c r="I40" s="15">
        <v>50</v>
      </c>
      <c r="J40" s="16">
        <f t="shared" si="3"/>
        <v>100</v>
      </c>
      <c r="K40" s="17" t="s">
        <v>268</v>
      </c>
      <c r="L40" s="18">
        <v>50</v>
      </c>
      <c r="M40" s="23">
        <f t="shared" si="6"/>
        <v>50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+'20'!G41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+'20'!G42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+'20'!G43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+'20'!G44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+'20'!G46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+'20'!G47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+'20'!G48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0</v>
      </c>
      <c r="H48" s="14">
        <v>2</v>
      </c>
      <c r="I48" s="15">
        <v>50</v>
      </c>
      <c r="J48" s="16">
        <f t="shared" si="3"/>
        <v>100</v>
      </c>
      <c r="K48" s="17" t="s">
        <v>16</v>
      </c>
      <c r="L48" s="18">
        <v>0</v>
      </c>
      <c r="M48" s="23">
        <f t="shared" si="6"/>
        <v>100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+'20'!G50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+'20'!G51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+'20'!G52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+'20'!G54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+'20'!G55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+'20'!G61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+'20'!G62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+'20'!G63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0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+'20'!G67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+'20'!G70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+'20'!G71</f>
        <v>8</v>
      </c>
      <c r="D71" s="13">
        <v>0</v>
      </c>
      <c r="E71" s="12">
        <f t="shared" si="0"/>
        <v>8</v>
      </c>
      <c r="F71" s="13">
        <v>0</v>
      </c>
      <c r="G71" s="12">
        <f t="shared" si="1"/>
        <v>8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+'20'!G73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+'20'!G74</f>
        <v>4</v>
      </c>
      <c r="D74" s="13">
        <v>0</v>
      </c>
      <c r="E74" s="12">
        <f t="shared" si="0"/>
        <v>4</v>
      </c>
      <c r="F74" s="13">
        <v>0</v>
      </c>
      <c r="G74" s="12">
        <f t="shared" si="1"/>
        <v>3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+'20'!G78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+'20'!G79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+'20'!G81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+'20'!G82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+'20'!G86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+'20'!G87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+'20'!G88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+'20'!G89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+'20'!G90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+'20'!G91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+'20'!G101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+'20'!G106</f>
        <v>6</v>
      </c>
      <c r="D106" s="13">
        <v>0</v>
      </c>
      <c r="E106" s="12">
        <f t="shared" si="13"/>
        <v>6</v>
      </c>
      <c r="F106" s="13">
        <v>0</v>
      </c>
      <c r="G106" s="12">
        <f t="shared" si="12"/>
        <v>6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+'20'!G114</f>
        <v>8</v>
      </c>
      <c r="D114" s="13">
        <v>0</v>
      </c>
      <c r="E114" s="12">
        <f t="shared" si="13"/>
        <v>8</v>
      </c>
      <c r="F114" s="13">
        <v>0</v>
      </c>
      <c r="G114" s="12">
        <f t="shared" si="12"/>
        <v>6</v>
      </c>
      <c r="H114" s="14">
        <v>2</v>
      </c>
      <c r="I114" s="20">
        <v>35</v>
      </c>
      <c r="J114" s="16">
        <f t="shared" si="8"/>
        <v>70</v>
      </c>
      <c r="K114" s="17" t="s">
        <v>16</v>
      </c>
      <c r="L114" s="18">
        <v>20</v>
      </c>
      <c r="M114" s="23">
        <f t="shared" si="11"/>
        <v>50</v>
      </c>
    </row>
    <row r="115" spans="1:13" ht="25.5" x14ac:dyDescent="0.55000000000000004">
      <c r="A115" s="10">
        <v>111</v>
      </c>
      <c r="B115" s="19" t="s">
        <v>126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+'20'!G141</f>
        <v>10</v>
      </c>
      <c r="D141" s="13">
        <v>0</v>
      </c>
      <c r="E141" s="12">
        <f t="shared" si="13"/>
        <v>10</v>
      </c>
      <c r="F141" s="13">
        <v>0</v>
      </c>
      <c r="G141" s="12">
        <f t="shared" si="12"/>
        <v>10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+'20'!G150</f>
        <v>92</v>
      </c>
      <c r="D150" s="13">
        <v>0</v>
      </c>
      <c r="E150" s="12">
        <f t="shared" si="13"/>
        <v>92</v>
      </c>
      <c r="F150" s="13">
        <v>0</v>
      </c>
      <c r="G150" s="12">
        <f t="shared" si="12"/>
        <v>92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+'20'!G167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+'20'!G168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+'20'!G178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+'20'!G179</f>
        <v>25</v>
      </c>
      <c r="D179" s="13">
        <v>0</v>
      </c>
      <c r="E179" s="12">
        <f t="shared" si="13"/>
        <v>25</v>
      </c>
      <c r="F179" s="13">
        <v>0</v>
      </c>
      <c r="G179" s="12">
        <f t="shared" si="16"/>
        <v>25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+'20'!G180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+'20'!G196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+'20'!G200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1105</v>
      </c>
    </row>
    <row r="206" spans="1:14" ht="25.5" x14ac:dyDescent="0.55000000000000004">
      <c r="A206" s="10">
        <v>202</v>
      </c>
      <c r="B206" s="19" t="s">
        <v>256</v>
      </c>
      <c r="C206" s="12">
        <f>+'20'!G206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+'20'!G209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+'20'!G210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+'20'!G211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+'20'!G212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+'20'!G213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+'20'!G214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+'20'!G215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+'20'!G216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+'20'!G217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+'20'!G218</f>
        <v>10</v>
      </c>
      <c r="D218" s="13">
        <v>0</v>
      </c>
      <c r="E218" s="12">
        <f t="shared" si="19"/>
        <v>10</v>
      </c>
      <c r="F218" s="13">
        <v>0</v>
      </c>
      <c r="G218" s="12">
        <f t="shared" si="16"/>
        <v>10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+'20'!G219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+'20'!G220</f>
        <v>20</v>
      </c>
      <c r="D220" s="13">
        <v>0</v>
      </c>
      <c r="E220" s="12">
        <f t="shared" si="20"/>
        <v>20</v>
      </c>
      <c r="F220" s="13">
        <v>0</v>
      </c>
      <c r="G220" s="12">
        <f t="shared" si="21"/>
        <v>18</v>
      </c>
      <c r="H220" s="14">
        <v>2</v>
      </c>
      <c r="I220" s="20">
        <v>60</v>
      </c>
      <c r="J220" s="16">
        <f t="shared" si="22"/>
        <v>120</v>
      </c>
      <c r="K220" s="17" t="s">
        <v>16</v>
      </c>
      <c r="L220" s="18">
        <v>0</v>
      </c>
      <c r="M220" s="23">
        <f t="shared" si="23"/>
        <v>120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+'20'!G221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+'20'!G222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+'20'!G223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+'20'!G224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+'20'!G225</f>
        <v>8</v>
      </c>
      <c r="D225" s="13">
        <v>0</v>
      </c>
      <c r="E225" s="12">
        <f t="shared" ref="E225" si="24">C225+D225</f>
        <v>8</v>
      </c>
      <c r="F225" s="13">
        <v>0</v>
      </c>
      <c r="G225" s="12">
        <f t="shared" ref="G225" si="25">E225-F225-H225</f>
        <v>8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1295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555</v>
      </c>
      <c r="L230" s="2">
        <v>355</v>
      </c>
      <c r="M230" s="2">
        <v>200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70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670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670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1225</v>
      </c>
    </row>
    <row r="240" spans="1:45" s="2" customFormat="1" x14ac:dyDescent="0.5">
      <c r="J240" s="2" t="s">
        <v>262</v>
      </c>
      <c r="K240" s="23">
        <f>SUM(K229:K232)</f>
        <v>555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670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E1D6-F067-4877-A56C-897E8F806C26}">
  <sheetPr>
    <tabColor rgb="FF98F2FC"/>
  </sheetPr>
  <dimension ref="A1:AS312"/>
  <sheetViews>
    <sheetView workbookViewId="0">
      <pane ySplit="4" topLeftCell="A224" activePane="bottomLeft" state="frozen"/>
      <selection pane="bottomLeft" activeCell="A225" sqref="A225: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+'21'!G5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19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+'21'!G6</f>
        <v>222</v>
      </c>
      <c r="D6" s="13">
        <v>0</v>
      </c>
      <c r="E6" s="12">
        <f t="shared" si="0"/>
        <v>222</v>
      </c>
      <c r="F6" s="13">
        <v>0</v>
      </c>
      <c r="G6" s="12">
        <f t="shared" si="1"/>
        <v>218</v>
      </c>
      <c r="H6" s="14">
        <v>4</v>
      </c>
      <c r="I6" s="15">
        <v>100</v>
      </c>
      <c r="J6" s="16">
        <f t="shared" ref="J6:J69" si="3">+I6*H6</f>
        <v>400</v>
      </c>
      <c r="K6" s="17" t="s">
        <v>330</v>
      </c>
      <c r="L6" s="18">
        <v>50</v>
      </c>
      <c r="M6" s="23">
        <f>SUM(J6-L6)</f>
        <v>350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+'21'!G12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4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+'21'!G14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+'21'!G17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+'21'!G22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1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+'21'!G23</f>
        <v>14</v>
      </c>
      <c r="D23" s="13">
        <v>0</v>
      </c>
      <c r="E23" s="12">
        <f>C23+D23</f>
        <v>14</v>
      </c>
      <c r="F23" s="13">
        <v>5</v>
      </c>
      <c r="G23" s="12">
        <f t="shared" si="1"/>
        <v>9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+'21'!G24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+'21'!G27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+'21'!G34</f>
        <v>2</v>
      </c>
      <c r="D34" s="13">
        <v>5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+'21'!G35</f>
        <v>3</v>
      </c>
      <c r="D35" s="13">
        <v>5</v>
      </c>
      <c r="E35" s="12">
        <f t="shared" si="0"/>
        <v>8</v>
      </c>
      <c r="F35" s="13">
        <v>0</v>
      </c>
      <c r="G35" s="12">
        <f t="shared" si="1"/>
        <v>8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+'21'!G37</f>
        <v>11</v>
      </c>
      <c r="D37" s="13">
        <v>0</v>
      </c>
      <c r="E37" s="12">
        <f t="shared" si="0"/>
        <v>11</v>
      </c>
      <c r="F37" s="13">
        <v>5</v>
      </c>
      <c r="G37" s="12">
        <f t="shared" si="1"/>
        <v>5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+'21'!G38</f>
        <v>3</v>
      </c>
      <c r="D38" s="13">
        <v>0</v>
      </c>
      <c r="E38" s="12">
        <f t="shared" si="0"/>
        <v>3</v>
      </c>
      <c r="F38" s="13">
        <v>1</v>
      </c>
      <c r="G38" s="12">
        <f t="shared" si="1"/>
        <v>1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+'21'!G39</f>
        <v>4</v>
      </c>
      <c r="D39" s="13">
        <v>0</v>
      </c>
      <c r="E39" s="12">
        <f t="shared" si="0"/>
        <v>4</v>
      </c>
      <c r="F39" s="13">
        <v>2</v>
      </c>
      <c r="G39" s="12">
        <f t="shared" si="1"/>
        <v>1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+'21'!G40</f>
        <v>6</v>
      </c>
      <c r="D40" s="13">
        <v>0</v>
      </c>
      <c r="E40" s="12">
        <f t="shared" si="0"/>
        <v>6</v>
      </c>
      <c r="F40" s="13">
        <v>4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+'21'!G41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+'21'!G42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+'21'!G43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+'21'!G46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+'21'!G47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+'21'!G50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+'21'!G51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+'21'!G52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+'21'!G54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+'21'!G55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+'21'!G61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+'21'!G62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+'21'!G63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+'21'!G67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+'21'!G70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+'21'!G71</f>
        <v>8</v>
      </c>
      <c r="D71" s="13">
        <v>0</v>
      </c>
      <c r="E71" s="12">
        <f t="shared" si="0"/>
        <v>8</v>
      </c>
      <c r="F71" s="13">
        <v>0</v>
      </c>
      <c r="G71" s="12">
        <f t="shared" si="1"/>
        <v>8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+'21'!G73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+'21'!G74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3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+'21'!G77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+'21'!G78</f>
        <v>3</v>
      </c>
      <c r="D78" s="13">
        <v>0</v>
      </c>
      <c r="E78" s="12">
        <f t="shared" si="0"/>
        <v>3</v>
      </c>
      <c r="F78" s="13">
        <v>1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+'21'!G79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+'21'!G81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+'21'!G82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+'21'!G85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2</v>
      </c>
      <c r="H85" s="14">
        <v>2</v>
      </c>
      <c r="I85" s="22">
        <v>100</v>
      </c>
      <c r="J85" s="16">
        <f t="shared" si="8"/>
        <v>200</v>
      </c>
      <c r="K85" s="17" t="s">
        <v>268</v>
      </c>
      <c r="L85" s="18">
        <v>100</v>
      </c>
      <c r="M85" s="23">
        <f t="shared" si="11"/>
        <v>100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+'21'!G86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+'21'!G87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+'21'!G88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+'21'!G89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+'21'!G90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+'21'!G91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+'21'!G101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+'21'!G106</f>
        <v>6</v>
      </c>
      <c r="D106" s="13">
        <v>0</v>
      </c>
      <c r="E106" s="12">
        <f t="shared" si="13"/>
        <v>6</v>
      </c>
      <c r="F106" s="13">
        <v>0</v>
      </c>
      <c r="G106" s="12">
        <f t="shared" si="12"/>
        <v>6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+'21'!G114</f>
        <v>6</v>
      </c>
      <c r="D114" s="13">
        <v>0</v>
      </c>
      <c r="E114" s="12">
        <f t="shared" si="13"/>
        <v>6</v>
      </c>
      <c r="F114" s="13">
        <v>0</v>
      </c>
      <c r="G114" s="12">
        <f t="shared" si="12"/>
        <v>5</v>
      </c>
      <c r="H114" s="14">
        <v>1</v>
      </c>
      <c r="I114" s="20">
        <v>35</v>
      </c>
      <c r="J114" s="16">
        <f t="shared" si="8"/>
        <v>35</v>
      </c>
      <c r="K114" s="17" t="s">
        <v>16</v>
      </c>
      <c r="L114" s="18">
        <v>10</v>
      </c>
      <c r="M114" s="23">
        <f t="shared" si="11"/>
        <v>25</v>
      </c>
    </row>
    <row r="115" spans="1:13" ht="25.5" x14ac:dyDescent="0.55000000000000004">
      <c r="A115" s="10">
        <v>111</v>
      </c>
      <c r="B115" s="19" t="s">
        <v>126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+'21'!G141</f>
        <v>10</v>
      </c>
      <c r="D141" s="13">
        <v>0</v>
      </c>
      <c r="E141" s="12">
        <f t="shared" si="13"/>
        <v>10</v>
      </c>
      <c r="F141" s="13">
        <v>0</v>
      </c>
      <c r="G141" s="12">
        <f t="shared" si="12"/>
        <v>10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+'21'!G150</f>
        <v>92</v>
      </c>
      <c r="D150" s="13">
        <v>0</v>
      </c>
      <c r="E150" s="12">
        <f t="shared" si="13"/>
        <v>92</v>
      </c>
      <c r="F150" s="13">
        <v>48</v>
      </c>
      <c r="G150" s="12">
        <f t="shared" si="12"/>
        <v>39</v>
      </c>
      <c r="H150" s="14">
        <v>5</v>
      </c>
      <c r="I150" s="20">
        <v>150</v>
      </c>
      <c r="J150" s="16">
        <f t="shared" si="14"/>
        <v>750</v>
      </c>
      <c r="K150" s="17" t="s">
        <v>16</v>
      </c>
      <c r="L150" s="18">
        <v>170</v>
      </c>
      <c r="M150" s="23">
        <f t="shared" si="15"/>
        <v>580</v>
      </c>
    </row>
    <row r="151" spans="1:13" ht="25.5" x14ac:dyDescent="0.55000000000000004">
      <c r="A151" s="10">
        <v>147</v>
      </c>
      <c r="B151" s="19" t="s">
        <v>162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+'21'!G167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+'21'!G168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+'21'!G178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+'21'!G179</f>
        <v>25</v>
      </c>
      <c r="D179" s="13">
        <v>0</v>
      </c>
      <c r="E179" s="12">
        <f t="shared" si="13"/>
        <v>25</v>
      </c>
      <c r="F179" s="13">
        <v>0</v>
      </c>
      <c r="G179" s="12">
        <f t="shared" si="16"/>
        <v>25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+'21'!G180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+'21'!G196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+'21'!G200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1305</v>
      </c>
    </row>
    <row r="206" spans="1:14" ht="25.5" x14ac:dyDescent="0.55000000000000004">
      <c r="A206" s="10">
        <v>202</v>
      </c>
      <c r="B206" s="19" t="s">
        <v>256</v>
      </c>
      <c r="C206" s="12">
        <f>+'21'!G206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+'21'!G209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+'21'!G210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+'21'!G211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+'21'!G212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+'21'!G213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+'21'!G214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+'21'!G215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+'21'!G216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+'21'!G217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+'21'!G218</f>
        <v>10</v>
      </c>
      <c r="D218" s="13">
        <v>0</v>
      </c>
      <c r="E218" s="12">
        <f t="shared" si="19"/>
        <v>10</v>
      </c>
      <c r="F218" s="13">
        <v>0</v>
      </c>
      <c r="G218" s="12">
        <f t="shared" si="16"/>
        <v>9</v>
      </c>
      <c r="H218" s="14">
        <v>1</v>
      </c>
      <c r="I218" s="20">
        <v>25</v>
      </c>
      <c r="J218" s="16">
        <f t="shared" si="17"/>
        <v>25</v>
      </c>
      <c r="K218" s="17" t="s">
        <v>16</v>
      </c>
      <c r="L218" s="18">
        <v>0</v>
      </c>
      <c r="M218" s="23">
        <f t="shared" si="18"/>
        <v>25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+'21'!G219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+'21'!G220</f>
        <v>18</v>
      </c>
      <c r="D220" s="13">
        <v>0</v>
      </c>
      <c r="E220" s="12">
        <f t="shared" si="20"/>
        <v>18</v>
      </c>
      <c r="F220" s="13">
        <v>0</v>
      </c>
      <c r="G220" s="12">
        <f t="shared" si="21"/>
        <v>17</v>
      </c>
      <c r="H220" s="14">
        <v>1</v>
      </c>
      <c r="I220" s="20">
        <v>60</v>
      </c>
      <c r="J220" s="16">
        <f t="shared" si="22"/>
        <v>60</v>
      </c>
      <c r="K220" s="17" t="s">
        <v>16</v>
      </c>
      <c r="L220" s="18">
        <v>0</v>
      </c>
      <c r="M220" s="23">
        <f t="shared" si="23"/>
        <v>60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+'21'!G221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+'21'!G222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+'21'!G223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+'21'!G224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+'21'!G225</f>
        <v>8</v>
      </c>
      <c r="D225" s="13">
        <v>0</v>
      </c>
      <c r="E225" s="12">
        <f t="shared" ref="E225" si="24">C225+D225</f>
        <v>8</v>
      </c>
      <c r="F225" s="13">
        <v>0</v>
      </c>
      <c r="G225" s="12">
        <f t="shared" ref="G225" si="25">E225-F225-H225</f>
        <v>8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1720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790</v>
      </c>
      <c r="L230" s="2">
        <v>200</v>
      </c>
      <c r="M230" s="2">
        <v>590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330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600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600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1390</v>
      </c>
    </row>
    <row r="240" spans="1:45" s="2" customFormat="1" x14ac:dyDescent="0.5">
      <c r="J240" s="2" t="s">
        <v>262</v>
      </c>
      <c r="K240" s="23">
        <f>SUM(K229:K232)</f>
        <v>790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600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3A78-5940-49FD-818B-B5FB79D24E0A}">
  <sheetPr>
    <tabColor rgb="FF98F2FC"/>
  </sheetPr>
  <dimension ref="A1:AS312"/>
  <sheetViews>
    <sheetView workbookViewId="0">
      <pane ySplit="4" topLeftCell="A221" activePane="bottomLeft" state="frozen"/>
      <selection pane="bottomLeft" activeCell="A225" sqref="A225: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7.75" style="2" customWidth="1"/>
    <col min="9" max="9" width="9.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+'22'!G5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18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+'22'!G6</f>
        <v>218</v>
      </c>
      <c r="D6" s="13">
        <v>0</v>
      </c>
      <c r="E6" s="12">
        <f t="shared" si="0"/>
        <v>218</v>
      </c>
      <c r="F6" s="13">
        <v>0</v>
      </c>
      <c r="G6" s="12">
        <f t="shared" si="1"/>
        <v>202</v>
      </c>
      <c r="H6" s="14">
        <v>16</v>
      </c>
      <c r="I6" s="15">
        <v>100</v>
      </c>
      <c r="J6" s="16">
        <f t="shared" ref="J6:J69" si="3">+I6*H6</f>
        <v>1600</v>
      </c>
      <c r="K6" s="17" t="s">
        <v>330</v>
      </c>
      <c r="L6" s="18">
        <v>250</v>
      </c>
      <c r="M6" s="23">
        <f>SUM(J6-L6)</f>
        <v>1350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+'22'!G12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4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+'22'!G14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+'22'!G17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+'22'!G22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1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+'22'!G23</f>
        <v>9</v>
      </c>
      <c r="D23" s="13">
        <v>0</v>
      </c>
      <c r="E23" s="12">
        <f>C23+D23</f>
        <v>9</v>
      </c>
      <c r="F23" s="13">
        <v>0</v>
      </c>
      <c r="G23" s="12">
        <f t="shared" si="1"/>
        <v>9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+'22'!G24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+'22'!G27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+'22'!G34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+'22'!G35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8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+'22'!G37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+'22'!G38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+'22'!G39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+'22'!G40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+'22'!G41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+'22'!G42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+'22'!G44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+'22'!G46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+'22'!G47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+'22'!G50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+'22'!G51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+'22'!G52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+'22'!G54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+'22'!G55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+'22'!G61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+'22'!G62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+'22'!G63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+'22'!G67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+'22'!G70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+'22'!G71</f>
        <v>8</v>
      </c>
      <c r="D71" s="13">
        <v>0</v>
      </c>
      <c r="E71" s="12">
        <f t="shared" si="0"/>
        <v>8</v>
      </c>
      <c r="F71" s="13">
        <v>0</v>
      </c>
      <c r="G71" s="12">
        <f t="shared" si="1"/>
        <v>8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+'22'!G73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+'22'!G74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3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+'22'!G77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+'22'!G78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+'22'!G79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+'22'!G81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+'22'!G82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+'22'!G85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+'22'!G86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+'22'!G87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+'22'!G88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+'22'!G89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+'22'!G90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+'22'!G91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+'22'!G101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+'22'!G106</f>
        <v>6</v>
      </c>
      <c r="D106" s="13">
        <v>0</v>
      </c>
      <c r="E106" s="12">
        <f t="shared" si="13"/>
        <v>6</v>
      </c>
      <c r="F106" s="13">
        <v>0</v>
      </c>
      <c r="G106" s="12">
        <f t="shared" si="12"/>
        <v>6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+'22'!G114</f>
        <v>5</v>
      </c>
      <c r="D114" s="13">
        <v>0</v>
      </c>
      <c r="E114" s="12">
        <f t="shared" si="13"/>
        <v>5</v>
      </c>
      <c r="F114" s="13">
        <v>0</v>
      </c>
      <c r="G114" s="12">
        <f t="shared" si="12"/>
        <v>5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+'22'!G141</f>
        <v>10</v>
      </c>
      <c r="D141" s="13">
        <v>0</v>
      </c>
      <c r="E141" s="12">
        <f t="shared" si="13"/>
        <v>10</v>
      </c>
      <c r="F141" s="13">
        <v>0</v>
      </c>
      <c r="G141" s="12">
        <f t="shared" si="12"/>
        <v>10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+'22'!G150</f>
        <v>39</v>
      </c>
      <c r="D150" s="13">
        <v>0</v>
      </c>
      <c r="E150" s="12">
        <f t="shared" si="13"/>
        <v>39</v>
      </c>
      <c r="F150" s="13">
        <v>0</v>
      </c>
      <c r="G150" s="12">
        <f t="shared" si="12"/>
        <v>39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+'22'!G167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+'22'!G168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+'22'!G178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+'22'!G179</f>
        <v>25</v>
      </c>
      <c r="D179" s="13">
        <v>0</v>
      </c>
      <c r="E179" s="12">
        <f t="shared" si="13"/>
        <v>25</v>
      </c>
      <c r="F179" s="13">
        <v>0</v>
      </c>
      <c r="G179" s="12">
        <f t="shared" si="16"/>
        <v>24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 x14ac:dyDescent="0.55000000000000004">
      <c r="A180" s="10">
        <v>176</v>
      </c>
      <c r="B180" s="19" t="s">
        <v>190</v>
      </c>
      <c r="C180" s="12">
        <f>+'22'!G180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+'22'!G196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+'22'!G200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1410</v>
      </c>
    </row>
    <row r="206" spans="1:14" ht="25.5" x14ac:dyDescent="0.55000000000000004">
      <c r="A206" s="10">
        <v>202</v>
      </c>
      <c r="B206" s="19" t="s">
        <v>256</v>
      </c>
      <c r="C206" s="12">
        <f>+'22'!G206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+'22'!G209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+'22'!G210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+'22'!G211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+'22'!G212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+'22'!G213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+'22'!G214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+'22'!G215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+'22'!G216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+'22'!G217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+'22'!G218</f>
        <v>9</v>
      </c>
      <c r="D218" s="13">
        <v>0</v>
      </c>
      <c r="E218" s="12">
        <f t="shared" si="19"/>
        <v>9</v>
      </c>
      <c r="F218" s="13">
        <v>0</v>
      </c>
      <c r="G218" s="12">
        <f t="shared" si="16"/>
        <v>9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+'22'!G219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+'22'!G220</f>
        <v>17</v>
      </c>
      <c r="D220" s="13">
        <v>0</v>
      </c>
      <c r="E220" s="12">
        <f t="shared" si="20"/>
        <v>17</v>
      </c>
      <c r="F220" s="13">
        <v>0</v>
      </c>
      <c r="G220" s="12">
        <f t="shared" si="21"/>
        <v>17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+'22'!G221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+'22'!G222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+'22'!G223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+'22'!G224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+'22'!G225</f>
        <v>8</v>
      </c>
      <c r="D225" s="13">
        <v>0</v>
      </c>
      <c r="E225" s="12">
        <f t="shared" ref="E225" si="24">C225+D225</f>
        <v>8</v>
      </c>
      <c r="F225" s="13">
        <v>0</v>
      </c>
      <c r="G225" s="12">
        <f t="shared" ref="G225" si="25">E225-F225-H225</f>
        <v>8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1660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750</v>
      </c>
      <c r="L230" s="2">
        <v>750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250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660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660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1410</v>
      </c>
    </row>
    <row r="240" spans="1:45" s="2" customFormat="1" x14ac:dyDescent="0.5">
      <c r="J240" s="2" t="s">
        <v>262</v>
      </c>
      <c r="K240" s="23">
        <f>SUM(K229:K232)</f>
        <v>750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660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9BE3-AFDA-4E71-8CA1-36501D1FAD5D}">
  <sheetPr>
    <tabColor rgb="FF98F2FC"/>
  </sheetPr>
  <dimension ref="A1:AS312"/>
  <sheetViews>
    <sheetView topLeftCell="C1" workbookViewId="0">
      <pane ySplit="4" topLeftCell="A224" activePane="bottomLeft" state="frozen"/>
      <selection pane="bottomLeft" activeCell="N230" sqref="N230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7.375" style="39" customWidth="1"/>
    <col min="10" max="10" width="9.625" style="2" customWidth="1"/>
    <col min="11" max="11" width="20.87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+'23'!G5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 t="shared" ref="G5:G94" si="1">E5-F5-H5</f>
        <v>11</v>
      </c>
      <c r="H5" s="14">
        <v>7</v>
      </c>
      <c r="I5" s="15">
        <v>50</v>
      </c>
      <c r="J5" s="16">
        <f>+I5*H5</f>
        <v>350</v>
      </c>
      <c r="K5" s="17" t="s">
        <v>331</v>
      </c>
      <c r="L5" s="18">
        <v>60</v>
      </c>
      <c r="M5" s="23">
        <f>SUM(J5-L5)</f>
        <v>290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+'23'!G6</f>
        <v>202</v>
      </c>
      <c r="D6" s="13">
        <v>0</v>
      </c>
      <c r="E6" s="12">
        <f t="shared" si="0"/>
        <v>202</v>
      </c>
      <c r="F6" s="13">
        <v>0</v>
      </c>
      <c r="G6" s="12">
        <f t="shared" si="1"/>
        <v>190</v>
      </c>
      <c r="H6" s="14">
        <v>12</v>
      </c>
      <c r="I6" s="15">
        <v>100</v>
      </c>
      <c r="J6" s="16">
        <f t="shared" ref="J6:J69" si="3">+I6*H6</f>
        <v>1200</v>
      </c>
      <c r="K6" s="17" t="s">
        <v>332</v>
      </c>
      <c r="L6" s="18">
        <v>220</v>
      </c>
      <c r="M6" s="23">
        <f>SUM(J6-L6)</f>
        <v>980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+'23'!G12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4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+'23'!G14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+'23'!G17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+'23'!G22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1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+'23'!G23</f>
        <v>9</v>
      </c>
      <c r="D23" s="13">
        <v>15</v>
      </c>
      <c r="E23" s="12">
        <f>C23+D23</f>
        <v>24</v>
      </c>
      <c r="F23" s="13">
        <v>0</v>
      </c>
      <c r="G23" s="12">
        <f t="shared" si="1"/>
        <v>18</v>
      </c>
      <c r="H23" s="14">
        <v>6</v>
      </c>
      <c r="I23" s="15">
        <v>100</v>
      </c>
      <c r="J23" s="16">
        <f t="shared" si="3"/>
        <v>600</v>
      </c>
      <c r="K23" s="17" t="s">
        <v>331</v>
      </c>
      <c r="L23" s="18">
        <v>120</v>
      </c>
      <c r="M23" s="23">
        <f t="shared" si="6"/>
        <v>480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+'23'!G24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+'23'!G27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+'23'!G34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5</v>
      </c>
      <c r="H34" s="14">
        <v>2</v>
      </c>
      <c r="I34" s="15">
        <v>130</v>
      </c>
      <c r="J34" s="16">
        <f t="shared" si="3"/>
        <v>260</v>
      </c>
      <c r="K34" s="17" t="s">
        <v>268</v>
      </c>
      <c r="L34" s="18">
        <v>130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+'23'!G35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5</v>
      </c>
      <c r="H35" s="14">
        <v>3</v>
      </c>
      <c r="I35" s="15">
        <v>130</v>
      </c>
      <c r="J35" s="16">
        <f t="shared" si="3"/>
        <v>390</v>
      </c>
      <c r="K35" s="17" t="s">
        <v>304</v>
      </c>
      <c r="L35" s="18">
        <v>90</v>
      </c>
      <c r="M35" s="23">
        <f t="shared" si="6"/>
        <v>300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+'23'!G37</f>
        <v>5</v>
      </c>
      <c r="D37" s="13">
        <v>10</v>
      </c>
      <c r="E37" s="12">
        <f t="shared" si="0"/>
        <v>15</v>
      </c>
      <c r="F37" s="13">
        <v>0</v>
      </c>
      <c r="G37" s="12">
        <f t="shared" si="1"/>
        <v>15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+'23'!G38</f>
        <v>1</v>
      </c>
      <c r="D38" s="13">
        <v>5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+'23'!G39</f>
        <v>1</v>
      </c>
      <c r="D39" s="13">
        <v>3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+'23'!G40</f>
        <v>2</v>
      </c>
      <c r="D40" s="13">
        <v>3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+'23'!G41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+'23'!G42</f>
        <v>3</v>
      </c>
      <c r="D42" s="13">
        <v>0</v>
      </c>
      <c r="E42" s="12">
        <f t="shared" si="0"/>
        <v>3</v>
      </c>
      <c r="F42" s="13">
        <v>1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+'23'!G43</f>
        <v>4</v>
      </c>
      <c r="D43" s="13">
        <v>0</v>
      </c>
      <c r="E43" s="12">
        <f t="shared" si="0"/>
        <v>4</v>
      </c>
      <c r="F43" s="13">
        <v>1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+'23'!G44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+'23'!G46</f>
        <v>8</v>
      </c>
      <c r="D46" s="13">
        <v>0</v>
      </c>
      <c r="E46" s="12">
        <f t="shared" si="0"/>
        <v>8</v>
      </c>
      <c r="F46" s="13">
        <v>2</v>
      </c>
      <c r="G46" s="12">
        <f t="shared" si="1"/>
        <v>6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+'23'!G47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+'23'!G48</f>
        <v>0</v>
      </c>
      <c r="D48" s="13">
        <v>3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+'23'!G50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+'23'!G51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+'23'!G52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+'23'!G54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+'23'!G55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+'23'!G61</f>
        <v>3</v>
      </c>
      <c r="D61" s="13">
        <v>3</v>
      </c>
      <c r="E61" s="12">
        <f t="shared" si="0"/>
        <v>6</v>
      </c>
      <c r="F61" s="13">
        <v>0</v>
      </c>
      <c r="G61" s="12">
        <f t="shared" si="1"/>
        <v>5</v>
      </c>
      <c r="H61" s="14">
        <v>1</v>
      </c>
      <c r="I61" s="15">
        <v>50</v>
      </c>
      <c r="J61" s="16">
        <f t="shared" si="3"/>
        <v>50</v>
      </c>
      <c r="K61" s="17" t="s">
        <v>268</v>
      </c>
      <c r="L61" s="18">
        <v>25</v>
      </c>
      <c r="M61" s="23">
        <f t="shared" si="6"/>
        <v>25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+'23'!G62</f>
        <v>3</v>
      </c>
      <c r="D62" s="13">
        <v>3</v>
      </c>
      <c r="E62" s="12">
        <f t="shared" si="0"/>
        <v>6</v>
      </c>
      <c r="F62" s="13">
        <v>0</v>
      </c>
      <c r="G62" s="12">
        <f t="shared" si="1"/>
        <v>3</v>
      </c>
      <c r="H62" s="14">
        <v>3</v>
      </c>
      <c r="I62" s="20">
        <v>50</v>
      </c>
      <c r="J62" s="16">
        <f t="shared" si="3"/>
        <v>150</v>
      </c>
      <c r="K62" s="17" t="s">
        <v>274</v>
      </c>
      <c r="L62" s="18">
        <v>30</v>
      </c>
      <c r="M62" s="23">
        <f t="shared" si="6"/>
        <v>120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+'23'!G63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1</v>
      </c>
      <c r="H63" s="14">
        <v>2</v>
      </c>
      <c r="I63" s="20">
        <v>50</v>
      </c>
      <c r="J63" s="16">
        <f t="shared" si="3"/>
        <v>100</v>
      </c>
      <c r="K63" s="17" t="s">
        <v>274</v>
      </c>
      <c r="L63" s="18">
        <v>20</v>
      </c>
      <c r="M63" s="23">
        <f t="shared" si="6"/>
        <v>80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+'23'!G66</f>
        <v>0</v>
      </c>
      <c r="D66" s="13">
        <v>10</v>
      </c>
      <c r="E66" s="12">
        <f t="shared" si="0"/>
        <v>10</v>
      </c>
      <c r="F66" s="13">
        <v>0</v>
      </c>
      <c r="G66" s="12">
        <f t="shared" si="1"/>
        <v>4</v>
      </c>
      <c r="H66" s="14">
        <v>6</v>
      </c>
      <c r="I66" s="15">
        <v>50</v>
      </c>
      <c r="J66" s="16">
        <f t="shared" si="3"/>
        <v>300</v>
      </c>
      <c r="K66" s="17" t="s">
        <v>274</v>
      </c>
      <c r="L66" s="18">
        <v>60</v>
      </c>
      <c r="M66" s="23">
        <f t="shared" si="6"/>
        <v>240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+'23'!G67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+'23'!G70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+'23'!G71</f>
        <v>8</v>
      </c>
      <c r="D71" s="13">
        <v>0</v>
      </c>
      <c r="E71" s="12">
        <f t="shared" si="0"/>
        <v>8</v>
      </c>
      <c r="F71" s="13">
        <v>0</v>
      </c>
      <c r="G71" s="12">
        <f t="shared" si="1"/>
        <v>7</v>
      </c>
      <c r="H71" s="14">
        <v>1</v>
      </c>
      <c r="I71" s="20">
        <v>60</v>
      </c>
      <c r="J71" s="16">
        <f t="shared" si="8"/>
        <v>60</v>
      </c>
      <c r="K71" s="17" t="s">
        <v>273</v>
      </c>
      <c r="L71" s="18">
        <v>60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+'23'!G73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+'23'!G74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3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+'23'!G77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+'23'!G78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+'23'!G79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5</v>
      </c>
      <c r="H79" s="14">
        <v>4</v>
      </c>
      <c r="I79" s="22">
        <v>50</v>
      </c>
      <c r="J79" s="16">
        <f t="shared" si="8"/>
        <v>200</v>
      </c>
      <c r="K79" s="17" t="s">
        <v>268</v>
      </c>
      <c r="L79" s="18">
        <v>100</v>
      </c>
      <c r="M79" s="23">
        <f t="shared" si="11"/>
        <v>100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+'23'!G81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+'23'!G82</f>
        <v>1</v>
      </c>
      <c r="D82" s="13">
        <v>2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+'23'!G85</f>
        <v>2</v>
      </c>
      <c r="D85" s="13">
        <v>5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+'23'!G86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14</v>
      </c>
      <c r="H86" s="14">
        <v>3</v>
      </c>
      <c r="I86" s="20">
        <v>55</v>
      </c>
      <c r="J86" s="16">
        <f t="shared" si="8"/>
        <v>165</v>
      </c>
      <c r="K86" s="17" t="s">
        <v>304</v>
      </c>
      <c r="L86" s="18">
        <v>30</v>
      </c>
      <c r="M86" s="23">
        <f t="shared" si="11"/>
        <v>135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+'23'!G87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+'23'!G88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+'23'!G89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+'23'!G90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+'23'!G91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+'23'!G101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+'23'!G106</f>
        <v>6</v>
      </c>
      <c r="D106" s="13">
        <v>0</v>
      </c>
      <c r="E106" s="12">
        <f t="shared" si="13"/>
        <v>6</v>
      </c>
      <c r="F106" s="13">
        <v>0</v>
      </c>
      <c r="G106" s="12">
        <f t="shared" si="12"/>
        <v>6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+'23'!G114</f>
        <v>5</v>
      </c>
      <c r="D114" s="13">
        <v>0</v>
      </c>
      <c r="E114" s="12">
        <f t="shared" si="13"/>
        <v>5</v>
      </c>
      <c r="F114" s="13">
        <v>0</v>
      </c>
      <c r="G114" s="12">
        <f t="shared" si="12"/>
        <v>0</v>
      </c>
      <c r="H114" s="14">
        <v>5</v>
      </c>
      <c r="I114" s="20">
        <v>35</v>
      </c>
      <c r="J114" s="16">
        <f t="shared" si="8"/>
        <v>175</v>
      </c>
      <c r="K114" s="17" t="s">
        <v>273</v>
      </c>
      <c r="L114" s="18">
        <v>75</v>
      </c>
      <c r="M114" s="23">
        <f t="shared" si="11"/>
        <v>100</v>
      </c>
    </row>
    <row r="115" spans="1:13" ht="25.5" x14ac:dyDescent="0.55000000000000004">
      <c r="A115" s="10">
        <v>111</v>
      </c>
      <c r="B115" s="19" t="s">
        <v>126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+'23'!G141</f>
        <v>10</v>
      </c>
      <c r="D141" s="13">
        <v>0</v>
      </c>
      <c r="E141" s="12">
        <f t="shared" si="13"/>
        <v>10</v>
      </c>
      <c r="F141" s="13">
        <v>0</v>
      </c>
      <c r="G141" s="12">
        <f t="shared" si="12"/>
        <v>10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+'23'!G150</f>
        <v>39</v>
      </c>
      <c r="D150" s="13">
        <v>0</v>
      </c>
      <c r="E150" s="12">
        <f t="shared" si="13"/>
        <v>39</v>
      </c>
      <c r="F150" s="13">
        <v>1</v>
      </c>
      <c r="G150" s="12">
        <f t="shared" si="12"/>
        <v>38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+'23'!G167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10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+'23'!G168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+'23'!G178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2</v>
      </c>
      <c r="H178" s="14">
        <v>3</v>
      </c>
      <c r="I178" s="20">
        <v>120</v>
      </c>
      <c r="J178" s="16">
        <f t="shared" si="14"/>
        <v>360</v>
      </c>
      <c r="K178" s="17" t="s">
        <v>304</v>
      </c>
      <c r="L178" s="18">
        <v>60</v>
      </c>
      <c r="M178" s="23">
        <f t="shared" si="15"/>
        <v>300</v>
      </c>
    </row>
    <row r="179" spans="1:13" ht="25.5" x14ac:dyDescent="0.55000000000000004">
      <c r="A179" s="10">
        <v>175</v>
      </c>
      <c r="B179" s="19" t="s">
        <v>189</v>
      </c>
      <c r="C179" s="12">
        <f>+'23'!G179</f>
        <v>24</v>
      </c>
      <c r="D179" s="13">
        <v>0</v>
      </c>
      <c r="E179" s="12">
        <f t="shared" si="13"/>
        <v>24</v>
      </c>
      <c r="F179" s="13">
        <v>0</v>
      </c>
      <c r="G179" s="12">
        <f t="shared" si="16"/>
        <v>23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 x14ac:dyDescent="0.55000000000000004">
      <c r="A180" s="10">
        <v>176</v>
      </c>
      <c r="B180" s="19" t="s">
        <v>190</v>
      </c>
      <c r="C180" s="12">
        <f>+'23'!G180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+'23'!G196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+'23'!G200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3290</v>
      </c>
    </row>
    <row r="206" spans="1:14" ht="25.5" x14ac:dyDescent="0.55000000000000004">
      <c r="A206" s="10">
        <v>202</v>
      </c>
      <c r="B206" s="19" t="s">
        <v>256</v>
      </c>
      <c r="C206" s="12">
        <f>+'23'!G206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+'23'!G209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+'23'!G210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+'23'!G211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+'23'!G212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+'23'!G213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+'23'!G214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+'23'!G215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+'23'!G216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+'23'!G217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+'23'!G218</f>
        <v>9</v>
      </c>
      <c r="D218" s="13">
        <v>0</v>
      </c>
      <c r="E218" s="12">
        <f t="shared" si="19"/>
        <v>9</v>
      </c>
      <c r="F218" s="13">
        <v>0</v>
      </c>
      <c r="G218" s="12">
        <f t="shared" si="16"/>
        <v>8</v>
      </c>
      <c r="H218" s="14">
        <v>1</v>
      </c>
      <c r="I218" s="20">
        <v>50</v>
      </c>
      <c r="J218" s="16">
        <f t="shared" si="17"/>
        <v>50</v>
      </c>
      <c r="K218" s="17" t="s">
        <v>273</v>
      </c>
      <c r="L218" s="18">
        <v>50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+'23'!G219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+'23'!G220</f>
        <v>17</v>
      </c>
      <c r="D220" s="13">
        <v>0</v>
      </c>
      <c r="E220" s="12">
        <f t="shared" si="20"/>
        <v>17</v>
      </c>
      <c r="F220" s="13">
        <v>0</v>
      </c>
      <c r="G220" s="12">
        <f t="shared" si="21"/>
        <v>17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+'23'!G221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+'23'!G222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+'23'!G223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+'23'!G224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+'23'!G225</f>
        <v>8</v>
      </c>
      <c r="D225" s="13">
        <v>0</v>
      </c>
      <c r="E225" s="12">
        <f t="shared" ref="E225" si="24">C225+D225</f>
        <v>8</v>
      </c>
      <c r="F225" s="13">
        <v>0</v>
      </c>
      <c r="G225" s="12">
        <f t="shared" ref="G225" si="25">E225-F225-H225</f>
        <v>8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4420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2605</v>
      </c>
      <c r="L230" s="2">
        <v>2375</v>
      </c>
      <c r="M230" s="2">
        <v>230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1130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685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685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3290</v>
      </c>
    </row>
    <row r="240" spans="1:45" s="2" customFormat="1" x14ac:dyDescent="0.5">
      <c r="J240" s="2" t="s">
        <v>262</v>
      </c>
      <c r="K240" s="23">
        <f>SUM(K229:K232)</f>
        <v>2605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685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42F6-E72A-4806-9C89-E0137D7F8BBA}">
  <sheetPr>
    <tabColor rgb="FF98F2FC"/>
  </sheetPr>
  <dimension ref="A1:AS312"/>
  <sheetViews>
    <sheetView workbookViewId="0">
      <pane ySplit="4" topLeftCell="A221" activePane="bottomLeft" state="frozen"/>
      <selection pane="bottomLeft" activeCell="A225" sqref="A225: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0.1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+'24'!G5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+'24'!G6</f>
        <v>190</v>
      </c>
      <c r="D6" s="13">
        <v>0</v>
      </c>
      <c r="E6" s="12">
        <f t="shared" si="0"/>
        <v>190</v>
      </c>
      <c r="F6" s="13">
        <v>4</v>
      </c>
      <c r="G6" s="12">
        <f t="shared" si="1"/>
        <v>182</v>
      </c>
      <c r="H6" s="14">
        <v>4</v>
      </c>
      <c r="I6" s="15">
        <v>100</v>
      </c>
      <c r="J6" s="16">
        <f t="shared" ref="J6:J69" si="3">+I6*H6</f>
        <v>400</v>
      </c>
      <c r="K6" s="17" t="s">
        <v>333</v>
      </c>
      <c r="L6" s="18">
        <v>50</v>
      </c>
      <c r="M6" s="23">
        <f>SUM(J6-L6)</f>
        <v>350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+'24'!G12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4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+'24'!G14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+'24'!G17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+'24'!G22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1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+'24'!G23</f>
        <v>18</v>
      </c>
      <c r="D23" s="13">
        <v>0</v>
      </c>
      <c r="E23" s="12">
        <f>C23+D23</f>
        <v>18</v>
      </c>
      <c r="F23" s="13">
        <v>0</v>
      </c>
      <c r="G23" s="12">
        <f t="shared" si="1"/>
        <v>16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+'24'!G24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+'24'!G27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+'24'!G34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+'24'!G35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+'24'!G37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15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+'24'!G38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5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+'24'!G39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+'24'!G40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+'24'!G41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+'24'!G42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+'24'!G43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3"/>
        <v>50</v>
      </c>
      <c r="K43" s="17" t="s">
        <v>273</v>
      </c>
      <c r="L43" s="18">
        <v>50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+'24'!G44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+'24'!G46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+'24'!G47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+'24'!G48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+'24'!G50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+'24'!G51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+'24'!G52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+'24'!G54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+'24'!G55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+'24'!G61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+'24'!G63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+'24'!G66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3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+'24'!G67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+'24'!G70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+'24'!G71</f>
        <v>7</v>
      </c>
      <c r="D71" s="13">
        <v>0</v>
      </c>
      <c r="E71" s="12">
        <f t="shared" si="0"/>
        <v>7</v>
      </c>
      <c r="F71" s="13">
        <v>0</v>
      </c>
      <c r="G71" s="12">
        <f t="shared" si="1"/>
        <v>6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+'24'!G73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+'24'!G74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1</v>
      </c>
      <c r="H74" s="14">
        <v>2</v>
      </c>
      <c r="I74" s="22">
        <v>120</v>
      </c>
      <c r="J74" s="16">
        <f t="shared" si="8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+'24'!G77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+'24'!G78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+'24'!G79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+'24'!G81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+'24'!G82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+'24'!G85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+'24'!G86</f>
        <v>14</v>
      </c>
      <c r="D86" s="13">
        <v>0</v>
      </c>
      <c r="E86" s="12">
        <f t="shared" si="0"/>
        <v>14</v>
      </c>
      <c r="F86" s="13">
        <v>0</v>
      </c>
      <c r="G86" s="12">
        <f t="shared" si="1"/>
        <v>14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+'24'!G87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+'24'!G88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+'24'!G89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+'24'!G90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+'24'!G91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+'24'!G101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+'24'!G106</f>
        <v>6</v>
      </c>
      <c r="D106" s="13">
        <v>0</v>
      </c>
      <c r="E106" s="12">
        <f t="shared" si="13"/>
        <v>6</v>
      </c>
      <c r="F106" s="13">
        <v>0</v>
      </c>
      <c r="G106" s="12">
        <f t="shared" si="12"/>
        <v>5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 x14ac:dyDescent="0.55000000000000004">
      <c r="A107" s="10">
        <v>103</v>
      </c>
      <c r="B107" s="19" t="s">
        <v>117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+'24'!G141</f>
        <v>10</v>
      </c>
      <c r="D141" s="13">
        <v>0</v>
      </c>
      <c r="E141" s="12">
        <f t="shared" si="13"/>
        <v>10</v>
      </c>
      <c r="F141" s="13">
        <v>0</v>
      </c>
      <c r="G141" s="12">
        <f t="shared" si="12"/>
        <v>9</v>
      </c>
      <c r="H141" s="14">
        <v>1</v>
      </c>
      <c r="I141" s="20">
        <v>45</v>
      </c>
      <c r="J141" s="16">
        <f t="shared" si="14"/>
        <v>45</v>
      </c>
      <c r="K141" s="17" t="s">
        <v>16</v>
      </c>
      <c r="L141" s="18">
        <v>15</v>
      </c>
      <c r="M141" s="23">
        <f t="shared" si="15"/>
        <v>30</v>
      </c>
    </row>
    <row r="142" spans="1:13" ht="25.5" x14ac:dyDescent="0.55000000000000004">
      <c r="A142" s="10">
        <v>138</v>
      </c>
      <c r="B142" s="19" t="s">
        <v>153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+'24'!G150</f>
        <v>38</v>
      </c>
      <c r="D150" s="13">
        <v>0</v>
      </c>
      <c r="E150" s="12">
        <f t="shared" si="13"/>
        <v>38</v>
      </c>
      <c r="F150" s="13">
        <v>0</v>
      </c>
      <c r="G150" s="12">
        <f t="shared" si="12"/>
        <v>36</v>
      </c>
      <c r="H150" s="14">
        <v>2</v>
      </c>
      <c r="I150" s="20">
        <v>150</v>
      </c>
      <c r="J150" s="16">
        <f t="shared" si="14"/>
        <v>300</v>
      </c>
      <c r="K150" s="17" t="s">
        <v>334</v>
      </c>
      <c r="L150" s="18">
        <v>60</v>
      </c>
      <c r="M150" s="23">
        <f t="shared" si="15"/>
        <v>240</v>
      </c>
    </row>
    <row r="151" spans="1:13" ht="25.5" x14ac:dyDescent="0.55000000000000004">
      <c r="A151" s="10">
        <v>147</v>
      </c>
      <c r="B151" s="19" t="s">
        <v>162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+'24'!G167</f>
        <v>10</v>
      </c>
      <c r="D167" s="13">
        <v>0</v>
      </c>
      <c r="E167" s="12">
        <f t="shared" si="13"/>
        <v>10</v>
      </c>
      <c r="F167" s="13">
        <v>0</v>
      </c>
      <c r="G167" s="12">
        <f t="shared" si="16"/>
        <v>9</v>
      </c>
      <c r="H167" s="14">
        <v>1</v>
      </c>
      <c r="I167" s="20">
        <v>50</v>
      </c>
      <c r="J167" s="16">
        <f t="shared" si="14"/>
        <v>50</v>
      </c>
      <c r="K167" s="17" t="s">
        <v>335</v>
      </c>
      <c r="L167" s="18">
        <v>50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+'24'!G168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+'24'!G178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2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+'24'!G179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+'24'!G180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+'24'!G196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+'24'!G200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1290</v>
      </c>
    </row>
    <row r="206" spans="1:14" ht="25.5" x14ac:dyDescent="0.55000000000000004">
      <c r="A206" s="10">
        <v>202</v>
      </c>
      <c r="B206" s="19" t="s">
        <v>256</v>
      </c>
      <c r="C206" s="12">
        <f>+'24'!G206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+'24'!G209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+'24'!G210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+'24'!G211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+'24'!G212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+'24'!G213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+'24'!G214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+'24'!G215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+'24'!G216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+'24'!G217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+'24'!G218</f>
        <v>8</v>
      </c>
      <c r="D218" s="13">
        <v>0</v>
      </c>
      <c r="E218" s="12">
        <f t="shared" si="19"/>
        <v>8</v>
      </c>
      <c r="F218" s="13">
        <v>0</v>
      </c>
      <c r="G218" s="12">
        <f t="shared" si="16"/>
        <v>8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+'24'!G219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+'24'!G220</f>
        <v>17</v>
      </c>
      <c r="D220" s="13">
        <v>0</v>
      </c>
      <c r="E220" s="12">
        <f t="shared" si="20"/>
        <v>17</v>
      </c>
      <c r="F220" s="13">
        <v>0</v>
      </c>
      <c r="G220" s="12">
        <f t="shared" si="21"/>
        <v>17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+'24'!G221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+'24'!G222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+'24'!G223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+'24'!G224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+'24'!G225</f>
        <v>8</v>
      </c>
      <c r="D225" s="13">
        <v>0</v>
      </c>
      <c r="E225" s="12">
        <f t="shared" ref="E225" si="24">C225+D225</f>
        <v>8</v>
      </c>
      <c r="F225" s="13">
        <v>0</v>
      </c>
      <c r="G225" s="12">
        <f t="shared" ref="G225" si="25">E225-F225-H225</f>
        <v>8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1515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300</v>
      </c>
      <c r="L230" s="2">
        <v>300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225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990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990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1290</v>
      </c>
    </row>
    <row r="240" spans="1:45" s="2" customFormat="1" x14ac:dyDescent="0.5">
      <c r="J240" s="2" t="s">
        <v>262</v>
      </c>
      <c r="K240" s="23">
        <f>SUM(K229:K232)</f>
        <v>300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990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1428-194C-4DEA-B1AB-8C76A0CFDCED}">
  <sheetPr>
    <tabColor rgb="FF98F2FC"/>
  </sheetPr>
  <dimension ref="A1:AS312"/>
  <sheetViews>
    <sheetView workbookViewId="0">
      <pane ySplit="4" topLeftCell="A218" activePane="bottomLeft" state="frozen"/>
      <selection pane="bottomLeft" activeCell="I5" sqref="I5:I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7.75" style="39" customWidth="1"/>
    <col min="10" max="10" width="10.375" style="2" bestFit="1" customWidth="1"/>
    <col min="11" max="11" width="21.12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+'25'!G5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7</v>
      </c>
      <c r="H5" s="14">
        <v>4</v>
      </c>
      <c r="I5" s="15">
        <v>50</v>
      </c>
      <c r="J5" s="16">
        <f>+I5*H5</f>
        <v>200</v>
      </c>
      <c r="K5" s="17" t="s">
        <v>268</v>
      </c>
      <c r="L5" s="18">
        <v>100</v>
      </c>
      <c r="M5" s="23">
        <f>SUM(J5-L5)</f>
        <v>100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+'25'!G6</f>
        <v>182</v>
      </c>
      <c r="D6" s="13">
        <v>0</v>
      </c>
      <c r="E6" s="12">
        <f t="shared" si="0"/>
        <v>182</v>
      </c>
      <c r="F6" s="13">
        <v>0</v>
      </c>
      <c r="G6" s="12">
        <f t="shared" si="1"/>
        <v>146</v>
      </c>
      <c r="H6" s="14">
        <v>36</v>
      </c>
      <c r="I6" s="15">
        <v>100</v>
      </c>
      <c r="J6" s="16">
        <f t="shared" ref="J6:J69" si="3">+I6*H6</f>
        <v>3600</v>
      </c>
      <c r="K6" s="17" t="s">
        <v>336</v>
      </c>
      <c r="L6" s="18">
        <v>900</v>
      </c>
      <c r="M6" s="23">
        <f>SUM(J6-L6)</f>
        <v>2700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+'25'!G12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0</v>
      </c>
      <c r="H12" s="14">
        <v>4</v>
      </c>
      <c r="I12" s="20">
        <v>50</v>
      </c>
      <c r="J12" s="16">
        <f t="shared" si="3"/>
        <v>200</v>
      </c>
      <c r="K12" s="17" t="s">
        <v>268</v>
      </c>
      <c r="L12" s="18">
        <v>100</v>
      </c>
      <c r="M12" s="23">
        <f t="shared" si="6"/>
        <v>100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+'25'!G14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+'25'!G17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9</v>
      </c>
      <c r="H17" s="14">
        <v>1</v>
      </c>
      <c r="I17" s="15">
        <v>50</v>
      </c>
      <c r="J17" s="16">
        <f t="shared" si="3"/>
        <v>50</v>
      </c>
      <c r="K17" s="17" t="s">
        <v>268</v>
      </c>
      <c r="L17" s="18">
        <v>25</v>
      </c>
      <c r="M17" s="23">
        <f t="shared" si="6"/>
        <v>25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+'25'!G22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1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+'25'!G23</f>
        <v>16</v>
      </c>
      <c r="D23" s="13">
        <v>0</v>
      </c>
      <c r="E23" s="12">
        <f>C23+D23</f>
        <v>16</v>
      </c>
      <c r="F23" s="13">
        <v>0</v>
      </c>
      <c r="G23" s="12">
        <f t="shared" si="1"/>
        <v>12</v>
      </c>
      <c r="H23" s="14">
        <v>4</v>
      </c>
      <c r="I23" s="15">
        <v>100</v>
      </c>
      <c r="J23" s="16">
        <f t="shared" si="3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+'25'!G24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3</v>
      </c>
      <c r="H24" s="14">
        <v>2</v>
      </c>
      <c r="I24" s="21">
        <v>100</v>
      </c>
      <c r="J24" s="16">
        <f t="shared" si="3"/>
        <v>200</v>
      </c>
      <c r="K24" s="17" t="s">
        <v>268</v>
      </c>
      <c r="L24" s="18">
        <v>100</v>
      </c>
      <c r="M24" s="23">
        <f t="shared" si="6"/>
        <v>100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+'25'!G27</f>
        <v>1</v>
      </c>
      <c r="D27" s="13">
        <v>0</v>
      </c>
      <c r="E27" s="12">
        <f t="shared" si="0"/>
        <v>1</v>
      </c>
      <c r="F27" s="13">
        <v>1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+'25'!G34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+'25'!G35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+'25'!G37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14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+'25'!G38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2</v>
      </c>
      <c r="H38" s="14">
        <v>3</v>
      </c>
      <c r="I38" s="15">
        <v>50</v>
      </c>
      <c r="J38" s="16">
        <f t="shared" si="3"/>
        <v>150</v>
      </c>
      <c r="K38" s="17" t="s">
        <v>16</v>
      </c>
      <c r="L38" s="18">
        <v>0</v>
      </c>
      <c r="M38" s="23">
        <f t="shared" si="6"/>
        <v>150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3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+'25'!G40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+'25'!G41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+'25'!G42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+'25'!G43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1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+'25'!G44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2</v>
      </c>
      <c r="H44" s="14">
        <v>2</v>
      </c>
      <c r="I44" s="15">
        <v>50</v>
      </c>
      <c r="J44" s="16">
        <f t="shared" si="3"/>
        <v>100</v>
      </c>
      <c r="K44" s="17" t="s">
        <v>16</v>
      </c>
      <c r="L44" s="18">
        <v>0</v>
      </c>
      <c r="M44" s="23">
        <f t="shared" si="6"/>
        <v>100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+'25'!G46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4</v>
      </c>
      <c r="H46" s="14">
        <v>2</v>
      </c>
      <c r="I46" s="15">
        <v>50</v>
      </c>
      <c r="J46" s="16">
        <f t="shared" si="3"/>
        <v>100</v>
      </c>
      <c r="K46" s="17" t="s">
        <v>273</v>
      </c>
      <c r="L46" s="18">
        <v>50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+'25'!G47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+'25'!G48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2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+'25'!G50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+'25'!G51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+'25'!G52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+'25'!G54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+'25'!G55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+'25'!G61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3</v>
      </c>
      <c r="H61" s="14">
        <v>2</v>
      </c>
      <c r="I61" s="15">
        <v>50</v>
      </c>
      <c r="J61" s="16">
        <f t="shared" si="3"/>
        <v>100</v>
      </c>
      <c r="K61" s="17" t="s">
        <v>286</v>
      </c>
      <c r="L61" s="18">
        <v>75</v>
      </c>
      <c r="M61" s="23">
        <f t="shared" si="6"/>
        <v>25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0</v>
      </c>
      <c r="H62" s="14">
        <v>3</v>
      </c>
      <c r="I62" s="20">
        <v>50</v>
      </c>
      <c r="J62" s="16">
        <f t="shared" si="3"/>
        <v>150</v>
      </c>
      <c r="K62" s="17" t="s">
        <v>337</v>
      </c>
      <c r="L62" s="18">
        <v>100</v>
      </c>
      <c r="M62" s="23">
        <f t="shared" si="6"/>
        <v>50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+'25'!G63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+'25'!G66</f>
        <v>3</v>
      </c>
      <c r="D66" s="13">
        <v>0</v>
      </c>
      <c r="E66" s="12">
        <f t="shared" si="0"/>
        <v>3</v>
      </c>
      <c r="F66" s="13">
        <v>0</v>
      </c>
      <c r="G66" s="12">
        <f t="shared" si="1"/>
        <v>2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+'25'!G67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+'25'!G70</f>
        <v>9</v>
      </c>
      <c r="D70" s="13">
        <v>0</v>
      </c>
      <c r="E70" s="12">
        <f t="shared" si="0"/>
        <v>9</v>
      </c>
      <c r="F70" s="13">
        <v>1</v>
      </c>
      <c r="G70" s="12">
        <f t="shared" si="1"/>
        <v>7</v>
      </c>
      <c r="H70" s="14">
        <v>1</v>
      </c>
      <c r="I70" s="20">
        <v>50</v>
      </c>
      <c r="J70" s="16">
        <f t="shared" ref="J70:J133" si="8">+I70*H70</f>
        <v>50</v>
      </c>
      <c r="K70" s="17" t="s">
        <v>273</v>
      </c>
      <c r="L70" s="18">
        <v>50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+'25'!G71</f>
        <v>6</v>
      </c>
      <c r="D71" s="13">
        <v>0</v>
      </c>
      <c r="E71" s="12">
        <f t="shared" si="0"/>
        <v>6</v>
      </c>
      <c r="F71" s="13">
        <v>0</v>
      </c>
      <c r="G71" s="12">
        <f t="shared" si="1"/>
        <v>4</v>
      </c>
      <c r="H71" s="14">
        <v>2</v>
      </c>
      <c r="I71" s="20">
        <v>60</v>
      </c>
      <c r="J71" s="16">
        <f t="shared" si="8"/>
        <v>120</v>
      </c>
      <c r="K71" s="17" t="s">
        <v>268</v>
      </c>
      <c r="L71" s="18">
        <v>60</v>
      </c>
      <c r="M71" s="23">
        <f t="shared" ref="M71:M134" si="11">SUM(J71-L71)</f>
        <v>60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+'25'!G73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+'25'!G74</f>
        <v>1</v>
      </c>
      <c r="D74" s="13">
        <v>0</v>
      </c>
      <c r="E74" s="12">
        <f t="shared" si="0"/>
        <v>1</v>
      </c>
      <c r="F74" s="13">
        <v>0</v>
      </c>
      <c r="G74" s="12">
        <f t="shared" si="1"/>
        <v>1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+'25'!G77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+'25'!G78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0</v>
      </c>
      <c r="H78" s="14">
        <v>2</v>
      </c>
      <c r="I78" s="22">
        <v>120</v>
      </c>
      <c r="J78" s="16">
        <f t="shared" si="8"/>
        <v>240</v>
      </c>
      <c r="K78" s="17" t="s">
        <v>268</v>
      </c>
      <c r="L78" s="18">
        <v>120</v>
      </c>
      <c r="M78" s="23">
        <f t="shared" si="11"/>
        <v>120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+'25'!G79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+'25'!G81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+'25'!G82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25</v>
      </c>
      <c r="M82" s="23">
        <f t="shared" si="11"/>
        <v>30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+'25'!G85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+'25'!G86</f>
        <v>14</v>
      </c>
      <c r="D86" s="13">
        <v>0</v>
      </c>
      <c r="E86" s="12">
        <f t="shared" si="0"/>
        <v>14</v>
      </c>
      <c r="F86" s="13">
        <v>0</v>
      </c>
      <c r="G86" s="12">
        <f t="shared" si="1"/>
        <v>14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+'25'!G87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0</v>
      </c>
      <c r="H87" s="14">
        <v>9</v>
      </c>
      <c r="I87" s="20">
        <v>60</v>
      </c>
      <c r="J87" s="16">
        <f t="shared" si="8"/>
        <v>540</v>
      </c>
      <c r="K87" s="17" t="s">
        <v>16</v>
      </c>
      <c r="L87" s="18">
        <v>0</v>
      </c>
      <c r="M87" s="23">
        <f t="shared" si="11"/>
        <v>540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+'25'!G88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+'25'!G89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+'25'!G90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+'25'!G91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+'25'!G101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+'25'!G106</f>
        <v>5</v>
      </c>
      <c r="D106" s="13">
        <v>0</v>
      </c>
      <c r="E106" s="12">
        <f t="shared" si="13"/>
        <v>5</v>
      </c>
      <c r="F106" s="13">
        <v>0</v>
      </c>
      <c r="G106" s="12">
        <f t="shared" si="12"/>
        <v>5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+'25'!G141</f>
        <v>9</v>
      </c>
      <c r="D141" s="13">
        <v>0</v>
      </c>
      <c r="E141" s="12">
        <f t="shared" si="13"/>
        <v>9</v>
      </c>
      <c r="F141" s="13">
        <v>0</v>
      </c>
      <c r="G141" s="12">
        <f t="shared" si="12"/>
        <v>7</v>
      </c>
      <c r="H141" s="14">
        <v>2</v>
      </c>
      <c r="I141" s="20">
        <v>45</v>
      </c>
      <c r="J141" s="16">
        <f t="shared" si="14"/>
        <v>90</v>
      </c>
      <c r="K141" s="17" t="s">
        <v>309</v>
      </c>
      <c r="L141" s="18">
        <v>90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+'25'!G150</f>
        <v>36</v>
      </c>
      <c r="D150" s="13">
        <v>0</v>
      </c>
      <c r="E150" s="12">
        <f t="shared" si="13"/>
        <v>36</v>
      </c>
      <c r="F150" s="13">
        <v>0</v>
      </c>
      <c r="G150" s="12">
        <f t="shared" si="12"/>
        <v>36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+'25'!G167</f>
        <v>9</v>
      </c>
      <c r="D167" s="13">
        <v>0</v>
      </c>
      <c r="E167" s="12">
        <f t="shared" si="13"/>
        <v>9</v>
      </c>
      <c r="F167" s="13">
        <v>0</v>
      </c>
      <c r="G167" s="12">
        <f t="shared" si="16"/>
        <v>9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+'25'!G168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+'25'!G178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2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+'25'!G179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+'25'!G180</f>
        <v>105</v>
      </c>
      <c r="D180" s="13">
        <v>0</v>
      </c>
      <c r="E180" s="12">
        <f t="shared" si="13"/>
        <v>105</v>
      </c>
      <c r="F180" s="13">
        <v>0</v>
      </c>
      <c r="G180" s="12">
        <f t="shared" si="16"/>
        <v>103</v>
      </c>
      <c r="H180" s="14">
        <v>2</v>
      </c>
      <c r="I180" s="20">
        <v>10</v>
      </c>
      <c r="J180" s="16">
        <f t="shared" si="14"/>
        <v>20</v>
      </c>
      <c r="K180" s="17" t="s">
        <v>16</v>
      </c>
      <c r="L180" s="18">
        <v>0</v>
      </c>
      <c r="M180" s="23">
        <f t="shared" si="15"/>
        <v>20</v>
      </c>
    </row>
    <row r="181" spans="1:13" ht="25.5" x14ac:dyDescent="0.55000000000000004">
      <c r="A181" s="10">
        <v>177</v>
      </c>
      <c r="B181" s="19" t="s">
        <v>191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+'25'!G196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+'25'!G200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4920</v>
      </c>
    </row>
    <row r="206" spans="1:14" ht="25.5" x14ac:dyDescent="0.55000000000000004">
      <c r="A206" s="10">
        <v>202</v>
      </c>
      <c r="B206" s="19" t="s">
        <v>256</v>
      </c>
      <c r="C206" s="12">
        <f>+'25'!G206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+'25'!G209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+'25'!G210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+'25'!G211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+'25'!G212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+'25'!G213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+'25'!G214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+'25'!G215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+'25'!G216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+'25'!G217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+'25'!G218</f>
        <v>8</v>
      </c>
      <c r="D218" s="13">
        <v>0</v>
      </c>
      <c r="E218" s="12">
        <f t="shared" si="19"/>
        <v>8</v>
      </c>
      <c r="F218" s="13">
        <v>0</v>
      </c>
      <c r="G218" s="12">
        <f t="shared" si="16"/>
        <v>3</v>
      </c>
      <c r="H218" s="14">
        <v>5</v>
      </c>
      <c r="I218" s="20">
        <v>25</v>
      </c>
      <c r="J218" s="16">
        <f t="shared" si="17"/>
        <v>125</v>
      </c>
      <c r="K218" s="17" t="s">
        <v>16</v>
      </c>
      <c r="L218" s="18">
        <v>0</v>
      </c>
      <c r="M218" s="23">
        <f t="shared" si="18"/>
        <v>125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+'25'!G219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+'25'!G220</f>
        <v>17</v>
      </c>
      <c r="D220" s="13">
        <v>0</v>
      </c>
      <c r="E220" s="12">
        <f t="shared" si="20"/>
        <v>17</v>
      </c>
      <c r="F220" s="13">
        <v>0</v>
      </c>
      <c r="G220" s="12">
        <f t="shared" si="21"/>
        <v>17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+'25'!G221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+'25'!G222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+'25'!G223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+'25'!G224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+'25'!G225</f>
        <v>8</v>
      </c>
      <c r="D225" s="13">
        <v>0</v>
      </c>
      <c r="E225" s="12">
        <f t="shared" ref="E225" si="24">C225+D225</f>
        <v>8</v>
      </c>
      <c r="F225" s="13">
        <v>0</v>
      </c>
      <c r="G225" s="12">
        <f t="shared" ref="G225" si="25">E225-F225-H225</f>
        <v>7</v>
      </c>
      <c r="H225" s="14">
        <v>1</v>
      </c>
      <c r="I225" s="20">
        <v>199</v>
      </c>
      <c r="J225" s="16">
        <f t="shared" ref="J225" si="26">+I225*H225</f>
        <v>199</v>
      </c>
      <c r="K225" s="17" t="s">
        <v>16</v>
      </c>
      <c r="L225" s="18">
        <v>49</v>
      </c>
      <c r="M225" s="23">
        <f t="shared" ref="M225" si="27">SUM(J225-L225)</f>
        <v>150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7039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580</v>
      </c>
      <c r="L230" s="2">
        <v>150</v>
      </c>
      <c r="M230" s="2">
        <v>230</v>
      </c>
      <c r="N230" s="2">
        <v>200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1844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4615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4615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5195</v>
      </c>
    </row>
    <row r="240" spans="1:45" s="2" customFormat="1" x14ac:dyDescent="0.5">
      <c r="J240" s="2" t="s">
        <v>262</v>
      </c>
      <c r="K240" s="23">
        <f>SUM(K229:K232)</f>
        <v>580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4615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honeticPr fontId="16" type="noConversion"/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9674-CFA0-4766-A5D7-4EA035C8F2D8}">
  <sheetPr>
    <tabColor rgb="FF98F2FC"/>
  </sheetPr>
  <dimension ref="A1:AS312"/>
  <sheetViews>
    <sheetView workbookViewId="0">
      <pane ySplit="4" topLeftCell="A224" activePane="bottomLeft" state="frozen"/>
      <selection pane="bottomLeft" activeCell="O230" sqref="O230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1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+'26'!G5</f>
        <v>7</v>
      </c>
      <c r="D5" s="13">
        <v>10</v>
      </c>
      <c r="E5" s="12">
        <f t="shared" ref="E5:E94" si="0">C5+D5</f>
        <v>17</v>
      </c>
      <c r="F5" s="13">
        <v>0</v>
      </c>
      <c r="G5" s="12">
        <f t="shared" ref="G5:G94" si="1">E5-F5-H5</f>
        <v>17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+'26'!G6</f>
        <v>146</v>
      </c>
      <c r="D6" s="13">
        <v>0</v>
      </c>
      <c r="E6" s="12">
        <f t="shared" si="0"/>
        <v>146</v>
      </c>
      <c r="F6" s="13">
        <v>3</v>
      </c>
      <c r="G6" s="12">
        <f t="shared" si="1"/>
        <v>138</v>
      </c>
      <c r="H6" s="14">
        <v>5</v>
      </c>
      <c r="I6" s="15">
        <v>100</v>
      </c>
      <c r="J6" s="16">
        <f t="shared" ref="J6:J69" si="3">+I6*H6</f>
        <v>500</v>
      </c>
      <c r="K6" s="17" t="s">
        <v>338</v>
      </c>
      <c r="L6" s="18">
        <v>200</v>
      </c>
      <c r="M6" s="23">
        <f>SUM(J6-L6)</f>
        <v>300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+'26'!G12</f>
        <v>0</v>
      </c>
      <c r="D12" s="13">
        <v>5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+'26'!G14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+'26'!G17</f>
        <v>9</v>
      </c>
      <c r="D17" s="13">
        <v>5</v>
      </c>
      <c r="E17" s="12">
        <f t="shared" si="0"/>
        <v>14</v>
      </c>
      <c r="F17" s="13">
        <v>2</v>
      </c>
      <c r="G17" s="12">
        <f t="shared" si="1"/>
        <v>10</v>
      </c>
      <c r="H17" s="14">
        <v>2</v>
      </c>
      <c r="I17" s="15">
        <v>50</v>
      </c>
      <c r="J17" s="16">
        <f t="shared" si="3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+'26'!G19</f>
        <v>0</v>
      </c>
      <c r="D19" s="13">
        <v>5</v>
      </c>
      <c r="E19" s="12">
        <f t="shared" si="0"/>
        <v>5</v>
      </c>
      <c r="F19" s="13">
        <v>0</v>
      </c>
      <c r="G19" s="12">
        <f t="shared" si="1"/>
        <v>5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+'26'!G22</f>
        <v>1</v>
      </c>
      <c r="D22" s="13">
        <v>2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+'26'!G23</f>
        <v>12</v>
      </c>
      <c r="D23" s="13">
        <v>15</v>
      </c>
      <c r="E23" s="12">
        <f>C23+D23</f>
        <v>27</v>
      </c>
      <c r="F23" s="13">
        <v>0</v>
      </c>
      <c r="G23" s="12">
        <f t="shared" si="1"/>
        <v>26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+'26'!G24</f>
        <v>3</v>
      </c>
      <c r="D24" s="13">
        <v>5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+'26'!G34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+'26'!G35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+'26'!G37</f>
        <v>14</v>
      </c>
      <c r="D37" s="13">
        <v>10</v>
      </c>
      <c r="E37" s="12">
        <f t="shared" si="0"/>
        <v>24</v>
      </c>
      <c r="F37" s="13">
        <v>2</v>
      </c>
      <c r="G37" s="12">
        <f t="shared" si="1"/>
        <v>22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+'26'!G38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+'26'!G39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+'26'!G40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+'26'!G41</f>
        <v>1</v>
      </c>
      <c r="D41" s="13">
        <v>3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+'26'!G42</f>
        <v>1</v>
      </c>
      <c r="D42" s="13">
        <v>3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+'26'!G43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+'26'!G44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+'26'!G46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2</v>
      </c>
      <c r="H46" s="14">
        <v>2</v>
      </c>
      <c r="I46" s="15">
        <v>50</v>
      </c>
      <c r="J46" s="16">
        <f t="shared" si="3"/>
        <v>100</v>
      </c>
      <c r="K46" s="17" t="s">
        <v>268</v>
      </c>
      <c r="L46" s="18">
        <v>50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+'26'!G47</f>
        <v>12</v>
      </c>
      <c r="D47" s="13">
        <v>5</v>
      </c>
      <c r="E47" s="12">
        <f t="shared" si="0"/>
        <v>17</v>
      </c>
      <c r="F47" s="13">
        <v>0</v>
      </c>
      <c r="G47" s="12">
        <f t="shared" si="1"/>
        <v>15</v>
      </c>
      <c r="H47" s="14">
        <v>2</v>
      </c>
      <c r="I47" s="15">
        <v>50</v>
      </c>
      <c r="J47" s="16">
        <f t="shared" si="3"/>
        <v>100</v>
      </c>
      <c r="K47" s="17" t="s">
        <v>268</v>
      </c>
      <c r="L47" s="18">
        <v>50</v>
      </c>
      <c r="M47" s="23">
        <f t="shared" si="6"/>
        <v>50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+'26'!G48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+'26'!G50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+'26'!G51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+'26'!G52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+'26'!G54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+'26'!G55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+'26'!G61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+'26'!G63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0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83">
        <f>+'26'!G66</f>
        <v>2</v>
      </c>
      <c r="D66" s="13">
        <v>10</v>
      </c>
      <c r="E66" s="12">
        <f t="shared" si="0"/>
        <v>12</v>
      </c>
      <c r="F66" s="13">
        <v>3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+'26'!G67</f>
        <v>2</v>
      </c>
      <c r="D67" s="13">
        <v>2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3"/>
        <v>100</v>
      </c>
      <c r="K67" s="17" t="s">
        <v>268</v>
      </c>
      <c r="L67" s="18">
        <v>50</v>
      </c>
      <c r="M67" s="23">
        <f t="shared" si="6"/>
        <v>50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+'26'!G70</f>
        <v>7</v>
      </c>
      <c r="D70" s="13">
        <v>5</v>
      </c>
      <c r="E70" s="12">
        <f t="shared" si="0"/>
        <v>12</v>
      </c>
      <c r="F70" s="13">
        <v>0</v>
      </c>
      <c r="G70" s="12">
        <f t="shared" si="1"/>
        <v>12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+'26'!G71</f>
        <v>4</v>
      </c>
      <c r="D71" s="13">
        <v>5</v>
      </c>
      <c r="E71" s="12">
        <f t="shared" si="0"/>
        <v>9</v>
      </c>
      <c r="F71" s="13">
        <v>0</v>
      </c>
      <c r="G71" s="12">
        <f t="shared" si="1"/>
        <v>9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+'26'!G73</f>
        <v>6</v>
      </c>
      <c r="D73" s="13">
        <v>2</v>
      </c>
      <c r="E73" s="12">
        <f t="shared" si="0"/>
        <v>8</v>
      </c>
      <c r="F73" s="13">
        <v>0</v>
      </c>
      <c r="G73" s="12">
        <f t="shared" si="1"/>
        <v>7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+'26'!G74</f>
        <v>1</v>
      </c>
      <c r="D74" s="13">
        <v>5</v>
      </c>
      <c r="E74" s="12">
        <f t="shared" si="0"/>
        <v>6</v>
      </c>
      <c r="F74" s="13">
        <v>0</v>
      </c>
      <c r="G74" s="12">
        <f t="shared" si="1"/>
        <v>6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+'26'!G77</f>
        <v>4</v>
      </c>
      <c r="D77" s="13">
        <v>4</v>
      </c>
      <c r="E77" s="12">
        <f t="shared" si="0"/>
        <v>8</v>
      </c>
      <c r="F77" s="13">
        <v>0</v>
      </c>
      <c r="G77" s="12">
        <f t="shared" si="1"/>
        <v>7</v>
      </c>
      <c r="H77" s="14">
        <v>1</v>
      </c>
      <c r="I77" s="20">
        <v>50</v>
      </c>
      <c r="J77" s="16">
        <f t="shared" si="8"/>
        <v>50</v>
      </c>
      <c r="K77" s="17" t="s">
        <v>273</v>
      </c>
      <c r="L77" s="18">
        <v>50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+'26'!G78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+'26'!G79</f>
        <v>4</v>
      </c>
      <c r="D79" s="13">
        <v>5</v>
      </c>
      <c r="E79" s="12">
        <f t="shared" si="0"/>
        <v>9</v>
      </c>
      <c r="F79" s="13">
        <v>0</v>
      </c>
      <c r="G79" s="12">
        <f t="shared" si="1"/>
        <v>7</v>
      </c>
      <c r="H79" s="14">
        <v>2</v>
      </c>
      <c r="I79" s="22">
        <v>50</v>
      </c>
      <c r="J79" s="16">
        <f t="shared" si="8"/>
        <v>100</v>
      </c>
      <c r="K79" s="17" t="s">
        <v>268</v>
      </c>
      <c r="L79" s="18">
        <v>50</v>
      </c>
      <c r="M79" s="23">
        <f t="shared" si="11"/>
        <v>50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+'26'!G81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+'26'!G82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+'26'!G85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+'26'!G86</f>
        <v>14</v>
      </c>
      <c r="D86" s="13">
        <v>10</v>
      </c>
      <c r="E86" s="12">
        <f t="shared" si="0"/>
        <v>24</v>
      </c>
      <c r="F86" s="13">
        <v>0</v>
      </c>
      <c r="G86" s="12">
        <f t="shared" si="1"/>
        <v>24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+'26'!G87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+'26'!G88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+'26'!G89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+'26'!G90</f>
        <v>2</v>
      </c>
      <c r="D90" s="13">
        <v>2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+'26'!G91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+'26'!G101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+'26'!G106</f>
        <v>5</v>
      </c>
      <c r="D106" s="13">
        <v>0</v>
      </c>
      <c r="E106" s="12">
        <f t="shared" si="13"/>
        <v>5</v>
      </c>
      <c r="F106" s="13">
        <v>0</v>
      </c>
      <c r="G106" s="12">
        <f t="shared" si="12"/>
        <v>5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+'26'!G141</f>
        <v>7</v>
      </c>
      <c r="D141" s="13">
        <v>0</v>
      </c>
      <c r="E141" s="12">
        <f t="shared" si="13"/>
        <v>7</v>
      </c>
      <c r="F141" s="13">
        <v>0</v>
      </c>
      <c r="G141" s="12">
        <f t="shared" si="12"/>
        <v>7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+'26'!G150</f>
        <v>36</v>
      </c>
      <c r="D150" s="13">
        <v>0</v>
      </c>
      <c r="E150" s="12">
        <f t="shared" si="13"/>
        <v>36</v>
      </c>
      <c r="F150" s="13">
        <v>0</v>
      </c>
      <c r="G150" s="12">
        <f t="shared" si="12"/>
        <v>36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22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+'26'!G167</f>
        <v>9</v>
      </c>
      <c r="D167" s="13">
        <v>0</v>
      </c>
      <c r="E167" s="12">
        <f t="shared" si="13"/>
        <v>9</v>
      </c>
      <c r="F167" s="13">
        <v>0</v>
      </c>
      <c r="G167" s="12">
        <f t="shared" si="16"/>
        <v>9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+'26'!G168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+'26'!G178</f>
        <v>2</v>
      </c>
      <c r="D178" s="13">
        <v>5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+'26'!G179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+'26'!G180</f>
        <v>103</v>
      </c>
      <c r="D180" s="13">
        <v>0</v>
      </c>
      <c r="E180" s="12">
        <f t="shared" si="13"/>
        <v>103</v>
      </c>
      <c r="F180" s="13">
        <v>0</v>
      </c>
      <c r="G180" s="12">
        <f t="shared" si="16"/>
        <v>103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+'26'!G196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+'26'!G200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1060</v>
      </c>
    </row>
    <row r="206" spans="1:14" ht="25.5" x14ac:dyDescent="0.55000000000000004">
      <c r="A206" s="10">
        <v>202</v>
      </c>
      <c r="B206" s="19" t="s">
        <v>256</v>
      </c>
      <c r="C206" s="12">
        <f>+'26'!G206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+'26'!G209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+'26'!G210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+'26'!G211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+'26'!G212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+'26'!G213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+'26'!G214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+'26'!G215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+'26'!G216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+'26'!G217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+'26'!G218</f>
        <v>3</v>
      </c>
      <c r="D218" s="13">
        <v>0</v>
      </c>
      <c r="E218" s="12">
        <f t="shared" si="19"/>
        <v>3</v>
      </c>
      <c r="F218" s="13">
        <v>0</v>
      </c>
      <c r="G218" s="12">
        <f t="shared" si="16"/>
        <v>3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+'26'!G219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si="16"/>
        <v>24</v>
      </c>
      <c r="H219" s="14">
        <v>0</v>
      </c>
      <c r="I219" s="20">
        <v>50</v>
      </c>
      <c r="J219" s="16">
        <f t="shared" ref="J219:J224" si="21">+I219*H219</f>
        <v>0</v>
      </c>
      <c r="K219" s="17" t="s">
        <v>16</v>
      </c>
      <c r="L219" s="18">
        <v>0</v>
      </c>
      <c r="M219" s="23">
        <f t="shared" ref="M219:M224" si="22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+'26'!G220</f>
        <v>17</v>
      </c>
      <c r="D220" s="13">
        <v>0</v>
      </c>
      <c r="E220" s="12">
        <f t="shared" si="20"/>
        <v>17</v>
      </c>
      <c r="F220" s="13">
        <v>0</v>
      </c>
      <c r="G220" s="12">
        <f t="shared" si="16"/>
        <v>17</v>
      </c>
      <c r="H220" s="14">
        <v>0</v>
      </c>
      <c r="I220" s="20">
        <v>60</v>
      </c>
      <c r="J220" s="16">
        <f t="shared" si="21"/>
        <v>0</v>
      </c>
      <c r="K220" s="17" t="s">
        <v>16</v>
      </c>
      <c r="L220" s="18">
        <v>0</v>
      </c>
      <c r="M220" s="23">
        <f t="shared" si="22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+'26'!G221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16"/>
        <v>20</v>
      </c>
      <c r="H221" s="14">
        <v>0</v>
      </c>
      <c r="I221" s="20">
        <v>60</v>
      </c>
      <c r="J221" s="16">
        <f t="shared" si="21"/>
        <v>0</v>
      </c>
      <c r="K221" s="17" t="s">
        <v>16</v>
      </c>
      <c r="L221" s="18">
        <v>0</v>
      </c>
      <c r="M221" s="23">
        <f t="shared" si="22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+'26'!G222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16"/>
        <v>16</v>
      </c>
      <c r="H222" s="14">
        <v>0</v>
      </c>
      <c r="I222" s="20">
        <v>250</v>
      </c>
      <c r="J222" s="16">
        <f t="shared" si="21"/>
        <v>0</v>
      </c>
      <c r="K222" s="17" t="s">
        <v>16</v>
      </c>
      <c r="L222" s="18">
        <v>0</v>
      </c>
      <c r="M222" s="23">
        <f t="shared" si="22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+'26'!G223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ref="G223:G224" si="23">E223-F223-H223</f>
        <v>10</v>
      </c>
      <c r="H223" s="14">
        <v>0</v>
      </c>
      <c r="I223" s="20">
        <v>100</v>
      </c>
      <c r="J223" s="16">
        <f t="shared" si="21"/>
        <v>0</v>
      </c>
      <c r="K223" s="17" t="s">
        <v>16</v>
      </c>
      <c r="L223" s="18">
        <v>0</v>
      </c>
      <c r="M223" s="23">
        <f t="shared" si="22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+'26'!G224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3"/>
        <v>2</v>
      </c>
      <c r="H224" s="14">
        <v>0</v>
      </c>
      <c r="I224" s="20">
        <v>350</v>
      </c>
      <c r="J224" s="16">
        <f t="shared" si="21"/>
        <v>0</v>
      </c>
      <c r="K224" s="17" t="s">
        <v>16</v>
      </c>
      <c r="L224" s="18">
        <v>0</v>
      </c>
      <c r="M224" s="23">
        <f t="shared" si="22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+'26'!G225</f>
        <v>7</v>
      </c>
      <c r="D225" s="13">
        <v>3</v>
      </c>
      <c r="E225" s="12">
        <f t="shared" ref="E225" si="24">C225+D225</f>
        <v>10</v>
      </c>
      <c r="F225" s="13">
        <v>0</v>
      </c>
      <c r="G225" s="12">
        <f t="shared" ref="G225" si="25">E225-F225-H225</f>
        <v>7</v>
      </c>
      <c r="H225" s="14">
        <v>3</v>
      </c>
      <c r="I225" s="20">
        <v>199</v>
      </c>
      <c r="J225" s="16">
        <f t="shared" ref="J225" si="26">+I225*H225</f>
        <v>597</v>
      </c>
      <c r="K225" s="17" t="s">
        <v>16</v>
      </c>
      <c r="L225" s="18">
        <v>87</v>
      </c>
      <c r="M225" s="23">
        <f t="shared" ref="M225" si="27">SUM(J225-L225)</f>
        <v>510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2107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400</v>
      </c>
      <c r="L230" s="2">
        <v>150</v>
      </c>
      <c r="M230" s="2">
        <v>50</v>
      </c>
      <c r="N230" s="2">
        <v>200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537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1170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1170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1570</v>
      </c>
    </row>
    <row r="240" spans="1:45" s="2" customFormat="1" x14ac:dyDescent="0.5">
      <c r="J240" s="2" t="s">
        <v>262</v>
      </c>
      <c r="K240" s="23">
        <f>SUM(K229:K232)</f>
        <v>400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1170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DEF8-2C48-4031-9B91-EB71AC4E05F7}">
  <sheetPr>
    <tabColor rgb="FF98F2FC"/>
  </sheetPr>
  <dimension ref="A1:AS312"/>
  <sheetViews>
    <sheetView workbookViewId="0">
      <pane ySplit="4" topLeftCell="A222" activePane="bottomLeft" state="frozen"/>
      <selection pane="bottomLeft" activeCell="K236" sqref="K236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0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+'27'!G5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 t="shared" ref="G5:G94" si="1">E5-F5-H5</f>
        <v>16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+'27'!G6</f>
        <v>138</v>
      </c>
      <c r="D6" s="13">
        <v>0</v>
      </c>
      <c r="E6" s="12">
        <f t="shared" si="0"/>
        <v>138</v>
      </c>
      <c r="F6" s="13">
        <v>0</v>
      </c>
      <c r="G6" s="12">
        <f t="shared" si="1"/>
        <v>130</v>
      </c>
      <c r="H6" s="14">
        <v>8</v>
      </c>
      <c r="I6" s="15">
        <v>100</v>
      </c>
      <c r="J6" s="16">
        <f t="shared" ref="J6:J69" si="3">+I6*H6</f>
        <v>800</v>
      </c>
      <c r="K6" s="17" t="s">
        <v>16</v>
      </c>
      <c r="L6" s="18">
        <v>100</v>
      </c>
      <c r="M6" s="23">
        <f>SUM(J6-L6)</f>
        <v>700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+'27'!G12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4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+'27'!G14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+'27'!G17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+'27'!G19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4</v>
      </c>
      <c r="H19" s="14">
        <v>1</v>
      </c>
      <c r="I19" s="15">
        <v>50</v>
      </c>
      <c r="J19" s="16">
        <f t="shared" si="3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+'27'!G22</f>
        <v>3</v>
      </c>
      <c r="D22" s="13">
        <v>0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+'27'!G23</f>
        <v>26</v>
      </c>
      <c r="D23" s="13">
        <v>0</v>
      </c>
      <c r="E23" s="12">
        <f>C23+D23</f>
        <v>26</v>
      </c>
      <c r="F23" s="13">
        <v>0</v>
      </c>
      <c r="G23" s="12">
        <f t="shared" si="1"/>
        <v>25</v>
      </c>
      <c r="H23" s="14">
        <v>1</v>
      </c>
      <c r="I23" s="15">
        <v>100</v>
      </c>
      <c r="J23" s="16">
        <f t="shared" si="3"/>
        <v>100</v>
      </c>
      <c r="K23" s="17" t="s">
        <v>268</v>
      </c>
      <c r="L23" s="18">
        <v>50</v>
      </c>
      <c r="M23" s="23">
        <f t="shared" si="6"/>
        <v>50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+'27'!G24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+'27'!G34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+'27'!G35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+'27'!G37</f>
        <v>22</v>
      </c>
      <c r="D37" s="13">
        <v>0</v>
      </c>
      <c r="E37" s="12">
        <f t="shared" si="0"/>
        <v>22</v>
      </c>
      <c r="F37" s="13">
        <v>0</v>
      </c>
      <c r="G37" s="12">
        <f t="shared" si="1"/>
        <v>22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+'27'!G38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1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+'27'!G39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+'27'!G42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+'27'!G43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0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+'27'!G44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+'27'!G46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0</v>
      </c>
      <c r="H46" s="14">
        <v>2</v>
      </c>
      <c r="I46" s="15">
        <v>50</v>
      </c>
      <c r="J46" s="16">
        <f t="shared" si="3"/>
        <v>100</v>
      </c>
      <c r="K46" s="17" t="s">
        <v>268</v>
      </c>
      <c r="L46" s="18">
        <v>50</v>
      </c>
      <c r="M46" s="23">
        <f t="shared" si="6"/>
        <v>50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+'27'!G47</f>
        <v>15</v>
      </c>
      <c r="D47" s="13">
        <v>0</v>
      </c>
      <c r="E47" s="12">
        <f t="shared" si="0"/>
        <v>15</v>
      </c>
      <c r="F47" s="13">
        <v>0</v>
      </c>
      <c r="G47" s="12">
        <f t="shared" si="1"/>
        <v>12</v>
      </c>
      <c r="H47" s="14">
        <v>3</v>
      </c>
      <c r="I47" s="15">
        <v>50</v>
      </c>
      <c r="J47" s="16">
        <f t="shared" si="3"/>
        <v>150</v>
      </c>
      <c r="K47" s="17" t="s">
        <v>339</v>
      </c>
      <c r="L47" s="18">
        <v>50</v>
      </c>
      <c r="M47" s="23">
        <f t="shared" si="6"/>
        <v>100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+'27'!G48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+'27'!G50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+'27'!G51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+'27'!G52</f>
        <v>2</v>
      </c>
      <c r="D52" s="13">
        <v>0</v>
      </c>
      <c r="E52" s="12">
        <f t="shared" si="0"/>
        <v>2</v>
      </c>
      <c r="F52" s="13">
        <v>0</v>
      </c>
      <c r="G52" s="83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+'27'!G54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1</v>
      </c>
      <c r="H54" s="14">
        <v>1</v>
      </c>
      <c r="I54" s="15">
        <v>120</v>
      </c>
      <c r="J54" s="16">
        <f t="shared" si="3"/>
        <v>120</v>
      </c>
      <c r="K54" s="17" t="s">
        <v>271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+'27'!G55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3</v>
      </c>
      <c r="H55" s="14">
        <v>1</v>
      </c>
      <c r="I55" s="21">
        <v>120</v>
      </c>
      <c r="J55" s="16">
        <f t="shared" si="3"/>
        <v>120</v>
      </c>
      <c r="K55" s="17" t="s">
        <v>271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+'27'!G61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+'27'!G63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+'27'!G66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+'27'!G67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+'27'!G70</f>
        <v>12</v>
      </c>
      <c r="D70" s="13">
        <v>0</v>
      </c>
      <c r="E70" s="12">
        <f t="shared" si="0"/>
        <v>12</v>
      </c>
      <c r="F70" s="13">
        <v>0</v>
      </c>
      <c r="G70" s="12">
        <f t="shared" si="1"/>
        <v>10</v>
      </c>
      <c r="H70" s="14">
        <v>2</v>
      </c>
      <c r="I70" s="20">
        <v>50</v>
      </c>
      <c r="J70" s="16">
        <f t="shared" ref="J70:J133" si="8">+I70*H70</f>
        <v>100</v>
      </c>
      <c r="K70" s="17" t="s">
        <v>340</v>
      </c>
      <c r="L70" s="18">
        <v>100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+'27'!G71</f>
        <v>9</v>
      </c>
      <c r="D71" s="13">
        <v>0</v>
      </c>
      <c r="E71" s="12">
        <f t="shared" si="0"/>
        <v>9</v>
      </c>
      <c r="F71" s="13">
        <v>0</v>
      </c>
      <c r="G71" s="12">
        <f t="shared" si="1"/>
        <v>9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+'27'!G73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7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+'27'!G74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5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+'27'!G77</f>
        <v>7</v>
      </c>
      <c r="D77" s="13">
        <v>0</v>
      </c>
      <c r="E77" s="12">
        <f t="shared" si="0"/>
        <v>7</v>
      </c>
      <c r="F77" s="13">
        <v>0</v>
      </c>
      <c r="G77" s="12">
        <f t="shared" si="1"/>
        <v>7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+'27'!G78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+'27'!G79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7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+'27'!G81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+'27'!G82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+'27'!G85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+'27'!G86</f>
        <v>24</v>
      </c>
      <c r="D86" s="13">
        <v>0</v>
      </c>
      <c r="E86" s="12">
        <f t="shared" si="0"/>
        <v>24</v>
      </c>
      <c r="F86" s="13">
        <v>0</v>
      </c>
      <c r="G86" s="12">
        <f t="shared" si="1"/>
        <v>23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+'27'!G87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+'27'!G89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+'27'!G90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+'27'!G91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+'27'!G101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+'27'!G106</f>
        <v>5</v>
      </c>
      <c r="D106" s="13">
        <v>0</v>
      </c>
      <c r="E106" s="12">
        <f t="shared" si="13"/>
        <v>5</v>
      </c>
      <c r="F106" s="13">
        <v>0</v>
      </c>
      <c r="G106" s="12">
        <f t="shared" si="12"/>
        <v>4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 x14ac:dyDescent="0.55000000000000004">
      <c r="A107" s="10">
        <v>103</v>
      </c>
      <c r="B107" s="19" t="s">
        <v>117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+'27'!G141</f>
        <v>7</v>
      </c>
      <c r="D141" s="13">
        <v>0</v>
      </c>
      <c r="E141" s="12">
        <f t="shared" si="13"/>
        <v>7</v>
      </c>
      <c r="F141" s="13">
        <v>0</v>
      </c>
      <c r="G141" s="12">
        <f t="shared" si="12"/>
        <v>7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+'27'!G150</f>
        <v>36</v>
      </c>
      <c r="D150" s="13">
        <v>0</v>
      </c>
      <c r="E150" s="12">
        <f t="shared" si="13"/>
        <v>36</v>
      </c>
      <c r="F150" s="13">
        <v>0</v>
      </c>
      <c r="G150" s="12">
        <f t="shared" si="12"/>
        <v>36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+'27'!G167</f>
        <v>9</v>
      </c>
      <c r="D167" s="13">
        <v>0</v>
      </c>
      <c r="E167" s="12">
        <f t="shared" si="13"/>
        <v>9</v>
      </c>
      <c r="F167" s="13">
        <v>0</v>
      </c>
      <c r="G167" s="12">
        <f t="shared" si="16"/>
        <v>7</v>
      </c>
      <c r="H167" s="14">
        <v>2</v>
      </c>
      <c r="I167" s="20">
        <v>50</v>
      </c>
      <c r="J167" s="16">
        <f t="shared" si="14"/>
        <v>100</v>
      </c>
      <c r="K167" s="17" t="s">
        <v>16</v>
      </c>
      <c r="L167" s="18">
        <v>0</v>
      </c>
      <c r="M167" s="23">
        <f t="shared" si="15"/>
        <v>100</v>
      </c>
    </row>
    <row r="168" spans="1:13" ht="25.5" x14ac:dyDescent="0.55000000000000004">
      <c r="A168" s="10">
        <v>164</v>
      </c>
      <c r="B168" s="19" t="s">
        <v>179</v>
      </c>
      <c r="C168" s="12">
        <f>+'27'!G168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+'27'!G178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+'27'!G179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+'27'!G180</f>
        <v>103</v>
      </c>
      <c r="D180" s="13">
        <v>0</v>
      </c>
      <c r="E180" s="12">
        <f t="shared" si="13"/>
        <v>103</v>
      </c>
      <c r="F180" s="13">
        <v>0</v>
      </c>
      <c r="G180" s="12">
        <f t="shared" si="16"/>
        <v>103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+'27'!G196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+'27'!G200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1730</v>
      </c>
    </row>
    <row r="206" spans="1:14" ht="25.5" x14ac:dyDescent="0.55000000000000004">
      <c r="A206" s="10">
        <v>202</v>
      </c>
      <c r="B206" s="19" t="s">
        <v>256</v>
      </c>
      <c r="C206" s="12">
        <f>+'27'!G206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+'27'!G209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+'27'!G210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+'27'!G211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+'27'!G212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+'27'!G213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+'27'!G214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+'27'!G215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+'27'!G216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+'27'!G217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+'27'!G218</f>
        <v>3</v>
      </c>
      <c r="D218" s="13">
        <v>0</v>
      </c>
      <c r="E218" s="12">
        <f t="shared" si="19"/>
        <v>3</v>
      </c>
      <c r="F218" s="13">
        <v>0</v>
      </c>
      <c r="G218" s="12">
        <f t="shared" si="16"/>
        <v>3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+'27'!G219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+'27'!G220</f>
        <v>17</v>
      </c>
      <c r="D220" s="13">
        <v>0</v>
      </c>
      <c r="E220" s="12">
        <f t="shared" si="20"/>
        <v>17</v>
      </c>
      <c r="F220" s="13">
        <v>0</v>
      </c>
      <c r="G220" s="12">
        <f t="shared" si="21"/>
        <v>17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+'27'!G221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20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+'27'!G222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+'27'!G223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+'27'!G224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+'27'!G225</f>
        <v>7</v>
      </c>
      <c r="D225" s="13">
        <v>0</v>
      </c>
      <c r="E225" s="12">
        <f t="shared" ref="E225" si="24">C225+D225</f>
        <v>7</v>
      </c>
      <c r="F225" s="13">
        <v>0</v>
      </c>
      <c r="G225" s="12">
        <f t="shared" ref="G225" si="25">E225-F225-H225</f>
        <v>7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2150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420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1730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1730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1730</v>
      </c>
    </row>
    <row r="240" spans="1:45" s="2" customFormat="1" x14ac:dyDescent="0.5">
      <c r="J240" s="2" t="s">
        <v>262</v>
      </c>
      <c r="K240" s="23">
        <f>SUM(K229:K232)</f>
        <v>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1730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0FE7-4FE2-4689-894C-943A8CF519BD}">
  <sheetPr>
    <tabColor rgb="FF98F2FC"/>
  </sheetPr>
  <dimension ref="A1:AS312"/>
  <sheetViews>
    <sheetView workbookViewId="0">
      <pane ySplit="4" topLeftCell="A225" activePane="bottomLeft" state="frozen"/>
      <selection pane="bottomLeft" activeCell="N230" sqref="N230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12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+'28'!G5</f>
        <v>16</v>
      </c>
      <c r="D5" s="13">
        <v>3</v>
      </c>
      <c r="E5" s="12">
        <f t="shared" ref="E5:E94" si="0">C5+D5</f>
        <v>19</v>
      </c>
      <c r="F5" s="13">
        <v>2</v>
      </c>
      <c r="G5" s="12">
        <f t="shared" ref="G5:G94" si="1">E5-F5-H5</f>
        <v>17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+'28'!G6</f>
        <v>130</v>
      </c>
      <c r="D6" s="13">
        <v>0</v>
      </c>
      <c r="E6" s="12">
        <f t="shared" si="0"/>
        <v>130</v>
      </c>
      <c r="F6" s="13">
        <v>2</v>
      </c>
      <c r="G6" s="12">
        <f t="shared" si="1"/>
        <v>128</v>
      </c>
      <c r="H6" s="14">
        <v>0</v>
      </c>
      <c r="I6" s="15">
        <v>100</v>
      </c>
      <c r="J6" s="16">
        <f t="shared" ref="J6:J69" si="3">+I6*H6</f>
        <v>0</v>
      </c>
      <c r="K6" s="17" t="s">
        <v>16</v>
      </c>
      <c r="L6" s="18">
        <v>0</v>
      </c>
      <c r="M6" s="23">
        <f>SUM(J6-L6)</f>
        <v>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230</v>
      </c>
      <c r="E9" s="12">
        <f>C9+D9</f>
        <v>230</v>
      </c>
      <c r="F9" s="13">
        <v>0</v>
      </c>
      <c r="G9" s="12">
        <f>E9-F9-H9</f>
        <v>0</v>
      </c>
      <c r="H9" s="14">
        <v>230</v>
      </c>
      <c r="I9" s="15">
        <v>12</v>
      </c>
      <c r="J9" s="16">
        <f t="shared" si="3"/>
        <v>2760</v>
      </c>
      <c r="K9" s="17" t="s">
        <v>341</v>
      </c>
      <c r="L9" s="18">
        <v>920</v>
      </c>
      <c r="M9" s="23">
        <f t="shared" si="6"/>
        <v>1840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+'28'!G12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4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+'28'!G14</f>
        <v>1</v>
      </c>
      <c r="D14" s="13">
        <v>0</v>
      </c>
      <c r="E14" s="12">
        <f t="shared" si="0"/>
        <v>1</v>
      </c>
      <c r="F14" s="13">
        <v>2</v>
      </c>
      <c r="G14" s="12">
        <f t="shared" si="1"/>
        <v>-1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+'28'!G17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+'28'!G19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4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+'28'!G22</f>
        <v>3</v>
      </c>
      <c r="D22" s="13">
        <v>0</v>
      </c>
      <c r="E22" s="12">
        <f>C22+D22</f>
        <v>3</v>
      </c>
      <c r="F22" s="13">
        <v>1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+'28'!G23</f>
        <v>25</v>
      </c>
      <c r="D23" s="13">
        <v>0</v>
      </c>
      <c r="E23" s="12">
        <f>C23+D23</f>
        <v>25</v>
      </c>
      <c r="F23" s="13">
        <v>0</v>
      </c>
      <c r="G23" s="12">
        <f t="shared" si="1"/>
        <v>25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+'28'!G24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+'28'!G29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+'28'!G34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+'28'!G35</f>
        <v>5</v>
      </c>
      <c r="D35" s="13">
        <v>0</v>
      </c>
      <c r="E35" s="12">
        <f t="shared" si="0"/>
        <v>5</v>
      </c>
      <c r="F35" s="13">
        <v>3</v>
      </c>
      <c r="G35" s="12">
        <f t="shared" si="1"/>
        <v>0</v>
      </c>
      <c r="H35" s="14">
        <v>2</v>
      </c>
      <c r="I35" s="15">
        <v>130</v>
      </c>
      <c r="J35" s="16">
        <f t="shared" si="3"/>
        <v>260</v>
      </c>
      <c r="K35" s="17" t="s">
        <v>268</v>
      </c>
      <c r="L35" s="18">
        <v>130</v>
      </c>
      <c r="M35" s="23">
        <f t="shared" si="6"/>
        <v>130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+'28'!G37</f>
        <v>22</v>
      </c>
      <c r="D37" s="13">
        <v>0</v>
      </c>
      <c r="E37" s="12">
        <f t="shared" si="0"/>
        <v>22</v>
      </c>
      <c r="F37" s="13">
        <v>3</v>
      </c>
      <c r="G37" s="12">
        <f t="shared" si="1"/>
        <v>19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+'28'!G38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+'28'!G39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2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+'28'!G42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+'28'!G43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+'28'!G44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+'28'!G46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+'28'!G47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+'28'!G48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+'28'!G50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+'28'!G51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83">
        <f>+'28'!G52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+'28'!G54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+'28'!G55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+'28'!G61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+'28'!G62</f>
        <v>0</v>
      </c>
      <c r="D62" s="13">
        <v>3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+'28'!G63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+'28'!G66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+'28'!G67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+'28'!G70</f>
        <v>10</v>
      </c>
      <c r="D70" s="13">
        <v>0</v>
      </c>
      <c r="E70" s="12">
        <f t="shared" si="0"/>
        <v>10</v>
      </c>
      <c r="F70" s="13">
        <v>1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+'28'!G71</f>
        <v>9</v>
      </c>
      <c r="D71" s="13">
        <v>0</v>
      </c>
      <c r="E71" s="12">
        <f t="shared" si="0"/>
        <v>9</v>
      </c>
      <c r="F71" s="13">
        <v>0</v>
      </c>
      <c r="G71" s="12">
        <f t="shared" si="1"/>
        <v>9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+'28'!G73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7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+'28'!G74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+'28'!G77</f>
        <v>7</v>
      </c>
      <c r="D77" s="13">
        <v>0</v>
      </c>
      <c r="E77" s="12">
        <f t="shared" si="0"/>
        <v>7</v>
      </c>
      <c r="F77" s="13">
        <v>4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+'28'!G78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+'28'!G79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7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+'28'!G81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+'28'!G82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+'28'!G85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+'28'!G86</f>
        <v>23</v>
      </c>
      <c r="D86" s="13">
        <v>0</v>
      </c>
      <c r="E86" s="12">
        <f t="shared" si="0"/>
        <v>23</v>
      </c>
      <c r="F86" s="13">
        <v>0</v>
      </c>
      <c r="G86" s="12">
        <f t="shared" si="1"/>
        <v>23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+'28'!G87</f>
        <v>0</v>
      </c>
      <c r="D87" s="13">
        <v>10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+'28'!G88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+'28'!G89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+'28'!G90</f>
        <v>4</v>
      </c>
      <c r="D90" s="13">
        <v>0</v>
      </c>
      <c r="E90" s="12">
        <f t="shared" si="0"/>
        <v>4</v>
      </c>
      <c r="F90" s="13">
        <v>2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+'28'!G91</f>
        <v>2</v>
      </c>
      <c r="D91" s="13">
        <v>0</v>
      </c>
      <c r="E91" s="12">
        <f t="shared" si="0"/>
        <v>2</v>
      </c>
      <c r="F91" s="13">
        <v>2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+'28'!G101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+'28'!G106</f>
        <v>4</v>
      </c>
      <c r="D106" s="13">
        <v>0</v>
      </c>
      <c r="E106" s="12">
        <f t="shared" si="13"/>
        <v>4</v>
      </c>
      <c r="F106" s="13">
        <v>0</v>
      </c>
      <c r="G106" s="12">
        <f t="shared" si="12"/>
        <v>3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 x14ac:dyDescent="0.55000000000000004">
      <c r="A107" s="10">
        <v>103</v>
      </c>
      <c r="B107" s="19" t="s">
        <v>117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+'28'!G141</f>
        <v>7</v>
      </c>
      <c r="D141" s="13">
        <v>0</v>
      </c>
      <c r="E141" s="12">
        <f t="shared" si="13"/>
        <v>7</v>
      </c>
      <c r="F141" s="13">
        <v>0</v>
      </c>
      <c r="G141" s="12">
        <f t="shared" si="12"/>
        <v>7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+'28'!G150</f>
        <v>36</v>
      </c>
      <c r="D150" s="13">
        <v>0</v>
      </c>
      <c r="E150" s="12">
        <f t="shared" si="13"/>
        <v>36</v>
      </c>
      <c r="F150" s="13">
        <v>0</v>
      </c>
      <c r="G150" s="12">
        <f t="shared" si="12"/>
        <v>36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+'28'!G167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6"/>
        <v>7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+'28'!G168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+'28'!G178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+'28'!G179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+'28'!G180</f>
        <v>103</v>
      </c>
      <c r="D180" s="13">
        <v>0</v>
      </c>
      <c r="E180" s="12">
        <f t="shared" si="13"/>
        <v>103</v>
      </c>
      <c r="F180" s="13">
        <v>0</v>
      </c>
      <c r="G180" s="12">
        <f t="shared" si="16"/>
        <v>103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+'28'!G196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+'28'!G200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2040</v>
      </c>
    </row>
    <row r="206" spans="1:14" ht="25.5" x14ac:dyDescent="0.55000000000000004">
      <c r="A206" s="10">
        <v>202</v>
      </c>
      <c r="B206" s="19" t="s">
        <v>256</v>
      </c>
      <c r="C206" s="12">
        <f>+'28'!G206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+'28'!G209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+'28'!G210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+'28'!G211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+'28'!G212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+'28'!G213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+'28'!G214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+'28'!G215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+'28'!G216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+'28'!G217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+'28'!G218</f>
        <v>3</v>
      </c>
      <c r="D218" s="13">
        <v>0</v>
      </c>
      <c r="E218" s="12">
        <f t="shared" si="19"/>
        <v>3</v>
      </c>
      <c r="F218" s="13">
        <v>0</v>
      </c>
      <c r="G218" s="12">
        <f t="shared" si="16"/>
        <v>3</v>
      </c>
      <c r="H218" s="14">
        <v>0</v>
      </c>
      <c r="I218" s="20">
        <v>35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+'28'!G219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+'28'!G220</f>
        <v>17</v>
      </c>
      <c r="D220" s="13">
        <v>0</v>
      </c>
      <c r="E220" s="12">
        <f t="shared" si="20"/>
        <v>17</v>
      </c>
      <c r="F220" s="13">
        <v>0</v>
      </c>
      <c r="G220" s="12">
        <f t="shared" si="21"/>
        <v>12</v>
      </c>
      <c r="H220" s="14">
        <v>5</v>
      </c>
      <c r="I220" s="20">
        <v>60</v>
      </c>
      <c r="J220" s="16">
        <f t="shared" si="22"/>
        <v>300</v>
      </c>
      <c r="K220" s="17" t="s">
        <v>16</v>
      </c>
      <c r="L220" s="18">
        <v>0</v>
      </c>
      <c r="M220" s="23">
        <f t="shared" si="23"/>
        <v>300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+'28'!G221</f>
        <v>20</v>
      </c>
      <c r="D221" s="13">
        <v>0</v>
      </c>
      <c r="E221" s="12">
        <f t="shared" si="20"/>
        <v>20</v>
      </c>
      <c r="F221" s="13">
        <v>0</v>
      </c>
      <c r="G221" s="12">
        <f t="shared" si="21"/>
        <v>19</v>
      </c>
      <c r="H221" s="14">
        <v>1</v>
      </c>
      <c r="I221" s="20">
        <v>60</v>
      </c>
      <c r="J221" s="16">
        <f t="shared" si="22"/>
        <v>60</v>
      </c>
      <c r="K221" s="17" t="s">
        <v>16</v>
      </c>
      <c r="L221" s="18">
        <v>0</v>
      </c>
      <c r="M221" s="23">
        <f t="shared" si="23"/>
        <v>60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+'28'!G222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+'28'!G223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+'28'!G224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+'28'!G225</f>
        <v>7</v>
      </c>
      <c r="D225" s="13">
        <v>0</v>
      </c>
      <c r="E225" s="12">
        <f t="shared" ref="E225" si="24">C225+D225</f>
        <v>7</v>
      </c>
      <c r="F225" s="13">
        <v>7</v>
      </c>
      <c r="G225" s="12">
        <f t="shared" ref="G225" si="25">E225-F225-H225</f>
        <v>0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3450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2200</v>
      </c>
      <c r="L230" s="2">
        <v>1840</v>
      </c>
      <c r="M230" s="2">
        <v>360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1050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200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200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2400</v>
      </c>
    </row>
    <row r="240" spans="1:45" s="2" customFormat="1" x14ac:dyDescent="0.5">
      <c r="J240" s="2" t="s">
        <v>262</v>
      </c>
      <c r="K240" s="23">
        <f>SUM(K229:K232)</f>
        <v>2200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200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9A52-6652-4365-A283-6C0E99A9E208}">
  <sheetPr>
    <tabColor rgb="FF98F2FC"/>
  </sheetPr>
  <dimension ref="A1:AS312"/>
  <sheetViews>
    <sheetView workbookViewId="0">
      <pane ySplit="4" topLeftCell="A216" activePane="bottomLeft" state="frozen"/>
      <selection pane="bottomLeft" activeCell="A5" sqref="A5:B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125" style="39" customWidth="1"/>
    <col min="10" max="10" width="8.875" style="2" customWidth="1"/>
    <col min="11" max="11" width="21" style="2" customWidth="1"/>
    <col min="12" max="12" width="6.75" style="2" bestFit="1" customWidth="1"/>
    <col min="13" max="13" width="9.5" style="2" customWidth="1"/>
    <col min="14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295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+'29'!G5</f>
        <v>17</v>
      </c>
      <c r="D5" s="13">
        <v>0</v>
      </c>
      <c r="E5" s="12">
        <f t="shared" ref="E5:E94" si="0">C5+D5</f>
        <v>17</v>
      </c>
      <c r="F5" s="13">
        <v>5</v>
      </c>
      <c r="G5" s="12">
        <f t="shared" ref="G5:G94" si="1">E5-F5-H5</f>
        <v>4</v>
      </c>
      <c r="H5" s="14">
        <v>8</v>
      </c>
      <c r="I5" s="15">
        <v>50</v>
      </c>
      <c r="J5" s="16">
        <f>+I5*H5</f>
        <v>400</v>
      </c>
      <c r="K5" s="17" t="s">
        <v>331</v>
      </c>
      <c r="L5" s="18">
        <v>60</v>
      </c>
      <c r="M5" s="23">
        <f>SUM(J5-L5)</f>
        <v>340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+'29'!G6</f>
        <v>128</v>
      </c>
      <c r="D6" s="13">
        <v>0</v>
      </c>
      <c r="E6" s="12">
        <f t="shared" si="0"/>
        <v>128</v>
      </c>
      <c r="F6" s="13">
        <v>20</v>
      </c>
      <c r="G6" s="12">
        <f t="shared" si="1"/>
        <v>94</v>
      </c>
      <c r="H6" s="14">
        <v>14</v>
      </c>
      <c r="I6" s="15">
        <v>100</v>
      </c>
      <c r="J6" s="16">
        <f t="shared" ref="J6:J69" si="3">+I6*H6</f>
        <v>1400</v>
      </c>
      <c r="K6" s="17" t="s">
        <v>330</v>
      </c>
      <c r="L6" s="18">
        <v>200</v>
      </c>
      <c r="M6" s="23">
        <f>SUM(J6-L6)</f>
        <v>1200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+'29'!G12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0</v>
      </c>
      <c r="H12" s="14">
        <v>4</v>
      </c>
      <c r="I12" s="20">
        <v>50</v>
      </c>
      <c r="J12" s="16">
        <f t="shared" si="3"/>
        <v>200</v>
      </c>
      <c r="K12" s="17" t="s">
        <v>342</v>
      </c>
      <c r="L12" s="18">
        <v>30</v>
      </c>
      <c r="M12" s="23">
        <f t="shared" si="6"/>
        <v>170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3">
        <f>+'29'!G14</f>
        <v>-1</v>
      </c>
      <c r="D14" s="13">
        <v>0</v>
      </c>
      <c r="E14" s="12">
        <f t="shared" si="0"/>
        <v>-1</v>
      </c>
      <c r="F14" s="13">
        <v>0</v>
      </c>
      <c r="G14" s="12">
        <f t="shared" si="1"/>
        <v>-1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+'29'!G17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6</v>
      </c>
      <c r="H17" s="14">
        <v>4</v>
      </c>
      <c r="I17" s="15">
        <v>50</v>
      </c>
      <c r="J17" s="16">
        <f t="shared" si="3"/>
        <v>200</v>
      </c>
      <c r="K17" s="17" t="s">
        <v>343</v>
      </c>
      <c r="L17" s="18">
        <v>50</v>
      </c>
      <c r="M17" s="23">
        <f t="shared" si="6"/>
        <v>150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+'29'!G19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2</v>
      </c>
      <c r="H19" s="14">
        <v>2</v>
      </c>
      <c r="I19" s="15">
        <v>50</v>
      </c>
      <c r="J19" s="16">
        <f t="shared" si="3"/>
        <v>100</v>
      </c>
      <c r="K19" s="17" t="s">
        <v>274</v>
      </c>
      <c r="L19" s="18">
        <v>20</v>
      </c>
      <c r="M19" s="23">
        <f t="shared" si="6"/>
        <v>80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+'29'!G22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+'29'!G23</f>
        <v>25</v>
      </c>
      <c r="D23" s="13">
        <v>0</v>
      </c>
      <c r="E23" s="12">
        <f>C23+D23</f>
        <v>25</v>
      </c>
      <c r="F23" s="13">
        <v>4</v>
      </c>
      <c r="G23" s="12">
        <f t="shared" si="1"/>
        <v>21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+'29'!G24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+'29'!G34</f>
        <v>4</v>
      </c>
      <c r="D34" s="13">
        <v>0</v>
      </c>
      <c r="E34" s="12">
        <f t="shared" si="0"/>
        <v>4</v>
      </c>
      <c r="F34" s="13">
        <v>4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+'29'!G37</f>
        <v>19</v>
      </c>
      <c r="D37" s="13">
        <v>0</v>
      </c>
      <c r="E37" s="12">
        <f t="shared" si="0"/>
        <v>19</v>
      </c>
      <c r="F37" s="13">
        <v>0</v>
      </c>
      <c r="G37" s="12">
        <f t="shared" si="1"/>
        <v>15</v>
      </c>
      <c r="H37" s="14">
        <v>4</v>
      </c>
      <c r="I37" s="15">
        <v>100</v>
      </c>
      <c r="J37" s="16">
        <f t="shared" si="3"/>
        <v>400</v>
      </c>
      <c r="K37" s="17" t="s">
        <v>16</v>
      </c>
      <c r="L37" s="18">
        <v>0</v>
      </c>
      <c r="M37" s="23">
        <f t="shared" si="6"/>
        <v>400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+'29'!G38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0</v>
      </c>
      <c r="H38" s="14">
        <v>1</v>
      </c>
      <c r="I38" s="15">
        <v>50</v>
      </c>
      <c r="J38" s="16">
        <f t="shared" si="3"/>
        <v>50</v>
      </c>
      <c r="K38" s="17" t="s">
        <v>274</v>
      </c>
      <c r="L38" s="18">
        <v>10</v>
      </c>
      <c r="M38" s="23">
        <f t="shared" si="6"/>
        <v>40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+'29'!G39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1</v>
      </c>
      <c r="H39" s="14">
        <v>1</v>
      </c>
      <c r="I39" s="15">
        <v>50</v>
      </c>
      <c r="J39" s="16">
        <f t="shared" si="3"/>
        <v>50</v>
      </c>
      <c r="K39" s="17" t="s">
        <v>274</v>
      </c>
      <c r="L39" s="18">
        <v>10</v>
      </c>
      <c r="M39" s="23">
        <f t="shared" si="6"/>
        <v>40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3"/>
        <v>50</v>
      </c>
      <c r="K40" s="17" t="s">
        <v>274</v>
      </c>
      <c r="L40" s="18">
        <v>10</v>
      </c>
      <c r="M40" s="23">
        <f t="shared" si="6"/>
        <v>40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3">
        <f>+'29'!G42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+'29'!G43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+'29'!G44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+'29'!G46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+'29'!G47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+'29'!G48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+'29'!G50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+'29'!G51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83">
        <f>+'29'!G52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+'29'!G54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+'29'!G55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+'29'!G61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1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1</v>
      </c>
      <c r="H62" s="14">
        <v>2</v>
      </c>
      <c r="I62" s="20">
        <v>50</v>
      </c>
      <c r="J62" s="16">
        <f t="shared" si="3"/>
        <v>100</v>
      </c>
      <c r="K62" s="17" t="s">
        <v>274</v>
      </c>
      <c r="L62" s="18">
        <v>20</v>
      </c>
      <c r="M62" s="23">
        <f t="shared" si="6"/>
        <v>80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+'29'!G63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0</v>
      </c>
      <c r="H63" s="14">
        <v>3</v>
      </c>
      <c r="I63" s="20">
        <v>50</v>
      </c>
      <c r="J63" s="16">
        <f t="shared" si="3"/>
        <v>150</v>
      </c>
      <c r="K63" s="17" t="s">
        <v>344</v>
      </c>
      <c r="L63" s="18">
        <v>70</v>
      </c>
      <c r="M63" s="23">
        <f t="shared" si="6"/>
        <v>80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+'29'!G66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6</v>
      </c>
      <c r="H66" s="14">
        <v>3</v>
      </c>
      <c r="I66" s="15">
        <v>50</v>
      </c>
      <c r="J66" s="16">
        <f t="shared" si="3"/>
        <v>150</v>
      </c>
      <c r="K66" s="17" t="s">
        <v>274</v>
      </c>
      <c r="L66" s="18">
        <v>30</v>
      </c>
      <c r="M66" s="23">
        <f t="shared" si="6"/>
        <v>120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+'29'!G67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0</v>
      </c>
      <c r="H67" s="14">
        <v>2</v>
      </c>
      <c r="I67" s="15">
        <v>50</v>
      </c>
      <c r="J67" s="16">
        <f t="shared" si="3"/>
        <v>100</v>
      </c>
      <c r="K67" s="17" t="s">
        <v>16</v>
      </c>
      <c r="L67" s="18">
        <v>0</v>
      </c>
      <c r="M67" s="23">
        <f t="shared" si="6"/>
        <v>100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+'29'!G70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+'29'!G71</f>
        <v>9</v>
      </c>
      <c r="D71" s="13">
        <v>0</v>
      </c>
      <c r="E71" s="12">
        <f t="shared" si="0"/>
        <v>9</v>
      </c>
      <c r="F71" s="13">
        <v>0</v>
      </c>
      <c r="G71" s="12">
        <f t="shared" si="1"/>
        <v>9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+'29'!G73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7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+'29'!G74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1</v>
      </c>
      <c r="H74" s="14">
        <v>4</v>
      </c>
      <c r="I74" s="22">
        <v>120</v>
      </c>
      <c r="J74" s="16">
        <f t="shared" si="8"/>
        <v>480</v>
      </c>
      <c r="K74" s="17" t="s">
        <v>16</v>
      </c>
      <c r="L74" s="18">
        <v>0</v>
      </c>
      <c r="M74" s="23">
        <f t="shared" si="11"/>
        <v>480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+'29'!G78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+'29'!G79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4</v>
      </c>
      <c r="H79" s="14">
        <v>3</v>
      </c>
      <c r="I79" s="22">
        <v>50</v>
      </c>
      <c r="J79" s="16">
        <f t="shared" si="8"/>
        <v>150</v>
      </c>
      <c r="K79" s="17" t="s">
        <v>345</v>
      </c>
      <c r="L79" s="18">
        <v>10</v>
      </c>
      <c r="M79" s="23">
        <f t="shared" si="11"/>
        <v>140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+'29'!G81</f>
        <v>2</v>
      </c>
      <c r="D81" s="13">
        <v>0</v>
      </c>
      <c r="E81" s="12">
        <f t="shared" si="0"/>
        <v>2</v>
      </c>
      <c r="F81" s="13"/>
      <c r="G81" s="12">
        <f t="shared" si="1"/>
        <v>0</v>
      </c>
      <c r="H81" s="14">
        <v>2</v>
      </c>
      <c r="I81" s="20">
        <v>55</v>
      </c>
      <c r="J81" s="16">
        <f t="shared" si="8"/>
        <v>110</v>
      </c>
      <c r="K81" s="17" t="s">
        <v>345</v>
      </c>
      <c r="L81" s="18">
        <v>20</v>
      </c>
      <c r="M81" s="23">
        <f t="shared" si="11"/>
        <v>90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+'29'!G82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+'29'!G85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+'29'!G86</f>
        <v>23</v>
      </c>
      <c r="D86" s="13">
        <v>0</v>
      </c>
      <c r="E86" s="12">
        <f t="shared" si="0"/>
        <v>23</v>
      </c>
      <c r="F86" s="13">
        <v>0</v>
      </c>
      <c r="G86" s="12">
        <f t="shared" si="1"/>
        <v>15</v>
      </c>
      <c r="H86" s="14">
        <v>8</v>
      </c>
      <c r="I86" s="20">
        <v>55</v>
      </c>
      <c r="J86" s="16">
        <f t="shared" si="8"/>
        <v>440</v>
      </c>
      <c r="K86" s="17" t="s">
        <v>346</v>
      </c>
      <c r="L86" s="18">
        <v>60</v>
      </c>
      <c r="M86" s="23">
        <f t="shared" si="11"/>
        <v>380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+'29'!G87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+'29'!G88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+'29'!G89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+'29'!G90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0">
        <v>50</v>
      </c>
      <c r="J90" s="16">
        <f t="shared" si="8"/>
        <v>50</v>
      </c>
      <c r="K90" s="17" t="s">
        <v>274</v>
      </c>
      <c r="L90" s="18">
        <v>10</v>
      </c>
      <c r="M90" s="23">
        <f t="shared" si="11"/>
        <v>40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+'29'!G101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+'29'!G106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+'29'!G141</f>
        <v>7</v>
      </c>
      <c r="D141" s="13">
        <v>0</v>
      </c>
      <c r="E141" s="12">
        <f t="shared" si="13"/>
        <v>7</v>
      </c>
      <c r="F141" s="13">
        <v>6</v>
      </c>
      <c r="G141" s="12">
        <f t="shared" si="12"/>
        <v>0</v>
      </c>
      <c r="H141" s="14">
        <v>1</v>
      </c>
      <c r="I141" s="20">
        <v>45</v>
      </c>
      <c r="J141" s="16">
        <f t="shared" si="14"/>
        <v>45</v>
      </c>
      <c r="K141" s="17" t="s">
        <v>273</v>
      </c>
      <c r="L141" s="18">
        <v>45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318</v>
      </c>
      <c r="C150" s="83">
        <f>+'29'!G150</f>
        <v>36</v>
      </c>
      <c r="D150" s="13">
        <v>0</v>
      </c>
      <c r="E150" s="12">
        <f t="shared" si="13"/>
        <v>36</v>
      </c>
      <c r="F150" s="13">
        <v>0</v>
      </c>
      <c r="G150" s="12">
        <f t="shared" si="12"/>
        <v>36</v>
      </c>
      <c r="H150" s="14">
        <v>0</v>
      </c>
      <c r="I150" s="20">
        <v>150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+'29'!G167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6"/>
        <v>7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+'29'!G168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285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+'29'!G178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4</v>
      </c>
      <c r="H178" s="14">
        <v>3</v>
      </c>
      <c r="I178" s="20">
        <v>120</v>
      </c>
      <c r="J178" s="16">
        <f t="shared" si="14"/>
        <v>360</v>
      </c>
      <c r="K178" s="17" t="s">
        <v>304</v>
      </c>
      <c r="L178" s="18">
        <v>60</v>
      </c>
      <c r="M178" s="23">
        <f t="shared" si="15"/>
        <v>300</v>
      </c>
    </row>
    <row r="179" spans="1:13" ht="25.5" x14ac:dyDescent="0.55000000000000004">
      <c r="A179" s="10">
        <v>175</v>
      </c>
      <c r="B179" s="19" t="s">
        <v>189</v>
      </c>
      <c r="C179" s="12">
        <f>+'29'!G179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+'29'!G180</f>
        <v>103</v>
      </c>
      <c r="D180" s="13">
        <v>0</v>
      </c>
      <c r="E180" s="12">
        <f t="shared" si="13"/>
        <v>103</v>
      </c>
      <c r="F180" s="13">
        <v>0</v>
      </c>
      <c r="G180" s="12">
        <f t="shared" si="16"/>
        <v>103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+'29'!G196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+'29'!G200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4370</v>
      </c>
    </row>
    <row r="206" spans="1:14" ht="25.5" x14ac:dyDescent="0.55000000000000004">
      <c r="A206" s="10">
        <v>202</v>
      </c>
      <c r="B206" s="19" t="s">
        <v>256</v>
      </c>
      <c r="C206" s="12">
        <f>+'29'!G206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+'29'!G209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+'29'!G210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+'29'!G211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+'29'!G212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+'29'!G213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+'29'!G214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+'29'!G215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+'29'!G216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+'29'!G217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+'29'!G218</f>
        <v>3</v>
      </c>
      <c r="D218" s="13">
        <v>0</v>
      </c>
      <c r="E218" s="12">
        <f t="shared" si="19"/>
        <v>3</v>
      </c>
      <c r="F218" s="13">
        <v>0</v>
      </c>
      <c r="G218" s="12">
        <f t="shared" si="16"/>
        <v>3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+'29'!G219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+'29'!G220</f>
        <v>12</v>
      </c>
      <c r="D220" s="13">
        <v>0</v>
      </c>
      <c r="E220" s="12">
        <f t="shared" si="20"/>
        <v>12</v>
      </c>
      <c r="F220" s="13">
        <v>0</v>
      </c>
      <c r="G220" s="12">
        <f t="shared" si="21"/>
        <v>12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+'29'!G221</f>
        <v>19</v>
      </c>
      <c r="D221" s="13">
        <v>0</v>
      </c>
      <c r="E221" s="12">
        <f t="shared" si="20"/>
        <v>19</v>
      </c>
      <c r="F221" s="13">
        <v>0</v>
      </c>
      <c r="G221" s="12">
        <f t="shared" si="21"/>
        <v>19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+'29'!G222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+'29'!G223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+'29'!G224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0">
        <v>221</v>
      </c>
      <c r="B225" s="19" t="s">
        <v>312</v>
      </c>
      <c r="C225" s="12">
        <f>+'29'!G225</f>
        <v>0</v>
      </c>
      <c r="D225" s="13">
        <v>0</v>
      </c>
      <c r="E225" s="12">
        <f t="shared" ref="E225" si="24">C225+D225</f>
        <v>0</v>
      </c>
      <c r="F225" s="13">
        <v>0</v>
      </c>
      <c r="G225" s="12">
        <f t="shared" ref="G225" si="25">E225-F225-H225</f>
        <v>0</v>
      </c>
      <c r="H225" s="14">
        <v>0</v>
      </c>
      <c r="I225" s="20">
        <v>199</v>
      </c>
      <c r="J225" s="16">
        <f t="shared" ref="J225" si="26">+I225*H225</f>
        <v>0</v>
      </c>
      <c r="K225" s="17" t="s">
        <v>16</v>
      </c>
      <c r="L225" s="18">
        <v>0</v>
      </c>
      <c r="M225" s="23">
        <f t="shared" ref="M225" si="27">SUM(J225-L225)</f>
        <v>0</v>
      </c>
      <c r="N225" s="23"/>
    </row>
    <row r="226" spans="1:45" ht="25.5" x14ac:dyDescent="0.55000000000000004">
      <c r="A226" s="1"/>
      <c r="C226" s="24"/>
      <c r="D226" s="25"/>
      <c r="E226" s="24"/>
      <c r="F226" s="25"/>
      <c r="G226" s="24"/>
      <c r="H226" s="24"/>
      <c r="I226" s="26"/>
      <c r="J226" s="28"/>
      <c r="K226" s="27"/>
      <c r="L226" s="18">
        <v>0</v>
      </c>
      <c r="M226" s="137" t="s">
        <v>225</v>
      </c>
      <c r="N226" s="137"/>
      <c r="Z226" s="29"/>
    </row>
    <row r="227" spans="1:45" x14ac:dyDescent="0.5">
      <c r="A227" s="1"/>
      <c r="C227" s="24"/>
      <c r="D227" s="25"/>
      <c r="E227" s="24"/>
      <c r="F227" s="25"/>
      <c r="G227" s="24"/>
      <c r="H227" s="138" t="s">
        <v>224</v>
      </c>
      <c r="I227" s="139"/>
      <c r="J227" s="30">
        <f>+X107</f>
        <v>0</v>
      </c>
      <c r="K227" s="27"/>
      <c r="L227" s="29"/>
      <c r="Z227" s="29"/>
    </row>
    <row r="228" spans="1:45" ht="25.5" x14ac:dyDescent="0.55000000000000004">
      <c r="A228" s="1"/>
      <c r="C228" s="31"/>
      <c r="E228" s="31"/>
      <c r="G228" s="31"/>
      <c r="H228" s="32"/>
      <c r="I228" s="133" t="s">
        <v>214</v>
      </c>
      <c r="J228" s="133"/>
      <c r="K228" s="33">
        <f>SUM(J5:J227)</f>
        <v>5085</v>
      </c>
    </row>
    <row r="229" spans="1:45" ht="25.5" x14ac:dyDescent="0.55000000000000004">
      <c r="A229" s="1"/>
      <c r="C229" s="31"/>
      <c r="E229" s="31"/>
      <c r="G229" s="31"/>
      <c r="I229" s="134" t="s">
        <v>215</v>
      </c>
      <c r="J229" s="135"/>
      <c r="K229" s="36">
        <v>0</v>
      </c>
    </row>
    <row r="230" spans="1:45" ht="25.5" x14ac:dyDescent="0.55000000000000004">
      <c r="A230" s="1"/>
      <c r="C230" s="31"/>
      <c r="E230" s="31"/>
      <c r="G230" s="31"/>
      <c r="I230" s="34" t="s">
        <v>216</v>
      </c>
      <c r="J230" s="35"/>
      <c r="K230" s="36">
        <f>SUM(L230:AS230)</f>
        <v>2980</v>
      </c>
      <c r="L230" s="2">
        <v>700</v>
      </c>
      <c r="M230" s="2">
        <v>1580</v>
      </c>
      <c r="N230" s="2">
        <v>700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25.5" x14ac:dyDescent="0.55000000000000004">
      <c r="A231" s="1"/>
      <c r="C231" s="31"/>
      <c r="E231" s="31"/>
      <c r="G231" s="31"/>
      <c r="I231" s="134" t="s">
        <v>217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218</v>
      </c>
      <c r="J232" s="135"/>
      <c r="K232" s="36">
        <v>0</v>
      </c>
    </row>
    <row r="233" spans="1:45" ht="25.5" x14ac:dyDescent="0.55000000000000004">
      <c r="A233" s="1"/>
      <c r="C233" s="31"/>
      <c r="E233" s="31"/>
      <c r="G233" s="31"/>
      <c r="I233" s="134" t="s">
        <v>219</v>
      </c>
      <c r="J233" s="135"/>
      <c r="K233" s="37">
        <f>SUM(L5:L226)</f>
        <v>715</v>
      </c>
    </row>
    <row r="234" spans="1:45" ht="25.5" x14ac:dyDescent="0.55000000000000004">
      <c r="A234" s="1"/>
      <c r="C234" s="31"/>
      <c r="E234" s="31"/>
      <c r="G234" s="31"/>
      <c r="I234" s="134" t="s">
        <v>220</v>
      </c>
      <c r="J234" s="135"/>
      <c r="K234" s="33">
        <f>K228-K229-K230-K232-K233</f>
        <v>1390</v>
      </c>
    </row>
    <row r="235" spans="1:45" ht="25.5" x14ac:dyDescent="0.55000000000000004">
      <c r="A235" s="1"/>
      <c r="C235" s="31"/>
      <c r="E235" s="31"/>
      <c r="G235" s="31"/>
      <c r="I235" s="134" t="s">
        <v>221</v>
      </c>
      <c r="J235" s="135"/>
      <c r="K235" s="37">
        <v>1390</v>
      </c>
    </row>
    <row r="236" spans="1:45" ht="25.5" x14ac:dyDescent="0.55000000000000004">
      <c r="A236" s="1"/>
      <c r="C236" s="31"/>
      <c r="E236" s="31"/>
      <c r="G236" s="31"/>
      <c r="I236" s="134" t="s">
        <v>222</v>
      </c>
      <c r="J236" s="135"/>
      <c r="K236" s="33">
        <f>+K235-K234</f>
        <v>0</v>
      </c>
    </row>
    <row r="237" spans="1:45" ht="25.5" x14ac:dyDescent="0.55000000000000004">
      <c r="G237" s="2"/>
      <c r="I237" s="134" t="s">
        <v>223</v>
      </c>
      <c r="J237" s="135"/>
      <c r="K237" s="33">
        <f>+K235-K234</f>
        <v>0</v>
      </c>
    </row>
    <row r="238" spans="1:45" x14ac:dyDescent="0.5">
      <c r="G238" s="2"/>
      <c r="I238" s="2"/>
    </row>
    <row r="239" spans="1:45" x14ac:dyDescent="0.5">
      <c r="G239" s="2"/>
      <c r="I239" s="2"/>
      <c r="J239" s="81" t="s">
        <v>261</v>
      </c>
      <c r="K239" s="23">
        <f>+K228-K233+K236</f>
        <v>4370</v>
      </c>
    </row>
    <row r="240" spans="1:45" s="2" customFormat="1" x14ac:dyDescent="0.5">
      <c r="J240" s="2" t="s">
        <v>262</v>
      </c>
      <c r="K240" s="23">
        <f>SUM(K229:K232)</f>
        <v>2980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0:45" s="2" customFormat="1" x14ac:dyDescent="0.5">
      <c r="J241" s="2" t="s">
        <v>263</v>
      </c>
      <c r="K241" s="23">
        <f>+K235</f>
        <v>1390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0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0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0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0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0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0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0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0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0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0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0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0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0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0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0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27:45" s="2" customFormat="1" x14ac:dyDescent="0.5"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4784-7A13-4D65-9A7D-09AA13CD39A7}">
  <dimension ref="A1:AS311"/>
  <sheetViews>
    <sheetView workbookViewId="0">
      <pane ySplit="4" topLeftCell="A227" activePane="bottomLeft" state="frozen"/>
      <selection pane="bottomLeft" activeCell="L5" sqref="L5:L225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9.5" style="39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17" t="s">
        <v>283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3"/>
      <c r="M2" s="3"/>
      <c r="N2" s="3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3"/>
    </row>
    <row r="3" spans="1:26" ht="26.25" x14ac:dyDescent="0.55000000000000004">
      <c r="A3" s="119" t="s">
        <v>1</v>
      </c>
      <c r="B3" s="119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29" t="s">
        <v>10</v>
      </c>
      <c r="M3" s="5"/>
      <c r="N3" s="5"/>
      <c r="O3" s="119" t="s">
        <v>1</v>
      </c>
      <c r="P3" s="119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29" t="s">
        <v>10</v>
      </c>
    </row>
    <row r="4" spans="1:26" ht="27" thickBot="1" x14ac:dyDescent="0.6">
      <c r="A4" s="119"/>
      <c r="B4" s="119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29"/>
      <c r="M4" s="5"/>
      <c r="N4" s="5"/>
      <c r="O4" s="119"/>
      <c r="P4" s="119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29"/>
    </row>
    <row r="5" spans="1:26" ht="25.5" x14ac:dyDescent="0.55000000000000004">
      <c r="A5" s="10">
        <v>1</v>
      </c>
      <c r="B5" s="11" t="s">
        <v>15</v>
      </c>
      <c r="C5" s="12">
        <f>+'30'!G5</f>
        <v>4</v>
      </c>
      <c r="D5" s="13">
        <v>0</v>
      </c>
      <c r="E5" s="12">
        <f t="shared" ref="E5:E94" si="0">C5+D5</f>
        <v>4</v>
      </c>
      <c r="F5" s="13">
        <v>0</v>
      </c>
      <c r="G5" s="12">
        <f t="shared" ref="G5:G94" si="1">E5-F5-H5</f>
        <v>4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+'[2]วันที่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+'30'!G6</f>
        <v>94</v>
      </c>
      <c r="D6" s="13">
        <v>0</v>
      </c>
      <c r="E6" s="12">
        <f t="shared" si="0"/>
        <v>94</v>
      </c>
      <c r="F6" s="13">
        <v>0</v>
      </c>
      <c r="G6" s="12">
        <f t="shared" si="1"/>
        <v>94</v>
      </c>
      <c r="H6" s="14">
        <v>0</v>
      </c>
      <c r="I6" s="15">
        <v>100</v>
      </c>
      <c r="J6" s="16">
        <f t="shared" ref="J6:J69" si="3">+I6*H6</f>
        <v>0</v>
      </c>
      <c r="K6" s="17" t="s">
        <v>16</v>
      </c>
      <c r="L6" s="18">
        <v>0</v>
      </c>
      <c r="M6" s="23">
        <f>SUM(J6-L6)</f>
        <v>0</v>
      </c>
      <c r="O6" s="10">
        <v>2</v>
      </c>
      <c r="P6" s="11" t="s">
        <v>59</v>
      </c>
      <c r="Q6" s="12">
        <f>+'[2]วันที่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+'[2]วันที่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+'[2]วันที่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+'[2]วันที่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+'[2]วันที่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+'[2]วันที่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+'30'!G12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+'[2]วันที่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+'[2]วันที่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+'30'!G14</f>
        <v>-1</v>
      </c>
      <c r="D14" s="13">
        <v>0</v>
      </c>
      <c r="E14" s="12">
        <f t="shared" si="0"/>
        <v>-1</v>
      </c>
      <c r="F14" s="13">
        <v>0</v>
      </c>
      <c r="G14" s="12">
        <f t="shared" si="1"/>
        <v>-1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+'[2]วันที่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+'[2]วันที่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+'[2]วันที่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+'30'!G17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+'[2]วันที่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+'[2]วันที่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+'30'!G19</f>
        <v>2</v>
      </c>
      <c r="D19" s="13">
        <v>0</v>
      </c>
      <c r="E19" s="12">
        <f t="shared" si="0"/>
        <v>2</v>
      </c>
      <c r="F19" s="13">
        <v>0</v>
      </c>
      <c r="G19" s="12">
        <f t="shared" si="1"/>
        <v>2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+'[2]วันที่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+'[2]วันที่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+'[2]วันที่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+'30'!G22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+'[2]วันที่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+'30'!G23</f>
        <v>21</v>
      </c>
      <c r="D23" s="13">
        <v>0</v>
      </c>
      <c r="E23" s="12">
        <f>C23+D23</f>
        <v>21</v>
      </c>
      <c r="F23" s="13">
        <v>0</v>
      </c>
      <c r="G23" s="12">
        <f t="shared" si="1"/>
        <v>21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+'[2]วันที่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+'30'!G24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+'[2]วันที่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+'[2]วันที่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+'[2]วันที่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+'[2]วันที่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+'[2]วันที่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+'30'!G29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+'[2]วันที่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+'30'!G34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+'30'!G37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15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+'30'!G38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+'30'!G39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+'30'!G40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+'30'!G41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+'[2]วันที่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+'30'!G42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+'[2]วันที่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+'30'!G43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+'[2]วันที่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+'30'!G44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+'[2]วันที่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+'[2]วันที่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+'30'!G46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+'30'!G47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+'30'!G48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+'30'!G50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+'30'!G51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+'30'!G52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+'30'!G54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+'30'!G55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+'[2]วันที่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+'30'!G61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+'30'!G62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+'30'!G63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+'30'!G66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+'30'!G67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+'30'!G70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+'[2]วันที่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+'30'!G71</f>
        <v>9</v>
      </c>
      <c r="D71" s="13">
        <v>0</v>
      </c>
      <c r="E71" s="12">
        <f t="shared" si="0"/>
        <v>9</v>
      </c>
      <c r="F71" s="13">
        <v>0</v>
      </c>
      <c r="G71" s="12">
        <f t="shared" si="1"/>
        <v>9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+'[2]วันที่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+'30'!G73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7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+'30'!G74</f>
        <v>1</v>
      </c>
      <c r="D74" s="13">
        <v>0</v>
      </c>
      <c r="E74" s="12">
        <f t="shared" si="0"/>
        <v>1</v>
      </c>
      <c r="F74" s="13">
        <v>0</v>
      </c>
      <c r="G74" s="12">
        <f t="shared" si="1"/>
        <v>1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+'30'!G77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+'30'!G78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+'30'!G79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+'30'!G81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+'30'!G82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+'30'!G85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+'30'!G86</f>
        <v>15</v>
      </c>
      <c r="D86" s="13">
        <v>0</v>
      </c>
      <c r="E86" s="12">
        <f t="shared" si="0"/>
        <v>15</v>
      </c>
      <c r="F86" s="13">
        <v>0</v>
      </c>
      <c r="G86" s="12">
        <f t="shared" si="1"/>
        <v>15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+'30'!G87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+'30'!G88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+'30'!G89</f>
        <v>4</v>
      </c>
      <c r="D89" s="13">
        <v>0</v>
      </c>
      <c r="E89" s="12">
        <f t="shared" si="0"/>
        <v>4</v>
      </c>
      <c r="F89" s="13">
        <v>0</v>
      </c>
      <c r="G89" s="12">
        <f t="shared" si="1"/>
        <v>4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+'30'!G90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+'30'!G96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+'30'!G101</f>
        <v>1</v>
      </c>
      <c r="D101" s="13">
        <v>0</v>
      </c>
      <c r="E101" s="12">
        <f t="shared" si="13"/>
        <v>1</v>
      </c>
      <c r="F101" s="13">
        <v>0</v>
      </c>
      <c r="G101" s="12">
        <f t="shared" si="12"/>
        <v>1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+'30'!G106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30" t="s">
        <v>118</v>
      </c>
      <c r="Q107" s="131"/>
      <c r="R107" s="131"/>
      <c r="S107" s="131"/>
      <c r="T107" s="131"/>
      <c r="U107" s="131"/>
      <c r="V107" s="131"/>
      <c r="W107" s="13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+'30'!G150</f>
        <v>36</v>
      </c>
      <c r="D150" s="13">
        <v>0</v>
      </c>
      <c r="E150" s="12">
        <f t="shared" si="13"/>
        <v>36</v>
      </c>
      <c r="F150" s="13">
        <v>0</v>
      </c>
      <c r="G150" s="12">
        <f t="shared" si="12"/>
        <v>36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260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+'30'!G167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6"/>
        <v>7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+'30'!G168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6"/>
        <v>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+'30'!G178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+'30'!G179</f>
        <v>23</v>
      </c>
      <c r="D179" s="13">
        <v>0</v>
      </c>
      <c r="E179" s="12">
        <f t="shared" si="13"/>
        <v>23</v>
      </c>
      <c r="F179" s="13">
        <v>0</v>
      </c>
      <c r="G179" s="12">
        <f t="shared" si="16"/>
        <v>23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+'30'!G180</f>
        <v>103</v>
      </c>
      <c r="D180" s="13">
        <v>0</v>
      </c>
      <c r="E180" s="12">
        <f t="shared" si="13"/>
        <v>103</v>
      </c>
      <c r="F180" s="13">
        <v>0</v>
      </c>
      <c r="G180" s="12">
        <f t="shared" si="16"/>
        <v>103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+'30'!G196</f>
        <v>5</v>
      </c>
      <c r="D196" s="13">
        <v>0</v>
      </c>
      <c r="E196" s="12">
        <f t="shared" si="13"/>
        <v>5</v>
      </c>
      <c r="F196" s="13">
        <v>0</v>
      </c>
      <c r="G196" s="12">
        <f t="shared" si="16"/>
        <v>5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+'30'!G200</f>
        <v>151</v>
      </c>
      <c r="D200" s="13">
        <v>0</v>
      </c>
      <c r="E200" s="12">
        <f t="shared" si="13"/>
        <v>151</v>
      </c>
      <c r="F200" s="13">
        <v>0</v>
      </c>
      <c r="G200" s="12">
        <f t="shared" si="16"/>
        <v>151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+'30'!G205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0</v>
      </c>
    </row>
    <row r="206" spans="1:14" ht="25.5" x14ac:dyDescent="0.55000000000000004">
      <c r="A206" s="10">
        <v>202</v>
      </c>
      <c r="B206" s="19" t="s">
        <v>256</v>
      </c>
      <c r="C206" s="12">
        <f>+'30'!G206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+'30'!G207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+'30'!G208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14" ht="25.5" x14ac:dyDescent="0.55000000000000004">
      <c r="A209" s="10">
        <v>205</v>
      </c>
      <c r="B209" s="19" t="s">
        <v>259</v>
      </c>
      <c r="C209" s="12">
        <f>+'30'!G209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14" ht="25.5" x14ac:dyDescent="0.55000000000000004">
      <c r="A210" s="10">
        <v>206</v>
      </c>
      <c r="B210" s="19" t="s">
        <v>174</v>
      </c>
      <c r="C210" s="12">
        <f>+'30'!G210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14" ht="25.5" x14ac:dyDescent="0.55000000000000004">
      <c r="A211" s="10">
        <v>207</v>
      </c>
      <c r="B211" s="19" t="s">
        <v>264</v>
      </c>
      <c r="C211" s="12">
        <f>+'30'!G211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14" ht="25.5" x14ac:dyDescent="0.55000000000000004">
      <c r="A212" s="10">
        <v>208</v>
      </c>
      <c r="B212" s="19" t="s">
        <v>265</v>
      </c>
      <c r="C212" s="12">
        <f>+'30'!G212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14" ht="25.5" x14ac:dyDescent="0.55000000000000004">
      <c r="A213" s="10">
        <v>209</v>
      </c>
      <c r="B213" s="19" t="s">
        <v>266</v>
      </c>
      <c r="C213" s="12">
        <f>+'30'!G213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14" ht="25.5" x14ac:dyDescent="0.55000000000000004">
      <c r="A214" s="10">
        <v>210</v>
      </c>
      <c r="B214" s="19" t="s">
        <v>267</v>
      </c>
      <c r="C214" s="12">
        <f>+'30'!G214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14" ht="25.5" x14ac:dyDescent="0.55000000000000004">
      <c r="A215" s="10">
        <v>211</v>
      </c>
      <c r="B215" s="19" t="s">
        <v>269</v>
      </c>
      <c r="C215" s="12">
        <f>+'30'!G215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14" ht="25.5" x14ac:dyDescent="0.55000000000000004">
      <c r="A216" s="10">
        <v>212</v>
      </c>
      <c r="B216" s="19" t="s">
        <v>270</v>
      </c>
      <c r="C216" s="12">
        <f>+'30'!G216</f>
        <v>0</v>
      </c>
      <c r="D216" s="13">
        <v>0</v>
      </c>
      <c r="E216" s="12">
        <f t="shared" si="19"/>
        <v>0</v>
      </c>
      <c r="F216" s="13">
        <v>0</v>
      </c>
      <c r="G216" s="12">
        <f t="shared" si="16"/>
        <v>0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14" ht="25.5" x14ac:dyDescent="0.55000000000000004">
      <c r="A217" s="10">
        <v>213</v>
      </c>
      <c r="B217" s="19" t="s">
        <v>272</v>
      </c>
      <c r="C217" s="12">
        <f>+'30'!G217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14" ht="25.5" x14ac:dyDescent="0.55000000000000004">
      <c r="A218" s="10">
        <v>214</v>
      </c>
      <c r="B218" s="19" t="s">
        <v>276</v>
      </c>
      <c r="C218" s="12">
        <f>+'30'!G218</f>
        <v>3</v>
      </c>
      <c r="D218" s="13">
        <v>0</v>
      </c>
      <c r="E218" s="12">
        <f t="shared" si="19"/>
        <v>3</v>
      </c>
      <c r="F218" s="13">
        <v>0</v>
      </c>
      <c r="G218" s="12">
        <f t="shared" si="16"/>
        <v>3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14" ht="25.5" x14ac:dyDescent="0.55000000000000004">
      <c r="A219" s="10">
        <v>215</v>
      </c>
      <c r="B219" s="19" t="s">
        <v>277</v>
      </c>
      <c r="C219" s="12">
        <f>+'30'!G219</f>
        <v>24</v>
      </c>
      <c r="D219" s="13">
        <v>0</v>
      </c>
      <c r="E219" s="12">
        <f t="shared" ref="E219:E224" si="20">C219+D219</f>
        <v>24</v>
      </c>
      <c r="F219" s="13">
        <v>0</v>
      </c>
      <c r="G219" s="12">
        <f t="shared" ref="G219:G224" si="21">E219-F219-H219</f>
        <v>24</v>
      </c>
      <c r="H219" s="14">
        <v>0</v>
      </c>
      <c r="I219" s="20">
        <v>50</v>
      </c>
      <c r="J219" s="16">
        <f t="shared" ref="J219:J224" si="22">+I219*H219</f>
        <v>0</v>
      </c>
      <c r="K219" s="17" t="s">
        <v>16</v>
      </c>
      <c r="L219" s="18">
        <v>0</v>
      </c>
      <c r="M219" s="23">
        <f t="shared" ref="M219:M224" si="23">SUM(J219-L219)</f>
        <v>0</v>
      </c>
      <c r="N219" s="23"/>
    </row>
    <row r="220" spans="1:14" ht="25.5" x14ac:dyDescent="0.55000000000000004">
      <c r="A220" s="10">
        <v>216</v>
      </c>
      <c r="B220" s="19" t="s">
        <v>278</v>
      </c>
      <c r="C220" s="12">
        <f>+'30'!G220</f>
        <v>12</v>
      </c>
      <c r="D220" s="13">
        <v>0</v>
      </c>
      <c r="E220" s="12">
        <f t="shared" si="20"/>
        <v>12</v>
      </c>
      <c r="F220" s="13">
        <v>0</v>
      </c>
      <c r="G220" s="12">
        <f t="shared" si="21"/>
        <v>12</v>
      </c>
      <c r="H220" s="14">
        <v>0</v>
      </c>
      <c r="I220" s="20">
        <v>60</v>
      </c>
      <c r="J220" s="16">
        <f t="shared" si="22"/>
        <v>0</v>
      </c>
      <c r="K220" s="17" t="s">
        <v>16</v>
      </c>
      <c r="L220" s="18">
        <v>0</v>
      </c>
      <c r="M220" s="23">
        <f t="shared" si="23"/>
        <v>0</v>
      </c>
      <c r="N220" s="23"/>
    </row>
    <row r="221" spans="1:14" ht="25.5" x14ac:dyDescent="0.55000000000000004">
      <c r="A221" s="10">
        <v>217</v>
      </c>
      <c r="B221" s="19" t="s">
        <v>279</v>
      </c>
      <c r="C221" s="12">
        <f>+'30'!G221</f>
        <v>19</v>
      </c>
      <c r="D221" s="13">
        <v>0</v>
      </c>
      <c r="E221" s="12">
        <f t="shared" si="20"/>
        <v>19</v>
      </c>
      <c r="F221" s="13">
        <v>0</v>
      </c>
      <c r="G221" s="12">
        <f t="shared" si="21"/>
        <v>19</v>
      </c>
      <c r="H221" s="14">
        <v>0</v>
      </c>
      <c r="I221" s="20">
        <v>60</v>
      </c>
      <c r="J221" s="16">
        <f t="shared" si="22"/>
        <v>0</v>
      </c>
      <c r="K221" s="17" t="s">
        <v>16</v>
      </c>
      <c r="L221" s="18">
        <v>0</v>
      </c>
      <c r="M221" s="23">
        <f t="shared" si="23"/>
        <v>0</v>
      </c>
      <c r="N221" s="23"/>
    </row>
    <row r="222" spans="1:14" ht="25.5" x14ac:dyDescent="0.55000000000000004">
      <c r="A222" s="10">
        <v>218</v>
      </c>
      <c r="B222" s="19" t="s">
        <v>280</v>
      </c>
      <c r="C222" s="12">
        <f>+'30'!G222</f>
        <v>16</v>
      </c>
      <c r="D222" s="13">
        <v>0</v>
      </c>
      <c r="E222" s="12">
        <f t="shared" si="20"/>
        <v>16</v>
      </c>
      <c r="F222" s="13">
        <v>0</v>
      </c>
      <c r="G222" s="12">
        <f t="shared" si="21"/>
        <v>16</v>
      </c>
      <c r="H222" s="14">
        <v>0</v>
      </c>
      <c r="I222" s="20">
        <v>250</v>
      </c>
      <c r="J222" s="16">
        <f t="shared" si="22"/>
        <v>0</v>
      </c>
      <c r="K222" s="17" t="s">
        <v>16</v>
      </c>
      <c r="L222" s="18">
        <v>0</v>
      </c>
      <c r="M222" s="23">
        <f t="shared" si="23"/>
        <v>0</v>
      </c>
      <c r="N222" s="23"/>
    </row>
    <row r="223" spans="1:14" ht="25.5" x14ac:dyDescent="0.55000000000000004">
      <c r="A223" s="10">
        <v>219</v>
      </c>
      <c r="B223" s="19" t="s">
        <v>281</v>
      </c>
      <c r="C223" s="12">
        <f>+'30'!G223</f>
        <v>10</v>
      </c>
      <c r="D223" s="13">
        <v>0</v>
      </c>
      <c r="E223" s="12">
        <f t="shared" si="20"/>
        <v>10</v>
      </c>
      <c r="F223" s="13">
        <v>0</v>
      </c>
      <c r="G223" s="12">
        <f t="shared" si="21"/>
        <v>10</v>
      </c>
      <c r="H223" s="14">
        <v>0</v>
      </c>
      <c r="I223" s="20">
        <v>100</v>
      </c>
      <c r="J223" s="16">
        <f t="shared" si="22"/>
        <v>0</v>
      </c>
      <c r="K223" s="17" t="s">
        <v>16</v>
      </c>
      <c r="L223" s="18">
        <v>0</v>
      </c>
      <c r="M223" s="23">
        <f t="shared" si="23"/>
        <v>0</v>
      </c>
      <c r="N223" s="23"/>
    </row>
    <row r="224" spans="1:14" ht="25.5" x14ac:dyDescent="0.55000000000000004">
      <c r="A224" s="10">
        <v>220</v>
      </c>
      <c r="B224" s="19" t="s">
        <v>282</v>
      </c>
      <c r="C224" s="12">
        <f>+'30'!G224</f>
        <v>2</v>
      </c>
      <c r="D224" s="13">
        <v>0</v>
      </c>
      <c r="E224" s="12">
        <f t="shared" si="20"/>
        <v>2</v>
      </c>
      <c r="F224" s="13">
        <v>0</v>
      </c>
      <c r="G224" s="12">
        <f t="shared" si="21"/>
        <v>2</v>
      </c>
      <c r="H224" s="14">
        <v>0</v>
      </c>
      <c r="I224" s="20">
        <v>350</v>
      </c>
      <c r="J224" s="16">
        <f t="shared" si="22"/>
        <v>0</v>
      </c>
      <c r="K224" s="17" t="s">
        <v>16</v>
      </c>
      <c r="L224" s="18">
        <v>0</v>
      </c>
      <c r="M224" s="23">
        <f t="shared" si="23"/>
        <v>0</v>
      </c>
      <c r="N224" s="23"/>
    </row>
    <row r="225" spans="1:45" ht="25.5" x14ac:dyDescent="0.55000000000000004">
      <c r="A225" s="1"/>
      <c r="C225" s="24"/>
      <c r="D225" s="25"/>
      <c r="E225" s="24"/>
      <c r="F225" s="25"/>
      <c r="G225" s="24"/>
      <c r="H225" s="24"/>
      <c r="I225" s="26"/>
      <c r="J225" s="28"/>
      <c r="K225" s="27"/>
      <c r="L225" s="18">
        <v>0</v>
      </c>
      <c r="M225" s="136" t="s">
        <v>225</v>
      </c>
      <c r="N225" s="137"/>
      <c r="Z225" s="29"/>
    </row>
    <row r="226" spans="1:45" x14ac:dyDescent="0.5">
      <c r="A226" s="1"/>
      <c r="C226" s="24"/>
      <c r="D226" s="25"/>
      <c r="E226" s="24"/>
      <c r="F226" s="25"/>
      <c r="G226" s="24"/>
      <c r="H226" s="138" t="s">
        <v>224</v>
      </c>
      <c r="I226" s="139"/>
      <c r="J226" s="30">
        <f>+X107</f>
        <v>0</v>
      </c>
      <c r="K226" s="27"/>
      <c r="L226" s="29"/>
      <c r="Z226" s="29"/>
    </row>
    <row r="227" spans="1:45" ht="25.5" x14ac:dyDescent="0.55000000000000004">
      <c r="A227" s="1"/>
      <c r="C227" s="31"/>
      <c r="E227" s="31"/>
      <c r="G227" s="31"/>
      <c r="H227" s="32"/>
      <c r="I227" s="133" t="s">
        <v>214</v>
      </c>
      <c r="J227" s="133"/>
      <c r="K227" s="33">
        <f>SUM(J5:J226)</f>
        <v>0</v>
      </c>
    </row>
    <row r="228" spans="1:45" ht="25.5" x14ac:dyDescent="0.55000000000000004">
      <c r="A228" s="1"/>
      <c r="C228" s="31"/>
      <c r="E228" s="31"/>
      <c r="G228" s="31"/>
      <c r="I228" s="134" t="s">
        <v>215</v>
      </c>
      <c r="J228" s="135"/>
      <c r="K228" s="36">
        <v>0</v>
      </c>
    </row>
    <row r="229" spans="1:45" ht="25.5" x14ac:dyDescent="0.55000000000000004">
      <c r="A229" s="1"/>
      <c r="C229" s="31"/>
      <c r="E229" s="31"/>
      <c r="G229" s="31"/>
      <c r="I229" s="34" t="s">
        <v>216</v>
      </c>
      <c r="J229" s="35"/>
      <c r="K229" s="36">
        <f>SUM(L229:AS229)</f>
        <v>0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25.5" x14ac:dyDescent="0.55000000000000004">
      <c r="A230" s="1"/>
      <c r="C230" s="31"/>
      <c r="E230" s="31"/>
      <c r="G230" s="31"/>
      <c r="I230" s="134" t="s">
        <v>217</v>
      </c>
      <c r="J230" s="135"/>
      <c r="K230" s="36">
        <v>0</v>
      </c>
    </row>
    <row r="231" spans="1:45" ht="25.5" x14ac:dyDescent="0.55000000000000004">
      <c r="A231" s="1"/>
      <c r="C231" s="31"/>
      <c r="E231" s="31"/>
      <c r="G231" s="31"/>
      <c r="I231" s="134" t="s">
        <v>218</v>
      </c>
      <c r="J231" s="135"/>
      <c r="K231" s="36">
        <v>0</v>
      </c>
    </row>
    <row r="232" spans="1:45" ht="25.5" x14ac:dyDescent="0.55000000000000004">
      <c r="A232" s="1"/>
      <c r="C232" s="31"/>
      <c r="E232" s="31"/>
      <c r="G232" s="31"/>
      <c r="I232" s="134" t="s">
        <v>219</v>
      </c>
      <c r="J232" s="135"/>
      <c r="K232" s="37">
        <f>SUM(L5:L225)</f>
        <v>0</v>
      </c>
    </row>
    <row r="233" spans="1:45" ht="25.5" x14ac:dyDescent="0.55000000000000004">
      <c r="A233" s="1"/>
      <c r="C233" s="31"/>
      <c r="E233" s="31"/>
      <c r="G233" s="31"/>
      <c r="I233" s="134" t="s">
        <v>220</v>
      </c>
      <c r="J233" s="135"/>
      <c r="K233" s="33">
        <f>K227-K228-K229-K231-K232</f>
        <v>0</v>
      </c>
    </row>
    <row r="234" spans="1:45" ht="25.5" x14ac:dyDescent="0.55000000000000004">
      <c r="A234" s="1"/>
      <c r="C234" s="31"/>
      <c r="E234" s="31"/>
      <c r="G234" s="31"/>
      <c r="I234" s="134" t="s">
        <v>221</v>
      </c>
      <c r="J234" s="135"/>
      <c r="K234" s="37">
        <v>0</v>
      </c>
    </row>
    <row r="235" spans="1:45" ht="25.5" x14ac:dyDescent="0.55000000000000004">
      <c r="A235" s="1"/>
      <c r="C235" s="31"/>
      <c r="E235" s="31"/>
      <c r="G235" s="31"/>
      <c r="I235" s="134" t="s">
        <v>222</v>
      </c>
      <c r="J235" s="135"/>
      <c r="K235" s="33">
        <f>+K234-K233</f>
        <v>0</v>
      </c>
    </row>
    <row r="236" spans="1:45" ht="25.5" x14ac:dyDescent="0.55000000000000004">
      <c r="G236" s="2"/>
      <c r="I236" s="134" t="s">
        <v>223</v>
      </c>
      <c r="J236" s="135"/>
      <c r="K236" s="33">
        <f>+K234-K233</f>
        <v>0</v>
      </c>
    </row>
    <row r="237" spans="1:45" x14ac:dyDescent="0.5">
      <c r="G237" s="2"/>
      <c r="I237" s="2"/>
    </row>
    <row r="238" spans="1:45" x14ac:dyDescent="0.5">
      <c r="G238" s="2"/>
      <c r="I238" s="2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27:45" s="2" customFormat="1" x14ac:dyDescent="0.5"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27:45" s="2" customFormat="1" x14ac:dyDescent="0.5"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27:45" s="2" customFormat="1" x14ac:dyDescent="0.5"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27:45" s="2" customFormat="1" x14ac:dyDescent="0.5"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27:45" s="2" customFormat="1" x14ac:dyDescent="0.5"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27:45" s="2" customFormat="1" x14ac:dyDescent="0.5"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2024-02-18T08:47:39Z</cp:lastPrinted>
  <dcterms:created xsi:type="dcterms:W3CDTF">2023-12-01T06:42:02Z</dcterms:created>
  <dcterms:modified xsi:type="dcterms:W3CDTF">2024-05-01T02:02:10Z</dcterms:modified>
</cp:coreProperties>
</file>